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A" sheetId="1" r:id="rId4"/>
  </sheets>
</workbook>
</file>

<file path=xl/sharedStrings.xml><?xml version="1.0" encoding="utf-8"?>
<sst xmlns="http://schemas.openxmlformats.org/spreadsheetml/2006/main" uniqueCount="1628">
  <si>
    <t>GEOGRAPHIC</t>
  </si>
  <si>
    <t>SPECIES</t>
  </si>
  <si>
    <t>CODE</t>
  </si>
  <si>
    <t>INF_GROUP</t>
  </si>
  <si>
    <t>CLADE</t>
  </si>
  <si>
    <t>GENUS</t>
  </si>
  <si>
    <t>Autor</t>
  </si>
  <si>
    <t>Notes</t>
  </si>
  <si>
    <t>PHYLO</t>
  </si>
  <si>
    <t>NO_DATA</t>
  </si>
  <si>
    <t>UNIQUE</t>
  </si>
  <si>
    <t>ENM</t>
  </si>
  <si>
    <t>TOTAL</t>
  </si>
  <si>
    <t>ENM_GRP</t>
  </si>
  <si>
    <t>Margi_GLO</t>
  </si>
  <si>
    <t>Tol_GLO</t>
  </si>
  <si>
    <t>Res_GLO</t>
  </si>
  <si>
    <t>Axis1_GLO</t>
  </si>
  <si>
    <t>Axis2_GLO</t>
  </si>
  <si>
    <t>Axis3_GLO</t>
  </si>
  <si>
    <t>Margi_REG</t>
  </si>
  <si>
    <t>Tol_REG</t>
  </si>
  <si>
    <t>Res_REG</t>
  </si>
  <si>
    <t>Axis1_REG</t>
  </si>
  <si>
    <t>Axis2_REG</t>
  </si>
  <si>
    <t>Axis3_REG</t>
  </si>
  <si>
    <t>OMI</t>
  </si>
  <si>
    <t>ECO_MOR_GRP</t>
  </si>
  <si>
    <t>MORPH</t>
  </si>
  <si>
    <t>MORPH_DATA</t>
  </si>
  <si>
    <t>life.form</t>
  </si>
  <si>
    <t>life.form.code</t>
  </si>
  <si>
    <t>TL.1</t>
  </si>
  <si>
    <t>TL.2</t>
  </si>
  <si>
    <t>TD.1</t>
  </si>
  <si>
    <t>TD.2</t>
  </si>
  <si>
    <t>Petiole.1</t>
  </si>
  <si>
    <t>Petiole.2</t>
  </si>
  <si>
    <t>Lamina.1</t>
  </si>
  <si>
    <t>Lamina.2</t>
  </si>
  <si>
    <t>Pinna.1</t>
  </si>
  <si>
    <t>Pinna.2</t>
  </si>
  <si>
    <t>Frond.Dissect</t>
  </si>
  <si>
    <t>Frond.texture</t>
  </si>
  <si>
    <t>Petiole.type</t>
  </si>
  <si>
    <t>Scale.type</t>
  </si>
  <si>
    <t>Scale.length</t>
  </si>
  <si>
    <t>Scale.width</t>
  </si>
  <si>
    <t>Setae</t>
  </si>
  <si>
    <t>Veins.pairs</t>
  </si>
  <si>
    <t>Veins.type</t>
  </si>
  <si>
    <t>Indument.rachises</t>
  </si>
  <si>
    <t>Indument.costae</t>
  </si>
  <si>
    <t>Spines.length</t>
  </si>
  <si>
    <t>Indusia.Type</t>
  </si>
  <si>
    <t>Indusia.position</t>
  </si>
  <si>
    <t>Paraphyses</t>
  </si>
  <si>
    <t>NOTES</t>
  </si>
  <si>
    <t>m</t>
  </si>
  <si>
    <t>cm</t>
  </si>
  <si>
    <t>MALESIA</t>
  </si>
  <si>
    <t>Alsophila_spinulosa</t>
  </si>
  <si>
    <t>Alspinu</t>
  </si>
  <si>
    <t>AUSTRALIS</t>
  </si>
  <si>
    <t>Alsophila</t>
  </si>
  <si>
    <t>trunk</t>
  </si>
  <si>
    <t>brown shining</t>
  </si>
  <si>
    <t>10-12; forked</t>
  </si>
  <si>
    <t>scales</t>
  </si>
  <si>
    <t>scales and hairs</t>
  </si>
  <si>
    <t>cup-hood</t>
  </si>
  <si>
    <t>near costules</t>
  </si>
  <si>
    <t>Cyathea_albidosquamata</t>
  </si>
  <si>
    <t>Cyalbid</t>
  </si>
  <si>
    <t>*</t>
  </si>
  <si>
    <t>pale</t>
  </si>
  <si>
    <t>4-6; NA</t>
  </si>
  <si>
    <t>hairs and scales</t>
  </si>
  <si>
    <t>saucer</t>
  </si>
  <si>
    <t>short paraphyses</t>
  </si>
  <si>
    <t>Cyathea_alderwereltii</t>
  </si>
  <si>
    <t>Cyalder</t>
  </si>
  <si>
    <t>dark shining</t>
  </si>
  <si>
    <t>10-12; NA</t>
  </si>
  <si>
    <t>hemiteloid</t>
  </si>
  <si>
    <t>longer paraphyses</t>
  </si>
  <si>
    <t>Cyathea_alleniae</t>
  </si>
  <si>
    <t>Cyallen</t>
  </si>
  <si>
    <t>12; NA</t>
  </si>
  <si>
    <t>hairs</t>
  </si>
  <si>
    <t>Cyathea_aneitensis</t>
  </si>
  <si>
    <t>Cyaneit</t>
  </si>
  <si>
    <t>6-7; NA</t>
  </si>
  <si>
    <t>glabrous-scales</t>
  </si>
  <si>
    <t>Cyathea_ascendens</t>
  </si>
  <si>
    <t>Cyassce</t>
  </si>
  <si>
    <t>slender</t>
  </si>
  <si>
    <t>dark shining with pale edges</t>
  </si>
  <si>
    <t>10; simple/forked</t>
  </si>
  <si>
    <t>exind</t>
  </si>
  <si>
    <t>medial</t>
  </si>
  <si>
    <t>Cyathea_australis</t>
  </si>
  <si>
    <t>Cyaustr</t>
  </si>
  <si>
    <t>massive</t>
  </si>
  <si>
    <t>brown shining with pale edges</t>
  </si>
  <si>
    <t>hair-like scales</t>
  </si>
  <si>
    <t>exind (scales)</t>
  </si>
  <si>
    <t>Cyathea_batjanensis</t>
  </si>
  <si>
    <t>Cybatja</t>
  </si>
  <si>
    <t>dark with pale edges</t>
  </si>
  <si>
    <t>10; NA</t>
  </si>
  <si>
    <t>saucer (hemiteloid ?)</t>
  </si>
  <si>
    <t>long</t>
  </si>
  <si>
    <t>Cyathea_borneensis</t>
  </si>
  <si>
    <t>Cyborne</t>
  </si>
  <si>
    <t>Cyathea_callosa</t>
  </si>
  <si>
    <t>Cycallo</t>
  </si>
  <si>
    <t>glabrous; spiny</t>
  </si>
  <si>
    <t>cup ?</t>
  </si>
  <si>
    <t>Cyathea_caudata</t>
  </si>
  <si>
    <t>Cycauda</t>
  </si>
  <si>
    <t>Cyathea_chinensis</t>
  </si>
  <si>
    <t>Cychine</t>
  </si>
  <si>
    <t>10; forked</t>
  </si>
  <si>
    <t>Cyathea_cincinnata</t>
  </si>
  <si>
    <t>Cycinci</t>
  </si>
  <si>
    <t>short</t>
  </si>
  <si>
    <t>brown-dark shining</t>
  </si>
  <si>
    <t>9; NA</t>
  </si>
  <si>
    <t>cup</t>
  </si>
  <si>
    <t>Cyathea_cucullifera</t>
  </si>
  <si>
    <t>Cycucul</t>
  </si>
  <si>
    <t>8-9; NA</t>
  </si>
  <si>
    <t>Cyathea_dealbata</t>
  </si>
  <si>
    <t>Cydealb</t>
  </si>
  <si>
    <t>dark brown shining</t>
  </si>
  <si>
    <t>9-11; NA</t>
  </si>
  <si>
    <t>Cyathea_doctersii</t>
  </si>
  <si>
    <t>8; NA</t>
  </si>
  <si>
    <t>Cyathea_eriophora</t>
  </si>
  <si>
    <t>Cyeriop</t>
  </si>
  <si>
    <t>Cyathea_everta</t>
  </si>
  <si>
    <t>Cyevert</t>
  </si>
  <si>
    <t>pale-dark shining</t>
  </si>
  <si>
    <t>8; forked</t>
  </si>
  <si>
    <t>Cyathea_excavata</t>
  </si>
  <si>
    <t>Cyexcav</t>
  </si>
  <si>
    <t>10-12; twiced forked</t>
  </si>
  <si>
    <t>glabrous</t>
  </si>
  <si>
    <t>globose</t>
  </si>
  <si>
    <t>Cyathea_ferruginea</t>
  </si>
  <si>
    <t>Cyferru</t>
  </si>
  <si>
    <t>glabrous-hairs and scales</t>
  </si>
  <si>
    <t>Cyathea_geluensis</t>
  </si>
  <si>
    <t>Cygelue</t>
  </si>
  <si>
    <t>pale-partly-dark</t>
  </si>
  <si>
    <t>7-9; NA</t>
  </si>
  <si>
    <t>slender, short paraphyses</t>
  </si>
  <si>
    <t>Cyathea_glaberrima</t>
  </si>
  <si>
    <t>Cyglabe</t>
  </si>
  <si>
    <t>scale</t>
  </si>
  <si>
    <t>Cyathea_gregaria</t>
  </si>
  <si>
    <t>Cygrega</t>
  </si>
  <si>
    <t>Cyathea_halconensis</t>
  </si>
  <si>
    <t>Cyhalco</t>
  </si>
  <si>
    <t>dark brown</t>
  </si>
  <si>
    <t>Cyathea_havilandii</t>
  </si>
  <si>
    <t>Cyhavil</t>
  </si>
  <si>
    <t>2-3; NA</t>
  </si>
  <si>
    <t>scales; hairy adiaxially</t>
  </si>
  <si>
    <t>Cyathea_heterochlamydea</t>
  </si>
  <si>
    <t>Cyheter</t>
  </si>
  <si>
    <t>10-11; NA</t>
  </si>
  <si>
    <t>Cyathea_hooglandii</t>
  </si>
  <si>
    <t>Cyhoogl</t>
  </si>
  <si>
    <t>dark shining, pale broad edges</t>
  </si>
  <si>
    <t>7-11 leaflets; 4 simple</t>
  </si>
  <si>
    <t>bullate scales</t>
  </si>
  <si>
    <t>costular</t>
  </si>
  <si>
    <t>INDIA</t>
  </si>
  <si>
    <t>Cyathea_hookeri</t>
  </si>
  <si>
    <t>3-4; simple</t>
  </si>
  <si>
    <t>cup-globose</t>
  </si>
  <si>
    <t>Cyathea_hunsteiniana</t>
  </si>
  <si>
    <t>Cyhunst</t>
  </si>
  <si>
    <t>dark</t>
  </si>
  <si>
    <t>Cyathea_hymenodes</t>
  </si>
  <si>
    <t>Cyhymen</t>
  </si>
  <si>
    <t>8-10; NA</t>
  </si>
  <si>
    <t>scales; hairs adiaxally</t>
  </si>
  <si>
    <t>Cyathea_javanica</t>
  </si>
  <si>
    <t>Cyjavan</t>
  </si>
  <si>
    <t>slender short</t>
  </si>
  <si>
    <t>Cyathea_latipinnula</t>
  </si>
  <si>
    <t>Cylatip</t>
  </si>
  <si>
    <t>12 + ; NA</t>
  </si>
  <si>
    <t>hairs and scales; spiny</t>
  </si>
  <si>
    <t>Cyathea_lepidoclada</t>
  </si>
  <si>
    <t>Cylepid</t>
  </si>
  <si>
    <t>Cyathea_macarthurii</t>
  </si>
  <si>
    <t>hairs and hair-like scales</t>
  </si>
  <si>
    <t>Cyathea_microchlamys</t>
  </si>
  <si>
    <t>Cyathea_microphylloides</t>
  </si>
  <si>
    <t>Cymicro.1</t>
  </si>
  <si>
    <t>dark shining-pale with broad edges</t>
  </si>
  <si>
    <t>4-5; lower forked</t>
  </si>
  <si>
    <t>Cyathea_milnei</t>
  </si>
  <si>
    <t>Cyathea_modesta</t>
  </si>
  <si>
    <t>Cymodes</t>
  </si>
  <si>
    <t>brown</t>
  </si>
  <si>
    <t>7-10 pairs; NA</t>
  </si>
  <si>
    <t>Cyathea_nigropaleata</t>
  </si>
  <si>
    <t>Cynigro.1</t>
  </si>
  <si>
    <t>6-8; NA</t>
  </si>
  <si>
    <t>Cyathea_nilgirensis</t>
  </si>
  <si>
    <t>Cyathea_oosora</t>
  </si>
  <si>
    <t>Cyoosor</t>
  </si>
  <si>
    <t>9-10; NA</t>
  </si>
  <si>
    <t>scales, hairs ?</t>
  </si>
  <si>
    <t>Cyathea_patellifera</t>
  </si>
  <si>
    <t>Cypatel</t>
  </si>
  <si>
    <t>Cyathea_perpelvigera</t>
  </si>
  <si>
    <t>Cyperpe</t>
  </si>
  <si>
    <t>6 leaflets; 3-4 lowest forked</t>
  </si>
  <si>
    <t>Cyathea_raciborskii</t>
  </si>
  <si>
    <t>Cyracib</t>
  </si>
  <si>
    <t>hemiteloid-saucer</t>
  </si>
  <si>
    <t>Cyathea_rigens</t>
  </si>
  <si>
    <t>Cyrigen</t>
  </si>
  <si>
    <t>Cyathea_saccata</t>
  </si>
  <si>
    <t>Cysacca</t>
  </si>
  <si>
    <t>Cyathea_setulosa</t>
  </si>
  <si>
    <t>Cyathea_sinuata</t>
  </si>
  <si>
    <t>3-5; simple</t>
  </si>
  <si>
    <t>Cyathea_sledgei</t>
  </si>
  <si>
    <t>Cyathea_srilankensis</t>
  </si>
  <si>
    <t>Cyathea_sumatrana</t>
  </si>
  <si>
    <t>Cysumat</t>
  </si>
  <si>
    <t>dark-brown shining with pale edges</t>
  </si>
  <si>
    <t>9-12; forked</t>
  </si>
  <si>
    <t>Cyathea_trachypoda</t>
  </si>
  <si>
    <t>Cytrach</t>
  </si>
  <si>
    <t>dark shining with broad edges</t>
  </si>
  <si>
    <t>Cyathea_vieilhardii</t>
  </si>
  <si>
    <t>Cyvieil</t>
  </si>
  <si>
    <t>5-8; NA</t>
  </si>
  <si>
    <t>Cyathea_walkerae</t>
  </si>
  <si>
    <t>medium</t>
  </si>
  <si>
    <t>Cyathea_wengiensis</t>
  </si>
  <si>
    <t>Cywengi</t>
  </si>
  <si>
    <t>Cyathea_woollsiana</t>
  </si>
  <si>
    <t>Cywooll</t>
  </si>
  <si>
    <t>glabrous-scales-hairs</t>
  </si>
  <si>
    <t>Cyathea_acanthophora</t>
  </si>
  <si>
    <t>Cyacant</t>
  </si>
  <si>
    <t>SMITHII</t>
  </si>
  <si>
    <t>Cyathea_affinis</t>
  </si>
  <si>
    <t>Cyaffin</t>
  </si>
  <si>
    <t>pale-dark with broad edges</t>
  </si>
  <si>
    <t>10-14; NA</t>
  </si>
  <si>
    <t>Cyathea_archboldii</t>
  </si>
  <si>
    <t>Cyarchb</t>
  </si>
  <si>
    <t>pale with darker edges</t>
  </si>
  <si>
    <t>Cyathea_coactilis</t>
  </si>
  <si>
    <t>Cycoact</t>
  </si>
  <si>
    <t>dark, slender paraphyses</t>
  </si>
  <si>
    <t>Cyathea_colensoi</t>
  </si>
  <si>
    <t>Cycolen</t>
  </si>
  <si>
    <t>prostrate / erect</t>
  </si>
  <si>
    <t>postrate</t>
  </si>
  <si>
    <t>pale; partly black</t>
  </si>
  <si>
    <t>5-6; simple/forked</t>
  </si>
  <si>
    <t>NA</t>
  </si>
  <si>
    <t>Cyathea_costalisora</t>
  </si>
  <si>
    <t>Cycosta</t>
  </si>
  <si>
    <t>branching</t>
  </si>
  <si>
    <t>centre dark shining with broad pale edges</t>
  </si>
  <si>
    <t>7-8; forked</t>
  </si>
  <si>
    <t>Cyathea_cunninghamii</t>
  </si>
  <si>
    <t>Cycunni</t>
  </si>
  <si>
    <t>Cyathea_foersteri</t>
  </si>
  <si>
    <t>Cyfoers</t>
  </si>
  <si>
    <t>no paraphyses</t>
  </si>
  <si>
    <t>Cyathea_gleichnioides</t>
  </si>
  <si>
    <t>Cygleic</t>
  </si>
  <si>
    <t>leaflets; 4 forked</t>
  </si>
  <si>
    <t>Cyathea_horridula</t>
  </si>
  <si>
    <t>1-9; NA</t>
  </si>
  <si>
    <t>Cyathea_loheri</t>
  </si>
  <si>
    <t>Cyloher</t>
  </si>
  <si>
    <t>Cyathea_macgregorii</t>
  </si>
  <si>
    <t>Cymacgr</t>
  </si>
  <si>
    <t>Cyathea_muelleri</t>
  </si>
  <si>
    <t>Cymuell</t>
  </si>
  <si>
    <t>7; NA</t>
  </si>
  <si>
    <t>Cyathea_nigrolineata</t>
  </si>
  <si>
    <t>Cynigro</t>
  </si>
  <si>
    <t>pale (white) with a median black line</t>
  </si>
  <si>
    <t>Cyathea_oinops</t>
  </si>
  <si>
    <t>Cyoinop</t>
  </si>
  <si>
    <t>Cyathea_pachyrrhacis</t>
  </si>
  <si>
    <t>Cypachy</t>
  </si>
  <si>
    <t>9-12; NA</t>
  </si>
  <si>
    <t>Cyathea_pallidipaleata</t>
  </si>
  <si>
    <t>pale brown</t>
  </si>
  <si>
    <t>7-8; NA</t>
  </si>
  <si>
    <t>Cyathea_percrassa</t>
  </si>
  <si>
    <t>Cypercr</t>
  </si>
  <si>
    <t>pale brown with broad edges</t>
  </si>
  <si>
    <t>Cyathea_plagiostegia</t>
  </si>
  <si>
    <t>Cyplagi</t>
  </si>
  <si>
    <t>hemiteloid ?</t>
  </si>
  <si>
    <t>Cyathea_pseudomuelleri</t>
  </si>
  <si>
    <t>Cypseud</t>
  </si>
  <si>
    <t>Cyathea_rufopannosa</t>
  </si>
  <si>
    <t>Mindanao Mt Balaban 1200m</t>
  </si>
  <si>
    <t>Cyathea_semiamplectens</t>
  </si>
  <si>
    <t>Cysemia</t>
  </si>
  <si>
    <t>stout</t>
  </si>
  <si>
    <t>Cyathea_smithii</t>
  </si>
  <si>
    <t>Cysmith</t>
  </si>
  <si>
    <t>dark shining, pale edges; pale scales on young stipe</t>
  </si>
  <si>
    <t>Cyathea_solomonensis</t>
  </si>
  <si>
    <t>Cysolom</t>
  </si>
  <si>
    <t>Cyathea_vandeusenii</t>
  </si>
  <si>
    <t>Cyvande</t>
  </si>
  <si>
    <t>cup (scales)</t>
  </si>
  <si>
    <t>Cyathea_stelligera</t>
  </si>
  <si>
    <t>Cystell</t>
  </si>
  <si>
    <t>STELLIGERA</t>
  </si>
  <si>
    <t>NEOTROPICS</t>
  </si>
  <si>
    <t>Alsophila_abbottii</t>
  </si>
  <si>
    <t>Alabbot</t>
  </si>
  <si>
    <t>MINOR</t>
  </si>
  <si>
    <t>TRANSATLANTIC</t>
  </si>
  <si>
    <t>Conant 1983</t>
  </si>
  <si>
    <t>Alsophila_amintae</t>
  </si>
  <si>
    <t>Alsophila_aunae</t>
  </si>
  <si>
    <t>Gastony 1973</t>
  </si>
  <si>
    <t>subcoriaceous</t>
  </si>
  <si>
    <t>spiny</t>
  </si>
  <si>
    <t>Alsophila_balanocarpa</t>
  </si>
  <si>
    <t>Albala</t>
  </si>
  <si>
    <t>papyraceous</t>
  </si>
  <si>
    <t>Alsophila_brooksii</t>
  </si>
  <si>
    <t>Albroo</t>
  </si>
  <si>
    <t>prostrate</t>
  </si>
  <si>
    <t>Alsophila_bryophila</t>
  </si>
  <si>
    <t>Albryo</t>
  </si>
  <si>
    <t>Alsophila_conantiana</t>
  </si>
  <si>
    <t>CUSPIDATA</t>
  </si>
  <si>
    <t>Lehnert 2006c</t>
  </si>
  <si>
    <t>Alsophila_cuspidata</t>
  </si>
  <si>
    <t>Alcusp</t>
  </si>
  <si>
    <t>Alsophila_elata</t>
  </si>
  <si>
    <t>Alelat</t>
  </si>
  <si>
    <t>Martinez 2014</t>
  </si>
  <si>
    <t>aff odonelliana</t>
  </si>
  <si>
    <t>Alsophila_engelii</t>
  </si>
  <si>
    <t>Alenge</t>
  </si>
  <si>
    <t>Alsophila_erinacea</t>
  </si>
  <si>
    <t>Alerin</t>
  </si>
  <si>
    <t>coriaceous</t>
  </si>
  <si>
    <t>Alsophila_esmeraldensis</t>
  </si>
  <si>
    <t>Alesme</t>
  </si>
  <si>
    <t>Large &amp; Baggins 2004</t>
  </si>
  <si>
    <t>aff minor ?</t>
  </si>
  <si>
    <t>Alsophila_firma</t>
  </si>
  <si>
    <t>Alfirm</t>
  </si>
  <si>
    <t>Alsophila_fulgens</t>
  </si>
  <si>
    <t>WOODWARDIOIDES</t>
  </si>
  <si>
    <t>Alsophila_gastonyi</t>
  </si>
  <si>
    <t>Algast</t>
  </si>
  <si>
    <t>Lehnert 2011</t>
  </si>
  <si>
    <t>Lehnert 2011b</t>
  </si>
  <si>
    <t>Alsophila_grevilleana</t>
  </si>
  <si>
    <t>Alsophila_hotteana</t>
  </si>
  <si>
    <t>Alsophila_imrayana</t>
  </si>
  <si>
    <t>Alimra</t>
  </si>
  <si>
    <t>Alsophila_incana</t>
  </si>
  <si>
    <t>Alinca</t>
  </si>
  <si>
    <t>Gastony 1973; Lehnert 2005</t>
  </si>
  <si>
    <t>Alsophila_jimeneziana</t>
  </si>
  <si>
    <t>Alsophila_minervae</t>
  </si>
  <si>
    <t>Almine</t>
  </si>
  <si>
    <t>Lehnert 2003</t>
  </si>
  <si>
    <t>cuspidata ?; aff gastonyi, aff engelii</t>
  </si>
  <si>
    <t>verrucate / spiny</t>
  </si>
  <si>
    <t>Alsophila_minor</t>
  </si>
  <si>
    <t>Almino</t>
  </si>
  <si>
    <t>Alsophila_mostellaria</t>
  </si>
  <si>
    <t>Almost</t>
  </si>
  <si>
    <t>aff setosa</t>
  </si>
  <si>
    <t>Alsophila_nockii</t>
  </si>
  <si>
    <t>Alsophila_odonelliana</t>
  </si>
  <si>
    <t>Alodon</t>
  </si>
  <si>
    <t>aff mostellaria, aff setosa</t>
  </si>
  <si>
    <t>Lehnert 2005; Marquez 2010</t>
  </si>
  <si>
    <t>Alsophila_paucifolia</t>
  </si>
  <si>
    <t>Alpauc</t>
  </si>
  <si>
    <t>non minor; aff rupestris, aff engelii; prob. cuspidata ?</t>
  </si>
  <si>
    <t>Alsophila_polystichoides</t>
  </si>
  <si>
    <t>Alpoly</t>
  </si>
  <si>
    <t>Alsophila_portoricensis</t>
  </si>
  <si>
    <t>Alport</t>
  </si>
  <si>
    <t>?</t>
  </si>
  <si>
    <t>Alsophila_rupestris</t>
  </si>
  <si>
    <t>non minor; prob. cuspidata ?</t>
  </si>
  <si>
    <t>Alsophila_setosa</t>
  </si>
  <si>
    <t>Alseto</t>
  </si>
  <si>
    <t>Gastony 1973; Marquez 2010</t>
  </si>
  <si>
    <t>papyraceous/subcoriaceous</t>
  </si>
  <si>
    <t>Alsophila_sternbergii</t>
  </si>
  <si>
    <t>Alster</t>
  </si>
  <si>
    <t>Alsophila_tryoniana</t>
  </si>
  <si>
    <t>Altryo</t>
  </si>
  <si>
    <t>Alsophila_tussacii</t>
  </si>
  <si>
    <t>Alsophila_urbanii</t>
  </si>
  <si>
    <t>Alurba</t>
  </si>
  <si>
    <t>Alsophila_woodwardioides</t>
  </si>
  <si>
    <t>Alwood</t>
  </si>
  <si>
    <t>papyraceous/coriaceous</t>
  </si>
  <si>
    <t>AFRICA</t>
  </si>
  <si>
    <t>Cyathea_acutula</t>
  </si>
  <si>
    <t>Cyacutu</t>
  </si>
  <si>
    <t>BIPINNATE</t>
  </si>
  <si>
    <t>dark shining with paler edges</t>
  </si>
  <si>
    <t>forked</t>
  </si>
  <si>
    <t>subcostular</t>
  </si>
  <si>
    <t>Cyathea_appendiculata</t>
  </si>
  <si>
    <t>Cyappen</t>
  </si>
  <si>
    <t>brown glossy</t>
  </si>
  <si>
    <t>Cyathea_approximata</t>
  </si>
  <si>
    <t>Cyappro</t>
  </si>
  <si>
    <t>Cyathea_auriculata</t>
  </si>
  <si>
    <t>Cyauric</t>
  </si>
  <si>
    <t>Cyathea_basirotundata</t>
  </si>
  <si>
    <t>Cybasir</t>
  </si>
  <si>
    <t>dark glossy with pale edges</t>
  </si>
  <si>
    <t>Cyathea_bellisquamata</t>
  </si>
  <si>
    <t>Cybelli</t>
  </si>
  <si>
    <t>Cyathea_borbonica</t>
  </si>
  <si>
    <t>Alborbo</t>
  </si>
  <si>
    <t>herbaceous/subcoraceous</t>
  </si>
  <si>
    <t>brown-dark shiny</t>
  </si>
  <si>
    <t>Cyathea_camerooniana</t>
  </si>
  <si>
    <t>Alcamer</t>
  </si>
  <si>
    <t>thin</t>
  </si>
  <si>
    <t>apical</t>
  </si>
  <si>
    <t>cup-disc</t>
  </si>
  <si>
    <t>Cyathea_conferta</t>
  </si>
  <si>
    <t>Cyconfe</t>
  </si>
  <si>
    <t>brown-ferruginous</t>
  </si>
  <si>
    <t>Cyathea_costularis</t>
  </si>
  <si>
    <t>Cycostu</t>
  </si>
  <si>
    <t>dark glossy</t>
  </si>
  <si>
    <t>Cyathea_decrescens</t>
  </si>
  <si>
    <t>Cydecre</t>
  </si>
  <si>
    <t>warts</t>
  </si>
  <si>
    <t>Cyathea_dilatata</t>
  </si>
  <si>
    <t>Cydilat</t>
  </si>
  <si>
    <t>Cyathea_emilei</t>
  </si>
  <si>
    <t>Cyemile</t>
  </si>
  <si>
    <t>Cyathea_grangaudiana</t>
  </si>
  <si>
    <t>Cygrang</t>
  </si>
  <si>
    <t>dark brown glossy</t>
  </si>
  <si>
    <t>Cyathea_hebes</t>
  </si>
  <si>
    <t>Cyhebes</t>
  </si>
  <si>
    <t>Cyathea_humilis</t>
  </si>
  <si>
    <t>Cyhumil</t>
  </si>
  <si>
    <t>globose ?</t>
  </si>
  <si>
    <t>Cyathea_ivohibensis</t>
  </si>
  <si>
    <t>Cyivohi</t>
  </si>
  <si>
    <t>herbaceous</t>
  </si>
  <si>
    <t>dark glossy with paler edges</t>
  </si>
  <si>
    <t>Cyathea_kirkii</t>
  </si>
  <si>
    <t>Cykirki</t>
  </si>
  <si>
    <t>near midvein</t>
  </si>
  <si>
    <t>no dimorphism</t>
  </si>
  <si>
    <t>Cyathea_leptochlamys</t>
  </si>
  <si>
    <t>Cyathea_ligulata</t>
  </si>
  <si>
    <t>Cyligul</t>
  </si>
  <si>
    <t>Cyathea_lisiae</t>
  </si>
  <si>
    <t>Cylisia</t>
  </si>
  <si>
    <t>Cyathea_longipinnata</t>
  </si>
  <si>
    <t>Cylongi</t>
  </si>
  <si>
    <t>dark brown glossy with paler edges</t>
  </si>
  <si>
    <t>Cyathea_longispina</t>
  </si>
  <si>
    <t>Cylongi.1</t>
  </si>
  <si>
    <t>Cyathea_madagascarica</t>
  </si>
  <si>
    <t>Cymadaa</t>
  </si>
  <si>
    <t>Cyathea_marattioides</t>
  </si>
  <si>
    <t>Almarat</t>
  </si>
  <si>
    <t>Cyathea_melanocaula</t>
  </si>
  <si>
    <t>Cymelan</t>
  </si>
  <si>
    <t>light-dark brown glossy with paler edges</t>
  </si>
  <si>
    <t>Cyathea_meridionalis</t>
  </si>
  <si>
    <t>Cymerid</t>
  </si>
  <si>
    <t>Cyathea_mossambicensis</t>
  </si>
  <si>
    <t>Almossa</t>
  </si>
  <si>
    <t>Cyathea_obtecta</t>
  </si>
  <si>
    <t>Cyobtec</t>
  </si>
  <si>
    <t>brown glossy with paler edges</t>
  </si>
  <si>
    <t>Cyathea_obtusiloba</t>
  </si>
  <si>
    <t>Cyobtus</t>
  </si>
  <si>
    <t>disc</t>
  </si>
  <si>
    <t>Cyathea_orthogonalis</t>
  </si>
  <si>
    <t>Cyortho</t>
  </si>
  <si>
    <t>dark brown glossy with pale edges</t>
  </si>
  <si>
    <t>Cyathea_perrieriana</t>
  </si>
  <si>
    <t>Cyperri</t>
  </si>
  <si>
    <t>Cyathea_pseudobeliisquamata</t>
  </si>
  <si>
    <t>Cyathea_remotifolia</t>
  </si>
  <si>
    <t>Cyremot</t>
  </si>
  <si>
    <t>dark with paler edges</t>
  </si>
  <si>
    <t>Cyathea_schliebenii</t>
  </si>
  <si>
    <t>Cyschli</t>
  </si>
  <si>
    <t>firm</t>
  </si>
  <si>
    <t>Cyathea_serratifolia</t>
  </si>
  <si>
    <t>Cyserra</t>
  </si>
  <si>
    <t>dark glossy with broad pale edges</t>
  </si>
  <si>
    <t>Cyathea_simulans</t>
  </si>
  <si>
    <t>Cysimul</t>
  </si>
  <si>
    <t>creeping / erect</t>
  </si>
  <si>
    <t>dark glossy with broad edges</t>
  </si>
  <si>
    <t>Cyathea_tsaratananensis</t>
  </si>
  <si>
    <t>Cytsara</t>
  </si>
  <si>
    <t>Cyathea_tsilotsilensis</t>
  </si>
  <si>
    <t>Cytsilo</t>
  </si>
  <si>
    <t>Cyathea_viguieri</t>
  </si>
  <si>
    <t>Cyvigui</t>
  </si>
  <si>
    <t>Cyathea_welwitschii</t>
  </si>
  <si>
    <t>Cywelwi</t>
  </si>
  <si>
    <t>spores hairy</t>
  </si>
  <si>
    <t>Nephelea_concinna</t>
  </si>
  <si>
    <t>Cyathea_boivinii</t>
  </si>
  <si>
    <t>Cyboivi</t>
  </si>
  <si>
    <t>TRIPINNATE</t>
  </si>
  <si>
    <t>dimorphism</t>
  </si>
  <si>
    <t>Cyathea_concava</t>
  </si>
  <si>
    <t>Cyconca</t>
  </si>
  <si>
    <t>brown glossy with dark center</t>
  </si>
  <si>
    <t>sligth dimorphism</t>
  </si>
  <si>
    <t>Cyathea_deckenii</t>
  </si>
  <si>
    <t>Cydecke</t>
  </si>
  <si>
    <t>Cyathea_dregei</t>
  </si>
  <si>
    <t>Aldrege</t>
  </si>
  <si>
    <t>Cyathea_excelsa</t>
  </si>
  <si>
    <t>Cyexcel</t>
  </si>
  <si>
    <t>Cyathea_glauca</t>
  </si>
  <si>
    <t>Cyathea_lastii</t>
  </si>
  <si>
    <t>Cylasti</t>
  </si>
  <si>
    <t>inframarginal</t>
  </si>
  <si>
    <t>Cyathea_manniana</t>
  </si>
  <si>
    <t>Almanni</t>
  </si>
  <si>
    <t>Cyathea_melleri</t>
  </si>
  <si>
    <t>Cymelle</t>
  </si>
  <si>
    <t>submedial</t>
  </si>
  <si>
    <t>Cyathea_sechellarum</t>
  </si>
  <si>
    <t>brown-dark glossy with pale edges</t>
  </si>
  <si>
    <t>hair-like scales and scales</t>
  </si>
  <si>
    <t>Cyathea_similis</t>
  </si>
  <si>
    <t>Cysimil</t>
  </si>
  <si>
    <t>Cyathea_thomsonii</t>
  </si>
  <si>
    <t>Althoms</t>
  </si>
  <si>
    <t>castaneous glossy</t>
  </si>
  <si>
    <t>Cyathea_valdesquamata</t>
  </si>
  <si>
    <t>Cyvalde</t>
  </si>
  <si>
    <t>dark brown with paler edges</t>
  </si>
  <si>
    <t>Cyathea_acuminata</t>
  </si>
  <si>
    <t>Cyacumi</t>
  </si>
  <si>
    <t>Cyathea_alta</t>
  </si>
  <si>
    <t>Cyalta</t>
  </si>
  <si>
    <t>scale (hemiteloid ?)</t>
  </si>
  <si>
    <t>Cyathea_amboinensis</t>
  </si>
  <si>
    <t>Cyamboi</t>
  </si>
  <si>
    <t>Cyathea_apiculata</t>
  </si>
  <si>
    <t>Cyapicu</t>
  </si>
  <si>
    <t>Cyathea_apoensis</t>
  </si>
  <si>
    <t>Cyapoen</t>
  </si>
  <si>
    <t>7-9; forked</t>
  </si>
  <si>
    <t>Cyathea_brevipinna</t>
  </si>
  <si>
    <t>Cyathea_bunnemeijerii</t>
  </si>
  <si>
    <t>Cyathea_catillifera</t>
  </si>
  <si>
    <t>Cycatil</t>
  </si>
  <si>
    <t>Cyathea_christii</t>
  </si>
  <si>
    <t>Cychris</t>
  </si>
  <si>
    <t>Cyathea_cinerea</t>
  </si>
  <si>
    <t>Cyciner</t>
  </si>
  <si>
    <t>scales; spiny</t>
  </si>
  <si>
    <t>Cyathea_crenulata</t>
  </si>
  <si>
    <t>Cycrenu</t>
  </si>
  <si>
    <t>1-12; forked</t>
  </si>
  <si>
    <t>Cyathea_dicksonioides</t>
  </si>
  <si>
    <t>Cydicks</t>
  </si>
  <si>
    <t>hood</t>
  </si>
  <si>
    <t>Cyathea_edanoi</t>
  </si>
  <si>
    <t>Cyedano</t>
  </si>
  <si>
    <t>Cyathea_fenicis</t>
  </si>
  <si>
    <t>Cyfenic</t>
  </si>
  <si>
    <t>Cyathea_fuliginosa</t>
  </si>
  <si>
    <t>Cyfulig</t>
  </si>
  <si>
    <t>glabrous-scales; hairs and scales adaxially</t>
  </si>
  <si>
    <t>Cyathea_imbricata</t>
  </si>
  <si>
    <t>brown with pale edges</t>
  </si>
  <si>
    <t>4-5; simple</t>
  </si>
  <si>
    <t>Cyathea_incisoserrata</t>
  </si>
  <si>
    <t>Cyincis</t>
  </si>
  <si>
    <t>12-15; forked</t>
  </si>
  <si>
    <t>Cyathea_inquinans</t>
  </si>
  <si>
    <t>Cyinqui</t>
  </si>
  <si>
    <t>brown-red shining</t>
  </si>
  <si>
    <t>Cyathea_insulana</t>
  </si>
  <si>
    <t>Cyinsul</t>
  </si>
  <si>
    <t>12-14; NA</t>
  </si>
  <si>
    <t>Cyathea_junghuhiana</t>
  </si>
  <si>
    <t>Cyjungh</t>
  </si>
  <si>
    <t>Cyathea_kanehirae</t>
  </si>
  <si>
    <t>Cykaneh</t>
  </si>
  <si>
    <t>Cyathea_kermadecensis</t>
  </si>
  <si>
    <t>Cyathea_klosii</t>
  </si>
  <si>
    <t>Cykloss</t>
  </si>
  <si>
    <t>1-6; simple</t>
  </si>
  <si>
    <t>Cyathea_latebrosa</t>
  </si>
  <si>
    <t>Cylateb</t>
  </si>
  <si>
    <t>Cyathea_ledermannii</t>
  </si>
  <si>
    <t>5-6; simple</t>
  </si>
  <si>
    <t>Cyathea_loerzingii</t>
  </si>
  <si>
    <t>saucer ?</t>
  </si>
  <si>
    <t>Cyathea_longipes</t>
  </si>
  <si>
    <t>glabrous-scales; spiny</t>
  </si>
  <si>
    <t>Cyathea_macropoda</t>
  </si>
  <si>
    <t>Cymacro.1</t>
  </si>
  <si>
    <t>Cyathea_magnifolia</t>
  </si>
  <si>
    <t>Cyathea_marcescens</t>
  </si>
  <si>
    <t>Cymarce</t>
  </si>
  <si>
    <t>bright brown shining</t>
  </si>
  <si>
    <t>Cyathea_masapilidensis</t>
  </si>
  <si>
    <t>Cyathea_media</t>
  </si>
  <si>
    <t>Cymedia</t>
  </si>
  <si>
    <t>Cyathea_nothofagorum</t>
  </si>
  <si>
    <t>Cynotho</t>
  </si>
  <si>
    <t>Cyathea_orientalis</t>
  </si>
  <si>
    <t>Cyorien</t>
  </si>
  <si>
    <t>Cyathea_parva</t>
  </si>
  <si>
    <t>Cyparva</t>
  </si>
  <si>
    <t>pale-dark</t>
  </si>
  <si>
    <t>1-6; lowest forked</t>
  </si>
  <si>
    <t>Cyathea_perpunctulata</t>
  </si>
  <si>
    <t>Cyathea_physolepidota</t>
  </si>
  <si>
    <t>Cyphyso</t>
  </si>
  <si>
    <t>6; simple</t>
  </si>
  <si>
    <t>Cyathea_pruinosa</t>
  </si>
  <si>
    <t>Cypruin</t>
  </si>
  <si>
    <t>Cyathea_puctulata</t>
  </si>
  <si>
    <t>Cyathea_pycnoneura</t>
  </si>
  <si>
    <t>Cypycno</t>
  </si>
  <si>
    <t>13; NA</t>
  </si>
  <si>
    <t>Cyathea_recurvata</t>
  </si>
  <si>
    <t>5; forked</t>
  </si>
  <si>
    <t>Cyathea_rubiginosa</t>
  </si>
  <si>
    <t>Cyrubig</t>
  </si>
  <si>
    <t>dark ?</t>
  </si>
  <si>
    <t>Cyathea_subtripinnata</t>
  </si>
  <si>
    <t>Cysubtr</t>
  </si>
  <si>
    <t>Cyathea_tenicaulis</t>
  </si>
  <si>
    <t>Cyathea_terneata</t>
  </si>
  <si>
    <t>11; forked</t>
  </si>
  <si>
    <t>Cyathea_alstonii</t>
  </si>
  <si>
    <t>ARMATA</t>
  </si>
  <si>
    <t>Cyathea</t>
  </si>
  <si>
    <t>Tryon 1976</t>
  </si>
  <si>
    <t>aff. arborea; cyatheoid indusia !</t>
  </si>
  <si>
    <t>Cyathea_arborea</t>
  </si>
  <si>
    <t>Cyarbo</t>
  </si>
  <si>
    <t>phylogeny !</t>
  </si>
  <si>
    <t>Cyathea_armata</t>
  </si>
  <si>
    <t>Jam, Hisp, PR. 1500-2100</t>
  </si>
  <si>
    <t>Cyathea_bicrenata</t>
  </si>
  <si>
    <t>Cybicr</t>
  </si>
  <si>
    <t>phylogeny !; Mex, Guat, Hon, Nis. 50-1500 (1925)</t>
  </si>
  <si>
    <t>MESOAMERICANA</t>
  </si>
  <si>
    <t>Cyathea_conjugata</t>
  </si>
  <si>
    <t>Cyconj</t>
  </si>
  <si>
    <t>Col, Ven Ecu, Per, Bol. 1100-2750 (3100)</t>
  </si>
  <si>
    <t>Cyathea_costaricensis</t>
  </si>
  <si>
    <t>Cycost</t>
  </si>
  <si>
    <t>Mex, Guat, Bel, Sal, Hon, Niv, CR, Pan. 5-1150</t>
  </si>
  <si>
    <t>Barrington 1978</t>
  </si>
  <si>
    <t>inermous / tuberculate</t>
  </si>
  <si>
    <t>Cyathea_demissa</t>
  </si>
  <si>
    <t>Cydemi</t>
  </si>
  <si>
    <t>NANNA</t>
  </si>
  <si>
    <t>Gomez 1982</t>
  </si>
  <si>
    <t>aff. phalaenolepis; aff. demissa</t>
  </si>
  <si>
    <t>Cyathea_estelae</t>
  </si>
  <si>
    <t>Jamaica. 1000-2000</t>
  </si>
  <si>
    <t>X</t>
  </si>
  <si>
    <t>Cyathea_godmanii</t>
  </si>
  <si>
    <t>Cygodm</t>
  </si>
  <si>
    <t>phylogeny !; Mex, Guat, Hon. (350)1200-2000</t>
  </si>
  <si>
    <t>chartaceous</t>
  </si>
  <si>
    <t>tuberculate / muricate</t>
  </si>
  <si>
    <t>Cyathea_hirsuta</t>
  </si>
  <si>
    <t>Cyhirs</t>
  </si>
  <si>
    <t>HIRSUTA</t>
  </si>
  <si>
    <t>Windisch 1978</t>
  </si>
  <si>
    <t>aff cyatheaoides; East Bra. 100-900</t>
  </si>
  <si>
    <t>Cyathea_myosuroides</t>
  </si>
  <si>
    <t>Cymyos</t>
  </si>
  <si>
    <t>Windisch 1977</t>
  </si>
  <si>
    <t>Mex; Gua; Bel; Hon; Nic; Cuba; 0-1040</t>
  </si>
  <si>
    <t>muricate</t>
  </si>
  <si>
    <t>Cyathea_nesiotica</t>
  </si>
  <si>
    <t>NO DATA (ISL.)</t>
  </si>
  <si>
    <t>exindusiate</t>
  </si>
  <si>
    <t>Cocos. 10-200</t>
  </si>
  <si>
    <t>Cyathea_parvula</t>
  </si>
  <si>
    <t>Cyparv</t>
  </si>
  <si>
    <t>Lehnert 2011a</t>
  </si>
  <si>
    <t>non andina ! Lehnert 2011a; armata phylogeny !</t>
  </si>
  <si>
    <t>Cyathea_peladensis</t>
  </si>
  <si>
    <t>Cypela</t>
  </si>
  <si>
    <t>Cyathea_poeppigii</t>
  </si>
  <si>
    <t>Cypoep</t>
  </si>
  <si>
    <t>phylogeny !; CR, Pan, Col, Ven, Ecu, Per, Bra, Bol. 20-1500 (2250)</t>
  </si>
  <si>
    <t>Cyathea_rufa</t>
  </si>
  <si>
    <t>East Bra. 100-900</t>
  </si>
  <si>
    <t>Cyathea_stipularis</t>
  </si>
  <si>
    <t>CR, Pan. 1400-2200</t>
  </si>
  <si>
    <t>Cyathea_strigillosa</t>
  </si>
  <si>
    <t>Cuba. 10-1000</t>
  </si>
  <si>
    <t>Cyathea_trichiata</t>
  </si>
  <si>
    <t>CR, Pan, W Col, Ecu. 200-1100 (1600)</t>
  </si>
  <si>
    <t>Cyathea_tryonorum</t>
  </si>
  <si>
    <t>Cytryo</t>
  </si>
  <si>
    <t>Conant et al. 1994</t>
  </si>
  <si>
    <t>Col. 1500-2600</t>
  </si>
  <si>
    <t>MOBOT</t>
  </si>
  <si>
    <t>Cyathea_alata</t>
  </si>
  <si>
    <t>Cyalata</t>
  </si>
  <si>
    <t>DECURRENS</t>
  </si>
  <si>
    <t>Cyathea_cicatrisosa</t>
  </si>
  <si>
    <t>Cyathea_croftii</t>
  </si>
  <si>
    <t>Cycroft</t>
  </si>
  <si>
    <t>Cyathea_decurrens</t>
  </si>
  <si>
    <t>Cydecur</t>
  </si>
  <si>
    <t>Cyathea_epaleata</t>
  </si>
  <si>
    <t>Cyathea_howeana</t>
  </si>
  <si>
    <t>Cyathea_robertsiana</t>
  </si>
  <si>
    <t>Cyrober</t>
  </si>
  <si>
    <t>Cyathea_stokesii</t>
  </si>
  <si>
    <t>Cyathea_incognita</t>
  </si>
  <si>
    <t>DEJECTA</t>
  </si>
  <si>
    <t>Christenhuzs 2009</t>
  </si>
  <si>
    <t>Cyathea_platylepis</t>
  </si>
  <si>
    <t>Cyplat</t>
  </si>
  <si>
    <t>PLATYLEPIS</t>
  </si>
  <si>
    <t>Cyathea_praeceps</t>
  </si>
  <si>
    <t>Cyathea_trichomanoides</t>
  </si>
  <si>
    <t>trunkless</t>
  </si>
  <si>
    <t>Cyathea_universitatis</t>
  </si>
  <si>
    <t>Hymenophyllopsis_asplenoides</t>
  </si>
  <si>
    <t>Hyaspl</t>
  </si>
  <si>
    <t>NYB: TYPE !</t>
  </si>
  <si>
    <t>Hymenophyllopsis_ctenitoides</t>
  </si>
  <si>
    <t>Hycten</t>
  </si>
  <si>
    <t>Hymenophyllopsis_dejecta</t>
  </si>
  <si>
    <t>Hydeje</t>
  </si>
  <si>
    <t>Hymenophyllopsis_hymenophylloides</t>
  </si>
  <si>
    <t>Hyhyme</t>
  </si>
  <si>
    <t>Hymenophyllopsis_steyermarkii</t>
  </si>
  <si>
    <t>Hystey</t>
  </si>
  <si>
    <t>Cnemidaria_alatissima</t>
  </si>
  <si>
    <t>CNEMIDARIA</t>
  </si>
  <si>
    <t>MULTIFLORA</t>
  </si>
  <si>
    <t>Stolze 1974</t>
  </si>
  <si>
    <t>trunkless / erect</t>
  </si>
  <si>
    <t>Cnemidaria_chocoensis</t>
  </si>
  <si>
    <t>inermous</t>
  </si>
  <si>
    <t>Cnemidaria_cocleana</t>
  </si>
  <si>
    <t>Cncocl</t>
  </si>
  <si>
    <t>Cnemidaria_consimilis</t>
  </si>
  <si>
    <t>Cnemidaria_glandulosa</t>
  </si>
  <si>
    <t>trunkless / prostrate</t>
  </si>
  <si>
    <t>Cnemidaria_karsteniana</t>
  </si>
  <si>
    <t>Cnkars</t>
  </si>
  <si>
    <t>Cnemidaria_quitensis</t>
  </si>
  <si>
    <t>Cnquit</t>
  </si>
  <si>
    <t>Cnemidaria_singularis</t>
  </si>
  <si>
    <t>prostrate / trunkless</t>
  </si>
  <si>
    <t>Cnemidaria_stolzeana</t>
  </si>
  <si>
    <t>Cnemidaria_tryoniana</t>
  </si>
  <si>
    <t>* w/o petiole ?</t>
  </si>
  <si>
    <t>Cnemidaria_varians</t>
  </si>
  <si>
    <t>Moran 1990</t>
  </si>
  <si>
    <t>Cyathea_acutidens</t>
  </si>
  <si>
    <t>Cyacut</t>
  </si>
  <si>
    <t>Cyathea_aemula</t>
  </si>
  <si>
    <t>Cyaemu</t>
  </si>
  <si>
    <t>CARACASANA</t>
  </si>
  <si>
    <t>Lehnert 2014</t>
  </si>
  <si>
    <t>COL, ECU. 1000-1560</t>
  </si>
  <si>
    <t>Lehnert 2009b, 2014</t>
  </si>
  <si>
    <t>verrucate / muricate</t>
  </si>
  <si>
    <t>Cyathea_akawaiorum</t>
  </si>
  <si>
    <t>CORCOVADENSIS</t>
  </si>
  <si>
    <t>Holttum &amp; Edwards 1983</t>
  </si>
  <si>
    <t>aff. petiolata</t>
  </si>
  <si>
    <t>Cyathea_alfonsiana</t>
  </si>
  <si>
    <t>Gomez 1971; Large 2004</t>
  </si>
  <si>
    <t>Cyathea_amabilis</t>
  </si>
  <si>
    <t>Lenhert 2012</t>
  </si>
  <si>
    <t>non Cnemidaria; aff bippinatifida sensu Lehnert 2012</t>
  </si>
  <si>
    <t>Cyathea_andina</t>
  </si>
  <si>
    <t>Cyandi</t>
  </si>
  <si>
    <t>Cyathea_aristata</t>
  </si>
  <si>
    <t>Cyathea_arnecornelii</t>
  </si>
  <si>
    <t>Cyarne</t>
  </si>
  <si>
    <t>VILHELMII</t>
  </si>
  <si>
    <t>inermous / verrucate</t>
  </si>
  <si>
    <t>Cyathea_ars</t>
  </si>
  <si>
    <t>Lehnert 2009b</t>
  </si>
  <si>
    <t>Cyathea_aspera</t>
  </si>
  <si>
    <t>Cyasper</t>
  </si>
  <si>
    <t>PUNGENS</t>
  </si>
  <si>
    <t>Lenhert 2015</t>
  </si>
  <si>
    <t>G-L ANTILLES.150-1500</t>
  </si>
  <si>
    <t>tuberculate / aculeate</t>
  </si>
  <si>
    <t>Cyathea_atahuallpa</t>
  </si>
  <si>
    <t>Cyatah</t>
  </si>
  <si>
    <t>Lehnert 2009</t>
  </si>
  <si>
    <t>Lehnert 2008</t>
  </si>
  <si>
    <t>Cyathea_aterrima</t>
  </si>
  <si>
    <t>Cyater</t>
  </si>
  <si>
    <t>Col, Ven, Ecu, Per. 320-1200 (2000)</t>
  </si>
  <si>
    <t>Moran et al. 2008</t>
  </si>
  <si>
    <t>Cyathea_atrocastanea</t>
  </si>
  <si>
    <t>E Bra 600-800</t>
  </si>
  <si>
    <t>Labiak et al. 2009</t>
  </si>
  <si>
    <t>firm chartaceous</t>
  </si>
  <si>
    <t>Cyathea_atrovirens</t>
  </si>
  <si>
    <t>Cyatro</t>
  </si>
  <si>
    <t>PHALERATA</t>
  </si>
  <si>
    <t>BRA, ARG, PARA, URU. 0-800</t>
  </si>
  <si>
    <t>Barrington 1978; Marquez 2010</t>
  </si>
  <si>
    <t>aculeate</t>
  </si>
  <si>
    <t>Cyathea_austropallescens</t>
  </si>
  <si>
    <t>Cyaust</t>
  </si>
  <si>
    <t>aff tungurahuae, aff cystolepis</t>
  </si>
  <si>
    <t>muricate / spiny</t>
  </si>
  <si>
    <t>Cyathea_bettinae</t>
  </si>
  <si>
    <t>Lehnert 2004, 2008</t>
  </si>
  <si>
    <t>Cyathea_bipinnatifida</t>
  </si>
  <si>
    <t>Cybipi</t>
  </si>
  <si>
    <t>aff. multiflora sensu H&amp;E</t>
  </si>
  <si>
    <t>papyraceous/chartaceous</t>
  </si>
  <si>
    <t>Cyathea_borinquena</t>
  </si>
  <si>
    <t>gibbosa sensu Conant et al. 1994; PR.500-1000</t>
  </si>
  <si>
    <t>erect / creeping</t>
  </si>
  <si>
    <t>Cyathea_boryana</t>
  </si>
  <si>
    <t>Cyborya</t>
  </si>
  <si>
    <t>Cyathea_brachypoda</t>
  </si>
  <si>
    <t>Cybrac</t>
  </si>
  <si>
    <t>firm herbaceous</t>
  </si>
  <si>
    <t>aculeat / verrucate</t>
  </si>
  <si>
    <t>Cyathea_bradei</t>
  </si>
  <si>
    <t>Cybrad</t>
  </si>
  <si>
    <t>Cyathea_brevistipes</t>
  </si>
  <si>
    <t>Cybrev</t>
  </si>
  <si>
    <t>Moran 1991; Lehnert 2009a</t>
  </si>
  <si>
    <t>inermous / muricate</t>
  </si>
  <si>
    <t>Cyathea_brucei</t>
  </si>
  <si>
    <t>Cybruc</t>
  </si>
  <si>
    <t>aff pallescens sensu Lehnert 2008</t>
  </si>
  <si>
    <t>Cyathea_brunnescens</t>
  </si>
  <si>
    <t>Cybrun</t>
  </si>
  <si>
    <t>Ramirez-Barahona !</t>
  </si>
  <si>
    <t>aff schiedeana; Barrington 1978; CR, PAN, COL, ECU. 50-1000</t>
  </si>
  <si>
    <t>Barrington 1978; Moran 1991</t>
  </si>
  <si>
    <t>chartaceous / coriaceous</t>
  </si>
  <si>
    <t>Cyathea_calamitatis</t>
  </si>
  <si>
    <t>Cyathea_caracasana</t>
  </si>
  <si>
    <t>Cycara</t>
  </si>
  <si>
    <t>non caracasana phylogeny !</t>
  </si>
  <si>
    <t>Lehnert 2009a</t>
  </si>
  <si>
    <t>muricate / aculeate</t>
  </si>
  <si>
    <t>Cyathea_carolihenrici</t>
  </si>
  <si>
    <t>Cycaro</t>
  </si>
  <si>
    <t>Lehnert 2003, 2009a, 2014</t>
  </si>
  <si>
    <t>Cyathea_catacampta</t>
  </si>
  <si>
    <t>Cycata</t>
  </si>
  <si>
    <t>firm herbaceous / chartaceous</t>
  </si>
  <si>
    <t>Cyathea_chiricana</t>
  </si>
  <si>
    <t>Cychiri</t>
  </si>
  <si>
    <t>non Cnemidaria</t>
  </si>
  <si>
    <t>Cyathea_chontilla</t>
  </si>
  <si>
    <t>Lehnert 2011b; ; TYPE !</t>
  </si>
  <si>
    <t>Cyathea_choricarpa</t>
  </si>
  <si>
    <t>Cychor</t>
  </si>
  <si>
    <t>inermous /spiny</t>
  </si>
  <si>
    <t>Cyathea_concordia</t>
  </si>
  <si>
    <t>Cyathea_conformis</t>
  </si>
  <si>
    <t>Cyconfo</t>
  </si>
  <si>
    <t>PETIOLATA</t>
  </si>
  <si>
    <t>non Cnemidaria sensu Stolze 1974; hemiteloid indusia !</t>
  </si>
  <si>
    <t>Cyathea_convergens</t>
  </si>
  <si>
    <t>Cyconv</t>
  </si>
  <si>
    <t>Cyathea_corallifera</t>
  </si>
  <si>
    <t>Cycora</t>
  </si>
  <si>
    <t>straminea group Tryon 1976</t>
  </si>
  <si>
    <t>Cyathea_corcovadensis</t>
  </si>
  <si>
    <t>Cycorc</t>
  </si>
  <si>
    <t>aff. phalerata; multiflora ex phylogeny !</t>
  </si>
  <si>
    <t>Cyathea_crenata</t>
  </si>
  <si>
    <t>Cycren</t>
  </si>
  <si>
    <t>Cyathea_cyatheoides</t>
  </si>
  <si>
    <t>Cycyat</t>
  </si>
  <si>
    <t>Cyathea_cystolepis</t>
  </si>
  <si>
    <t>Cycyst</t>
  </si>
  <si>
    <t>aff austropallescens</t>
  </si>
  <si>
    <t>Cyathea_darienensis</t>
  </si>
  <si>
    <t>Cydari</t>
  </si>
  <si>
    <t>SCHIEDEANA</t>
  </si>
  <si>
    <t>aff schiedeana; PAN, COL, ECU. 50-1400</t>
  </si>
  <si>
    <t>Moran 1991</t>
  </si>
  <si>
    <t>Cyathea_decomposita</t>
  </si>
  <si>
    <t>gibbosa sensu Conant et al. 1994; VEN(650)1300-2800</t>
  </si>
  <si>
    <t>Cyathea_decurrentiloba</t>
  </si>
  <si>
    <t>Cydecur.1</t>
  </si>
  <si>
    <t>Cyathea_delgadii</t>
  </si>
  <si>
    <t>Cydelg</t>
  </si>
  <si>
    <t>FULVA</t>
  </si>
  <si>
    <t>Marquez 2010</t>
  </si>
  <si>
    <t>tuberculate</t>
  </si>
  <si>
    <t>Cyathea_diabolica</t>
  </si>
  <si>
    <t>SE Ecu. 2000-2260</t>
  </si>
  <si>
    <t>Cyathea_dichromatolepis</t>
  </si>
  <si>
    <t>Cydich</t>
  </si>
  <si>
    <t>E BRA. 180-1000</t>
  </si>
  <si>
    <t>Cyathea_dintelmanii</t>
  </si>
  <si>
    <t>Cydint</t>
  </si>
  <si>
    <t>Cyathea_dissimilis</t>
  </si>
  <si>
    <t>aff. corcovadensis sensu H&amp;E; non Cnemidaria sensu Stolze 1974</t>
  </si>
  <si>
    <t>verrucate</t>
  </si>
  <si>
    <t>Cyathea_dissoluta</t>
  </si>
  <si>
    <t>Cyathea_divergens</t>
  </si>
  <si>
    <t>Cydive</t>
  </si>
  <si>
    <t>chartaceous / subcoriaceous</t>
  </si>
  <si>
    <t>Cyathea_dombeyi</t>
  </si>
  <si>
    <t>PERU, BOL. 700-2000</t>
  </si>
  <si>
    <t>Cyathea_dudleyi</t>
  </si>
  <si>
    <t>Cydudl</t>
  </si>
  <si>
    <t>Cyathea_ebenina</t>
  </si>
  <si>
    <t>Cyeben</t>
  </si>
  <si>
    <t>Cyathea_ewanii</t>
  </si>
  <si>
    <t>Cyewan</t>
  </si>
  <si>
    <t>Cyathea_falcata</t>
  </si>
  <si>
    <t>Cyathea_farinosa</t>
  </si>
  <si>
    <t>Cyfari</t>
  </si>
  <si>
    <t>phylogeny ex gibbosa !</t>
  </si>
  <si>
    <t>Cyathea_frigida</t>
  </si>
  <si>
    <t>Cyfrig</t>
  </si>
  <si>
    <t>COL, VEN, ECU, N PER. 2975-3550</t>
  </si>
  <si>
    <t>Cyathea_frondosa</t>
  </si>
  <si>
    <t>Cyfron</t>
  </si>
  <si>
    <t>Cyathea_fulva</t>
  </si>
  <si>
    <t>Cyfulv</t>
  </si>
  <si>
    <t>fulva</t>
  </si>
  <si>
    <t>Cyathea_furfuracea</t>
  </si>
  <si>
    <t>Cyfurf</t>
  </si>
  <si>
    <t>fulva; phylogeny !</t>
  </si>
  <si>
    <t>Cyathea_gibbosa</t>
  </si>
  <si>
    <t>Cygibb</t>
  </si>
  <si>
    <t>non gibbosa phylogeny !</t>
  </si>
  <si>
    <t>Cyathea_gracilis</t>
  </si>
  <si>
    <t>Cygrac</t>
  </si>
  <si>
    <t>inermous /muricate</t>
  </si>
  <si>
    <t>Cyathea_grandifolia</t>
  </si>
  <si>
    <t>Cyathea_grayumii</t>
  </si>
  <si>
    <t>Cygray</t>
  </si>
  <si>
    <t>Rojas 2001</t>
  </si>
  <si>
    <t>Cyathea_harrisii</t>
  </si>
  <si>
    <t>Cyathea_haughtii</t>
  </si>
  <si>
    <t>Cyathea_hemiepiphytica</t>
  </si>
  <si>
    <t>Cyhemi</t>
  </si>
  <si>
    <t>climbing / hemiepiphytic</t>
  </si>
  <si>
    <t>Cyathea_herzogii</t>
  </si>
  <si>
    <t>Cyherz</t>
  </si>
  <si>
    <t>Lehnert 2006a</t>
  </si>
  <si>
    <t>Cyathea_holdridgeana</t>
  </si>
  <si>
    <t>Cyhold</t>
  </si>
  <si>
    <t>hemiteloid indusia !; core Cyathea sensu Conant et al. 1994 !</t>
  </si>
  <si>
    <t>Gomez 1971; Moran 1991</t>
  </si>
  <si>
    <t>muricate / inermous</t>
  </si>
  <si>
    <t>Cyathea_horrida</t>
  </si>
  <si>
    <t>Cyhorr</t>
  </si>
  <si>
    <t>Cyathea_impar</t>
  </si>
  <si>
    <t>Cyimpa</t>
  </si>
  <si>
    <t>aff. multiflora; phylogeny multiflora !</t>
  </si>
  <si>
    <t>Cyathea_intramarginalis</t>
  </si>
  <si>
    <t>Cyathea_kalbreyeri</t>
  </si>
  <si>
    <t>Barrington 1978; Lehnert 2014</t>
  </si>
  <si>
    <t>Cyathea_lasiosora</t>
  </si>
  <si>
    <t>Cylasi</t>
  </si>
  <si>
    <t>COL, PER, VEN, ECU, BRA (AMA), BOL. 100-1250</t>
  </si>
  <si>
    <t>Cyathea_lechleri</t>
  </si>
  <si>
    <t>Cylech</t>
  </si>
  <si>
    <t>Cyathea_leucolepismata</t>
  </si>
  <si>
    <t>Cyleuc</t>
  </si>
  <si>
    <t>Cyathea_liesneri</t>
  </si>
  <si>
    <t>Cyathea_lindeniana</t>
  </si>
  <si>
    <t>Cylind</t>
  </si>
  <si>
    <t>Cyathea_lindigii</t>
  </si>
  <si>
    <t>Cyathea_lockwoodiana</t>
  </si>
  <si>
    <t>Cylock</t>
  </si>
  <si>
    <t>PAN, COL, VEN. 0-1300</t>
  </si>
  <si>
    <t>Cyathea_macrocarpa</t>
  </si>
  <si>
    <t>Cymacr</t>
  </si>
  <si>
    <t>Cyathea_macrosora</t>
  </si>
  <si>
    <t>Cymacr.1</t>
  </si>
  <si>
    <t>inermous / scabrous</t>
  </si>
  <si>
    <t>Cyathea_maguirei</t>
  </si>
  <si>
    <t>Lehnert 2012</t>
  </si>
  <si>
    <t>Cyathea_margarita</t>
  </si>
  <si>
    <t>W Col, W Ecu.20-1540</t>
  </si>
  <si>
    <t>Cyathea_marginalis</t>
  </si>
  <si>
    <t>Windisch 1977; Holttum &amp; Edwards 1983</t>
  </si>
  <si>
    <t>aterrima = multiflora ?</t>
  </si>
  <si>
    <t>Cyathea_maxonii</t>
  </si>
  <si>
    <t>Cymaxo</t>
  </si>
  <si>
    <t>caracasana ex phylogeny !</t>
  </si>
  <si>
    <t>inermous / aculeate</t>
  </si>
  <si>
    <t>Cyathea_meridensis</t>
  </si>
  <si>
    <t>Cymeri</t>
  </si>
  <si>
    <t>Lehnert 2009a, 2014</t>
  </si>
  <si>
    <t>Cyathea_mexiae</t>
  </si>
  <si>
    <t>E BRA. 700-1400</t>
  </si>
  <si>
    <t>Cyathea_microdonta</t>
  </si>
  <si>
    <t>Cymicr</t>
  </si>
  <si>
    <t>gibbosa sensu Conant et al. 1994; MEX, GUAT, BEL, SAL, HOND, NIC, CR, PAN, CUBA, HISP, PR, COL, VEN, T&amp;T, GUY, SUR, GUI, ECU, PEU, BRA, BOL. 0-700</t>
  </si>
  <si>
    <t>Cyathea_microphylla</t>
  </si>
  <si>
    <t>MICROPHYLLA</t>
  </si>
  <si>
    <t>sensu Tryon 1970; sphaeropteroid indusia !; gibbosa sensu Conant et al. 1994</t>
  </si>
  <si>
    <t>Cyathea_moranii</t>
  </si>
  <si>
    <t>Cymora</t>
  </si>
  <si>
    <t>sphaeropteroid indusia !</t>
  </si>
  <si>
    <t>Cyathea_mucilagina</t>
  </si>
  <si>
    <t>Cymuci</t>
  </si>
  <si>
    <t>Moran &amp; Ollgaard 1998</t>
  </si>
  <si>
    <t>aff schiedeana; CR, PAN, COL, ECU, PER, BOL. 490-1500</t>
  </si>
  <si>
    <t>Cyathea_multiflora</t>
  </si>
  <si>
    <t>Cymult</t>
  </si>
  <si>
    <t>Cyathea_multisegmenta</t>
  </si>
  <si>
    <t>sensu Tryon 1970; aff caracasana base on sphaeropteroid indusia and subcostal sori</t>
  </si>
  <si>
    <t>Cyathea_mutica</t>
  </si>
  <si>
    <t>Cymuti</t>
  </si>
  <si>
    <t>Cyathea_myriotricha</t>
  </si>
  <si>
    <t>Moran 1997</t>
  </si>
  <si>
    <t>phylogeny !; SE Bra. 700-1200</t>
  </si>
  <si>
    <t>decumbent</t>
  </si>
  <si>
    <t>Cyathea_nanna</t>
  </si>
  <si>
    <t>Cyathea_neblinae</t>
  </si>
  <si>
    <t>Cynebl</t>
  </si>
  <si>
    <t>Cyathea_nephele</t>
  </si>
  <si>
    <t>Cyneph</t>
  </si>
  <si>
    <t>C PERU. 2700-3550</t>
  </si>
  <si>
    <t>Cyathea_nervosa</t>
  </si>
  <si>
    <t>Cynerv</t>
  </si>
  <si>
    <t>Cyathea_nigripes</t>
  </si>
  <si>
    <t>Cynigr</t>
  </si>
  <si>
    <t>gibbosa sensu Conant et al. 1994; CR, W COL, W ECU. 300-1400(2000)</t>
  </si>
  <si>
    <t>Cyathea_nodulifera</t>
  </si>
  <si>
    <t>Cynodu</t>
  </si>
  <si>
    <t>CR, PAN. 550-1250</t>
  </si>
  <si>
    <t>Moran 1991; Lehnert 2014</t>
  </si>
  <si>
    <t>Cyathea_notabilis</t>
  </si>
  <si>
    <t>Cyathea_palaciosii</t>
  </si>
  <si>
    <t>Cypala</t>
  </si>
  <si>
    <t>Cyathea_pallescens</t>
  </si>
  <si>
    <t>Cypall</t>
  </si>
  <si>
    <t>Cyathea_parianensis</t>
  </si>
  <si>
    <t>W COL, N ECU. 1550-2000</t>
  </si>
  <si>
    <t>Cyathea_patens</t>
  </si>
  <si>
    <t>Cypate</t>
  </si>
  <si>
    <t>Cyathea_pauciflora</t>
  </si>
  <si>
    <t>Cypauc</t>
  </si>
  <si>
    <t>COL, VEN. 800-1650</t>
  </si>
  <si>
    <t>Cyathea_petiolata</t>
  </si>
  <si>
    <t>Cypeti</t>
  </si>
  <si>
    <t>hemiteloid indusia !</t>
  </si>
  <si>
    <t>Cyathea_phalaenolepis</t>
  </si>
  <si>
    <t>Cyphal</t>
  </si>
  <si>
    <t>trunkless / creeping</t>
  </si>
  <si>
    <t>Cyathea_phalerata</t>
  </si>
  <si>
    <t>Cyphal.1</t>
  </si>
  <si>
    <t>phylogeny !; E BRA, E BOL. 35-1400</t>
  </si>
  <si>
    <t>Cyathea_pilosissima</t>
  </si>
  <si>
    <t>Cypilo</t>
  </si>
  <si>
    <t>PERU. 200-1500</t>
  </si>
  <si>
    <t>Cyathea_pinnula</t>
  </si>
  <si>
    <t>Cypinn</t>
  </si>
  <si>
    <t>Cyathea_planadae</t>
  </si>
  <si>
    <t>Cyplan</t>
  </si>
  <si>
    <t>XENOXYLA</t>
  </si>
  <si>
    <t>Arens &amp; Smith 1998</t>
  </si>
  <si>
    <t>pilose</t>
  </si>
  <si>
    <t>Cyathea_plicata</t>
  </si>
  <si>
    <t>Cyplic</t>
  </si>
  <si>
    <t>Lehnert 2006b, 2009a</t>
  </si>
  <si>
    <t>scabrous / muricate</t>
  </si>
  <si>
    <t>Cyathea_povedae</t>
  </si>
  <si>
    <t>Cypove</t>
  </si>
  <si>
    <t>Rojas 2005</t>
  </si>
  <si>
    <t>Cyathea_praecincta</t>
  </si>
  <si>
    <t>Cyprae</t>
  </si>
  <si>
    <t>NE BRA. 550-900</t>
  </si>
  <si>
    <t>Cyathea_pseudonanna</t>
  </si>
  <si>
    <t>Cypseu</t>
  </si>
  <si>
    <t>Cyathea_punctata</t>
  </si>
  <si>
    <t>Cypunc</t>
  </si>
  <si>
    <t>aff schiedeana; NW ECU, W COL. 150-800</t>
  </si>
  <si>
    <t>Cyathea_pungens</t>
  </si>
  <si>
    <t>Cypung</t>
  </si>
  <si>
    <t>gibbosa sensu Conant et al. 1994; COL, VEN, T&amp;T, ECU, PERU, BRA, BOL. 50-1250</t>
  </si>
  <si>
    <t>decumbent/erect</t>
  </si>
  <si>
    <t>Cyathea_rojasiana</t>
  </si>
  <si>
    <t>Rojas 2007</t>
  </si>
  <si>
    <t>spiny / muricate</t>
  </si>
  <si>
    <t>Cyathea_roraimensis</t>
  </si>
  <si>
    <t>Cyathea_rufescens</t>
  </si>
  <si>
    <t>Cyathea_ruiziana</t>
  </si>
  <si>
    <t>Cyruiz</t>
  </si>
  <si>
    <t>Cyathea_schiedeana</t>
  </si>
  <si>
    <t>Cyschi</t>
  </si>
  <si>
    <t>phylogeny !; MEX, GUAR, VEL, HOND, CR. 50-870</t>
  </si>
  <si>
    <t>Cyathea_schlimii</t>
  </si>
  <si>
    <t>Cyschl</t>
  </si>
  <si>
    <t>COL. 700-1300</t>
  </si>
  <si>
    <t>Cyathea_senilis</t>
  </si>
  <si>
    <t>Cyseni</t>
  </si>
  <si>
    <t>gibbosa sensu Conant et al. 1994; VEN.(20)700-1500</t>
  </si>
  <si>
    <t>Cyathea_serpens</t>
  </si>
  <si>
    <t>Cyserp</t>
  </si>
  <si>
    <t>Cyathea_simplex</t>
  </si>
  <si>
    <t>Cyathea_sipapoensis</t>
  </si>
  <si>
    <t>Cyathea_speciosa</t>
  </si>
  <si>
    <t>Cyspec</t>
  </si>
  <si>
    <t>Cyathea_spectabilis</t>
  </si>
  <si>
    <t>Cyspec.1</t>
  </si>
  <si>
    <t>Cortez !</t>
  </si>
  <si>
    <t>Cyathea_squamata</t>
  </si>
  <si>
    <t>gibbosa sensu Conant et al. 1994; N COL, VEN. 1200-2430(2740)</t>
  </si>
  <si>
    <t>Cyathea_squamipes</t>
  </si>
  <si>
    <t>Cysqua</t>
  </si>
  <si>
    <t>Cyathea_squamulosa</t>
  </si>
  <si>
    <t>Cysqua.1</t>
  </si>
  <si>
    <t>Cyathea_squarrosa</t>
  </si>
  <si>
    <t>Cyathea_stolzei</t>
  </si>
  <si>
    <t>Cystol</t>
  </si>
  <si>
    <t>Cyathea_straminea</t>
  </si>
  <si>
    <t>Cystra</t>
  </si>
  <si>
    <t>Cyathea_subincisa</t>
  </si>
  <si>
    <t>Cysubi</t>
  </si>
  <si>
    <t>non speciosa phylogeny !</t>
  </si>
  <si>
    <t>Cyathea_subtropica</t>
  </si>
  <si>
    <t>Cyathea_suprastrigosa</t>
  </si>
  <si>
    <t>Cysupr</t>
  </si>
  <si>
    <t>Cyathea_surinamensis</t>
  </si>
  <si>
    <t>Cysuri</t>
  </si>
  <si>
    <t>papyraceous / membranous</t>
  </si>
  <si>
    <t>Cyathea_sylvatica</t>
  </si>
  <si>
    <t>Cyathea_tenera</t>
  </si>
  <si>
    <t>Cytene</t>
  </si>
  <si>
    <t>Cyathea_thysanolepis</t>
  </si>
  <si>
    <t>Cyathea_tortuosa</t>
  </si>
  <si>
    <t>Cytort</t>
  </si>
  <si>
    <t>aff schiedeana; COL, VEN, ECU, PERU. 300-1200(1600)</t>
  </si>
  <si>
    <t>Cyathea_traillii</t>
  </si>
  <si>
    <t>Cytrai</t>
  </si>
  <si>
    <t>Cyathea_tuerckheimii</t>
  </si>
  <si>
    <t>Cytuer</t>
  </si>
  <si>
    <t>Cyathea_tungurahuae</t>
  </si>
  <si>
    <t>Cytung</t>
  </si>
  <si>
    <t>firm chartaceous / cartilaginous</t>
  </si>
  <si>
    <t>Cyathea_uleana</t>
  </si>
  <si>
    <t>Cyulea</t>
  </si>
  <si>
    <t>Cyathea_ulei</t>
  </si>
  <si>
    <t>Cyulei</t>
  </si>
  <si>
    <t>COL, VEN, ECU, PERU, BOL. 950-1800</t>
  </si>
  <si>
    <t>Cyathea_ursina</t>
  </si>
  <si>
    <t>Cyursi</t>
  </si>
  <si>
    <t>exindusiate; gibbosa sensu Conant et al. 1994</t>
  </si>
  <si>
    <t>Cyathea_vaupensis</t>
  </si>
  <si>
    <t>Cyvaup</t>
  </si>
  <si>
    <t>Cyathea_vilhelmii</t>
  </si>
  <si>
    <t>Cyheli</t>
  </si>
  <si>
    <t>Cyathea_villosa</t>
  </si>
  <si>
    <t>Cyvill</t>
  </si>
  <si>
    <t>aff. multiflora sensus H&amp;E; VEN, BRA, BOL. 850-1550(1800)</t>
  </si>
  <si>
    <t>Cyathea_weatherbyana</t>
  </si>
  <si>
    <t>non multiflora phylogeny !</t>
  </si>
  <si>
    <t>Cyathea_wendlandii</t>
  </si>
  <si>
    <t>Cywend</t>
  </si>
  <si>
    <t>CR, PAN. 500-1400</t>
  </si>
  <si>
    <t>Cyathea_williamsii</t>
  </si>
  <si>
    <t>Cywill</t>
  </si>
  <si>
    <t>Cyathea_windischiana</t>
  </si>
  <si>
    <t>Cyathea_xenoxyla</t>
  </si>
  <si>
    <t>Cyxeno</t>
  </si>
  <si>
    <t>Cyathea_zongoensis</t>
  </si>
  <si>
    <t>muricate / tuberculate</t>
  </si>
  <si>
    <t>Cnemidaria_cruciata</t>
  </si>
  <si>
    <t>Cyathea_abbreviata</t>
  </si>
  <si>
    <t>NE Bra. 480-920</t>
  </si>
  <si>
    <t>Cyathea_assurgens</t>
  </si>
  <si>
    <t>Cyassu</t>
  </si>
  <si>
    <t>Cyathea_austroamericana</t>
  </si>
  <si>
    <t>NO DATA</t>
  </si>
  <si>
    <t>Cyathea_axillaris</t>
  </si>
  <si>
    <t>Cyaxil</t>
  </si>
  <si>
    <t>Cyathea_barringtonii</t>
  </si>
  <si>
    <t>Cyathea_cervantesiana</t>
  </si>
  <si>
    <t>Cycerv</t>
  </si>
  <si>
    <t>Cyathea_cyclodium</t>
  </si>
  <si>
    <t>Cyathea_decorata</t>
  </si>
  <si>
    <t>Cydeco</t>
  </si>
  <si>
    <t>Cyathea_glaziovii</t>
  </si>
  <si>
    <t>E BRA. 180-900</t>
  </si>
  <si>
    <t>Cyathea_guentheriana</t>
  </si>
  <si>
    <t>Cyguen</t>
  </si>
  <si>
    <t>Cyathea_hodgeana</t>
  </si>
  <si>
    <t>Dominica. 200-1000</t>
  </si>
  <si>
    <t>Cyathea_iheringii</t>
  </si>
  <si>
    <t>E BRA. 180-1050</t>
  </si>
  <si>
    <t>Cyathea_latevagans</t>
  </si>
  <si>
    <t>Cylate</t>
  </si>
  <si>
    <t>Cyathea_leucofolis</t>
  </si>
  <si>
    <t>SE Bra; 40-1050</t>
  </si>
  <si>
    <t>Cyathea_miersii</t>
  </si>
  <si>
    <t>SE BRA. 500-1000</t>
  </si>
  <si>
    <t>Cyathea_minuta</t>
  </si>
  <si>
    <t>Cyathea_oblonga</t>
  </si>
  <si>
    <t>VEN, GUY, SUR, GUI, N BRA. 140-1300</t>
  </si>
  <si>
    <t>Cyathea_obnoxia</t>
  </si>
  <si>
    <t>Cyobno</t>
  </si>
  <si>
    <t>Lehnert 2006b</t>
  </si>
  <si>
    <t>Cyathea_phegopteroides</t>
  </si>
  <si>
    <t>Cypheg</t>
  </si>
  <si>
    <t>Cyathea_pilozana</t>
  </si>
  <si>
    <t>Murillo &amp; Murillo 2003</t>
  </si>
  <si>
    <t>Cyathea_polliculi</t>
  </si>
  <si>
    <t>Cyathea_praetermissa</t>
  </si>
  <si>
    <t>Cyathea_retanae</t>
  </si>
  <si>
    <t>Cyathea_sagittifolia</t>
  </si>
  <si>
    <t>Cyathea_steyermarkii</t>
  </si>
  <si>
    <t>Cyathea_suprapilosa</t>
  </si>
  <si>
    <t>Cyathea_thelypteroides</t>
  </si>
  <si>
    <t>Cyathea_venezuelensis</t>
  </si>
  <si>
    <t>aff. corcovadensis sensu H&amp;E; gibbosa sensu Conant et al. 1994</t>
  </si>
  <si>
    <t>Cyathea_werffii</t>
  </si>
  <si>
    <t>Cywerf</t>
  </si>
  <si>
    <t>Alsophila_capensis_podophylla</t>
  </si>
  <si>
    <t>Alcape</t>
  </si>
  <si>
    <t>AA_GYM</t>
  </si>
  <si>
    <t>CAPENSIS</t>
  </si>
  <si>
    <t>Gymnosphaera</t>
  </si>
  <si>
    <t>Cyathea_capensis_capensis</t>
  </si>
  <si>
    <t>Alcapen</t>
  </si>
  <si>
    <t>AFRICAN_GYM</t>
  </si>
  <si>
    <t>simple</t>
  </si>
  <si>
    <t>Alsophila_andersonii</t>
  </si>
  <si>
    <t>GYM</t>
  </si>
  <si>
    <t>Lenhert 2011</t>
  </si>
  <si>
    <t>Alsophila_annae</t>
  </si>
  <si>
    <t>Alsophila_denticulata</t>
  </si>
  <si>
    <t>Alsophila_dimorpha</t>
  </si>
  <si>
    <t>Alsophila_glabra</t>
  </si>
  <si>
    <t>Alglabr</t>
  </si>
  <si>
    <t>Alsophila_khasyana</t>
  </si>
  <si>
    <t>Alkhasy</t>
  </si>
  <si>
    <t>Alsophila_lurida</t>
  </si>
  <si>
    <t>Allurid</t>
  </si>
  <si>
    <t>Alsophila_ogurae</t>
  </si>
  <si>
    <t>Alsophila_olivacea</t>
  </si>
  <si>
    <t>Aloliva</t>
  </si>
  <si>
    <t>Alsophila_phlebodes</t>
  </si>
  <si>
    <t>Alphleb</t>
  </si>
  <si>
    <t>Alsophila_podophylla</t>
  </si>
  <si>
    <t>Alpodop</t>
  </si>
  <si>
    <t>Alsophila_ramispinoides</t>
  </si>
  <si>
    <t>Alramis</t>
  </si>
  <si>
    <t>Alsophila_salvinii</t>
  </si>
  <si>
    <t>Alsalv</t>
  </si>
  <si>
    <t>Alsophila_scandens</t>
  </si>
  <si>
    <t>climbing</t>
  </si>
  <si>
    <t>aff biformis</t>
  </si>
  <si>
    <t>Alsophila_subdubia</t>
  </si>
  <si>
    <t>Cyathea_acrostichoides</t>
  </si>
  <si>
    <t>Cyacros</t>
  </si>
  <si>
    <t>Cyathea_alticola</t>
  </si>
  <si>
    <t>Cyaltic</t>
  </si>
  <si>
    <t>Cyathea_andohahelensis</t>
  </si>
  <si>
    <t>Cyandoh</t>
  </si>
  <si>
    <t>Cyathea_atropurpurea</t>
  </si>
  <si>
    <t>Cyatrop</t>
  </si>
  <si>
    <t>aff ramispina</t>
  </si>
  <si>
    <t>Cyathea_baileyana</t>
  </si>
  <si>
    <t>Cybaile</t>
  </si>
  <si>
    <t>Cyathea_biformis</t>
  </si>
  <si>
    <t>Cybifor</t>
  </si>
  <si>
    <t>1 or 2</t>
  </si>
  <si>
    <t>Cyathea_boiviniiformis</t>
  </si>
  <si>
    <t>Cyboivi.1</t>
  </si>
  <si>
    <t>Cyathea_dimorpha</t>
  </si>
  <si>
    <t>Cydimor</t>
  </si>
  <si>
    <t>Cyathea_exilis</t>
  </si>
  <si>
    <t>Cyexili</t>
  </si>
  <si>
    <t>Cyathea_fadenii</t>
  </si>
  <si>
    <t>Cyfaden</t>
  </si>
  <si>
    <t>dark with broad pale margins</t>
  </si>
  <si>
    <t>slender short paraphyses</t>
  </si>
  <si>
    <t>Cyathea_gigantea</t>
  </si>
  <si>
    <t>Cygigan</t>
  </si>
  <si>
    <t>Cyathea_hancockii</t>
  </si>
  <si>
    <t>Cyhanco</t>
  </si>
  <si>
    <t>Cyathea_henryi</t>
  </si>
  <si>
    <t>Cyhenry</t>
  </si>
  <si>
    <t>Cyathea_hornei</t>
  </si>
  <si>
    <t>Cyhorne</t>
  </si>
  <si>
    <t>Cyathea_impolita</t>
  </si>
  <si>
    <t>Cyimpol</t>
  </si>
  <si>
    <t>Cyathea_macgillivrayi</t>
  </si>
  <si>
    <t>Cymacgi</t>
  </si>
  <si>
    <t>brown-dark brown</t>
  </si>
  <si>
    <t>Cyathea_metteniana</t>
  </si>
  <si>
    <t>Cymette</t>
  </si>
  <si>
    <t>Cyathea_mildbraedii</t>
  </si>
  <si>
    <t>dark glossy with dull margins</t>
  </si>
  <si>
    <t>Cyathea_nicklesii</t>
  </si>
  <si>
    <t>Cyathea_poolii</t>
  </si>
  <si>
    <t>Cypooli</t>
  </si>
  <si>
    <t>Cyathea_ramispina</t>
  </si>
  <si>
    <t>Cyramis</t>
  </si>
  <si>
    <t>Cyathea_rebeccae</t>
  </si>
  <si>
    <t>Cyrebec</t>
  </si>
  <si>
    <t>Cyathea_recommutata</t>
  </si>
  <si>
    <t>Cyrecom</t>
  </si>
  <si>
    <t>Cyathea_rouhaniana</t>
  </si>
  <si>
    <t>Cyrouha</t>
  </si>
  <si>
    <t>brown shiny with pale margins</t>
  </si>
  <si>
    <t>Cyathea_rubella</t>
  </si>
  <si>
    <t>Cyrubel</t>
  </si>
  <si>
    <t>Cyathea_salletti</t>
  </si>
  <si>
    <t>Cysalle</t>
  </si>
  <si>
    <t>Cyathea_schlechteri</t>
  </si>
  <si>
    <t>Cyschle</t>
  </si>
  <si>
    <t>Cyathea_albifrons</t>
  </si>
  <si>
    <t>Cyalbif</t>
  </si>
  <si>
    <t>ALBIFRONS</t>
  </si>
  <si>
    <t>Sphaeropteris</t>
  </si>
  <si>
    <t>supramedial</t>
  </si>
  <si>
    <t>Cyathea_aciculosa</t>
  </si>
  <si>
    <t>Cyacicu</t>
  </si>
  <si>
    <t>FOURNIERA</t>
  </si>
  <si>
    <t>Cyathea_auriculifera</t>
  </si>
  <si>
    <t>Cyathea_carrii</t>
  </si>
  <si>
    <t>Cycarri</t>
  </si>
  <si>
    <t>Cyathea_celebica</t>
  </si>
  <si>
    <t>Cyceleb</t>
  </si>
  <si>
    <t>light brown</t>
  </si>
  <si>
    <t>Cyathea_jacobsii</t>
  </si>
  <si>
    <t>Cyathea_leichhardtiana</t>
  </si>
  <si>
    <t>Cyleich</t>
  </si>
  <si>
    <t>Cyathea_macrophylla</t>
  </si>
  <si>
    <t>Cymacro</t>
  </si>
  <si>
    <t>Cyathea_teysmannii</t>
  </si>
  <si>
    <t>Cyteysm</t>
  </si>
  <si>
    <t>Cyathea_tripinnata</t>
  </si>
  <si>
    <t>Cytripi</t>
  </si>
  <si>
    <t>Cyathea_truncata</t>
  </si>
  <si>
    <t>Cytrunc</t>
  </si>
  <si>
    <t>Cyathea_womersleyi</t>
  </si>
  <si>
    <t>Cywomer</t>
  </si>
  <si>
    <t>Sphaeropteris_novacaledoniae</t>
  </si>
  <si>
    <t>Spnovae</t>
  </si>
  <si>
    <t>thick</t>
  </si>
  <si>
    <t>Sphaeropteris_brunei</t>
  </si>
  <si>
    <t>Spbrun</t>
  </si>
  <si>
    <t>SPHAEROPTERIS</t>
  </si>
  <si>
    <t>HORRIDA</t>
  </si>
  <si>
    <t>Tryon 1971</t>
  </si>
  <si>
    <t>Sphaeropteris_cuatrecasii</t>
  </si>
  <si>
    <t>Sphaeropteris_gardnerii</t>
  </si>
  <si>
    <t>Spgard</t>
  </si>
  <si>
    <t>Sphaeropteris_horrida</t>
  </si>
  <si>
    <t>Sphorr</t>
  </si>
  <si>
    <t>Sphaeropteris_insignis</t>
  </si>
  <si>
    <t>Spinsi</t>
  </si>
  <si>
    <t>Sphaeropteris_quindiuensis</t>
  </si>
  <si>
    <t>Spquin</t>
  </si>
  <si>
    <t>Cyathea_agatheti</t>
  </si>
  <si>
    <t>Cyagath</t>
  </si>
  <si>
    <t>SCHIZOCAENA</t>
  </si>
  <si>
    <t>Cyathea_alternans</t>
  </si>
  <si>
    <t>Cyalter</t>
  </si>
  <si>
    <t>globose - disc</t>
  </si>
  <si>
    <t>Cyathea_angustipinna</t>
  </si>
  <si>
    <t>Cyangus</t>
  </si>
  <si>
    <t>pale glossy</t>
  </si>
  <si>
    <t>Cyathea_arthropoda</t>
  </si>
  <si>
    <t>Cyarthr</t>
  </si>
  <si>
    <t>Cyathea_assimilis</t>
  </si>
  <si>
    <t>Cyassim</t>
  </si>
  <si>
    <t>Cyathea_binuangensis</t>
  </si>
  <si>
    <t>Cybinua</t>
  </si>
  <si>
    <t>Cyathea_brackenridgei</t>
  </si>
  <si>
    <t>Cybrack</t>
  </si>
  <si>
    <t>dark, thick</t>
  </si>
  <si>
    <t>Cyathea_capitata</t>
  </si>
  <si>
    <t>Cycapit</t>
  </si>
  <si>
    <t>Cyathea_deminuens</t>
  </si>
  <si>
    <t>Cyathea_discophora</t>
  </si>
  <si>
    <t>Cydisco</t>
  </si>
  <si>
    <t>Cyathea_elliptica</t>
  </si>
  <si>
    <t>Cyellip</t>
  </si>
  <si>
    <t>Cyathea_fusca</t>
  </si>
  <si>
    <t>Cyfusca</t>
  </si>
  <si>
    <t>SARCOPHOLIS</t>
  </si>
  <si>
    <t>fleshy</t>
  </si>
  <si>
    <t>Cyathea_inaequalis</t>
  </si>
  <si>
    <t>Cyinaeq</t>
  </si>
  <si>
    <t>fleshy dark shining</t>
  </si>
  <si>
    <t>Cyathea_insularum</t>
  </si>
  <si>
    <t>Cyinsul.1</t>
  </si>
  <si>
    <t>thick dark</t>
  </si>
  <si>
    <t>Cyathea_integra</t>
  </si>
  <si>
    <t>Cyinteg</t>
  </si>
  <si>
    <t>Cyathea_leucolepis</t>
  </si>
  <si>
    <t>Cyleuco</t>
  </si>
  <si>
    <t>Cyathea_marginata</t>
  </si>
  <si>
    <t>Cyathea_megalosora</t>
  </si>
  <si>
    <t>Cymegal</t>
  </si>
  <si>
    <t>Cyathea_mesosora</t>
  </si>
  <si>
    <t>Cymesos</t>
  </si>
  <si>
    <t>Cyathea_microlepidota</t>
  </si>
  <si>
    <t>Cymicro</t>
  </si>
  <si>
    <t>Cyathea_moseleyi</t>
  </si>
  <si>
    <t>Cymosel</t>
  </si>
  <si>
    <t>Cyathea_obliqua</t>
  </si>
  <si>
    <t>Cyobliq</t>
  </si>
  <si>
    <t>Cyathea_papuana</t>
  </si>
  <si>
    <t>Cypapua</t>
  </si>
  <si>
    <t>Cyathea_parvipinna</t>
  </si>
  <si>
    <t>Cyparvi</t>
  </si>
  <si>
    <t>Cyathea_philippensis</t>
  </si>
  <si>
    <t>Cyphili</t>
  </si>
  <si>
    <t>Cyathea_polypoda</t>
  </si>
  <si>
    <t>Cypolyp</t>
  </si>
  <si>
    <t>Cyathea_procera</t>
  </si>
  <si>
    <t>Cyproce</t>
  </si>
  <si>
    <t>bristles</t>
  </si>
  <si>
    <t>Cyathea_propinqua</t>
  </si>
  <si>
    <t>Cypropi</t>
  </si>
  <si>
    <t>thick fleshy</t>
  </si>
  <si>
    <t>Cyathea_pulcherrima</t>
  </si>
  <si>
    <t>Cypulch</t>
  </si>
  <si>
    <t>Marcus</t>
  </si>
  <si>
    <t>Cyathea_robinsonii</t>
  </si>
  <si>
    <t>Cyrobin</t>
  </si>
  <si>
    <t>pale brown shining</t>
  </si>
  <si>
    <t>Cyathea_rosenstockii</t>
  </si>
  <si>
    <t>Cyrosen</t>
  </si>
  <si>
    <t>Cyathea_runensis</t>
  </si>
  <si>
    <t>Cyrunen</t>
  </si>
  <si>
    <t>Cyathea_senex</t>
  </si>
  <si>
    <t>Cysenex</t>
  </si>
  <si>
    <t>Cyathea_setifera</t>
  </si>
  <si>
    <t>Cysetif</t>
  </si>
  <si>
    <t>thick dark pale-edged</t>
  </si>
  <si>
    <t>nearer to edge</t>
  </si>
  <si>
    <t>Cyathea_sibuyanensis</t>
  </si>
  <si>
    <t>Cysibuy</t>
  </si>
  <si>
    <t>Cyathea_squamulata</t>
  </si>
  <si>
    <t>Cysquam</t>
  </si>
  <si>
    <t>Cyathea_stipitipinnula</t>
  </si>
  <si>
    <t>Cystipi</t>
  </si>
  <si>
    <t>Cyathea_subsessilis</t>
  </si>
  <si>
    <t>Cysubse</t>
  </si>
  <si>
    <t>brown, thick</t>
  </si>
  <si>
    <t>Cyathea_suluensis</t>
  </si>
  <si>
    <t>Cysulue</t>
  </si>
  <si>
    <t>Cyathea_trichodesma</t>
  </si>
  <si>
    <t>Cytrich</t>
  </si>
  <si>
    <t>light brown shining</t>
  </si>
  <si>
    <t>Cyathea_trichophora</t>
  </si>
  <si>
    <t>Cytrich.1</t>
  </si>
  <si>
    <t>Cyathea_tripinnatifida</t>
  </si>
  <si>
    <t>Cytripi.1</t>
  </si>
  <si>
    <t>Cyathea_vaupelli</t>
  </si>
  <si>
    <t>Cyathea_wallacei</t>
  </si>
  <si>
    <t>Cywalla</t>
  </si>
  <si>
    <t>Cyathea_werneri</t>
  </si>
  <si>
    <t>Cywerne</t>
  </si>
  <si>
    <t>thick pale</t>
  </si>
  <si>
    <t>Cyathea_zamboagana</t>
  </si>
  <si>
    <t>Sphaeropteris_moluccana</t>
  </si>
  <si>
    <t>Spmoluc</t>
  </si>
  <si>
    <t>Sphaeropteris_obscura</t>
  </si>
  <si>
    <t>Spobscu</t>
  </si>
  <si>
    <t>Cyathea_aeneifolia</t>
  </si>
  <si>
    <t>Cyaenei</t>
  </si>
  <si>
    <t>medial on veins</t>
  </si>
  <si>
    <t>Cyathea_angiensis</t>
  </si>
  <si>
    <t>Cyangie</t>
  </si>
  <si>
    <t>Cyathea_aramaganensis</t>
  </si>
  <si>
    <t>Cyathea_atrospinosa</t>
  </si>
  <si>
    <t>Cyatros</t>
  </si>
  <si>
    <t>Cyathea_atrox</t>
  </si>
  <si>
    <t>Cyatrox</t>
  </si>
  <si>
    <t>shining brown</t>
  </si>
  <si>
    <t>Cyathea_brownii</t>
  </si>
  <si>
    <t>Cyathea_brunoniana</t>
  </si>
  <si>
    <t>Cyathea_contaminans</t>
  </si>
  <si>
    <t>Cyconta</t>
  </si>
  <si>
    <t>Cyathea_cooperi</t>
  </si>
  <si>
    <t>Cycoope</t>
  </si>
  <si>
    <t>Cyathea_crinita</t>
  </si>
  <si>
    <t>Cyathea_curranii</t>
  </si>
  <si>
    <t>Cycurra</t>
  </si>
  <si>
    <t>Cyathea_elmeri</t>
  </si>
  <si>
    <t>Cyelmer</t>
  </si>
  <si>
    <t>Cyathea_feanii</t>
  </si>
  <si>
    <t>Cyathea_fugax</t>
  </si>
  <si>
    <t>Cyfugax</t>
  </si>
  <si>
    <t>Cyathea_leucotricha</t>
  </si>
  <si>
    <t>Cyleuco.1</t>
  </si>
  <si>
    <t>Cyathea_lunulata</t>
  </si>
  <si>
    <t>Cylunul</t>
  </si>
  <si>
    <t>Cyathea_magna</t>
  </si>
  <si>
    <t>Cymagna</t>
  </si>
  <si>
    <t>Cyathea_mertensiana</t>
  </si>
  <si>
    <t>Bonin</t>
  </si>
  <si>
    <t>Cyathea_nigricans</t>
  </si>
  <si>
    <t>Cynigri</t>
  </si>
  <si>
    <t>Cyathea_parksiae</t>
  </si>
  <si>
    <t>Cyathea_persquamulifera</t>
  </si>
  <si>
    <t>Cyathea_pilulifera</t>
  </si>
  <si>
    <t>Cypilul</t>
  </si>
  <si>
    <t>Cyathea_robusta</t>
  </si>
  <si>
    <t>Cyathea_sangirensis</t>
  </si>
  <si>
    <t>Cysangi</t>
  </si>
  <si>
    <t>slender, long</t>
  </si>
  <si>
    <t>Cyathea_sarasinorum</t>
  </si>
  <si>
    <t>Cysaras</t>
  </si>
  <si>
    <t>Cyathea_strigosa</t>
  </si>
  <si>
    <t>Cystrig</t>
  </si>
  <si>
    <t>Cyathea_tenggerensis</t>
  </si>
  <si>
    <t>Cytengg</t>
  </si>
  <si>
    <t>Cyathea_tomentosa</t>
  </si>
  <si>
    <t>Cytomen</t>
  </si>
  <si>
    <t>Cyathea_tomentosissima</t>
  </si>
  <si>
    <t>Cytomen.1</t>
  </si>
  <si>
    <t>Cyathea_verrucosa</t>
  </si>
  <si>
    <t>Cyverru</t>
  </si>
  <si>
    <t>Cyathea_vittata</t>
  </si>
  <si>
    <t>Cyvitta</t>
  </si>
  <si>
    <t>scales ?</t>
  </si>
  <si>
    <t>Cyathea_whitmeei</t>
  </si>
  <si>
    <t>Cywhitm</t>
  </si>
  <si>
    <t>Sphaeropteris_glauca</t>
  </si>
  <si>
    <t>Spglauc</t>
  </si>
  <si>
    <t>Sphaeropteris_intermedia</t>
  </si>
  <si>
    <t>Spinter</t>
  </si>
  <si>
    <t>Sphaeropteris_lepifera</t>
  </si>
  <si>
    <t>Splepif</t>
  </si>
  <si>
    <t>Sphaeropteris_medullaris</t>
  </si>
  <si>
    <t>Spmedul</t>
  </si>
  <si>
    <t>Sphaeropteris_robusta</t>
  </si>
  <si>
    <t>Alsophila_costularis</t>
  </si>
  <si>
    <t>China Yunnan Szemao Forest 1800</t>
  </si>
  <si>
    <t>Cyathea_albosetaceae</t>
  </si>
  <si>
    <t>Nicobar Islands</t>
  </si>
  <si>
    <t>Cyathea_arachnoidea</t>
  </si>
  <si>
    <t>Ternate, Queensland</t>
  </si>
  <si>
    <t>Cyathea_burbidgei</t>
  </si>
  <si>
    <t>N Borneo</t>
  </si>
  <si>
    <t>Cyathea_calocoma</t>
  </si>
  <si>
    <t>Luzon, Mindoro</t>
  </si>
  <si>
    <t>Cyathea_clementis</t>
  </si>
  <si>
    <t>Mindanao Lanao</t>
  </si>
  <si>
    <t>Cyathea_cyclodonta</t>
  </si>
  <si>
    <t>Borneo</t>
  </si>
  <si>
    <t>Cyathea_dulitensis</t>
  </si>
  <si>
    <t>Borneo, Mount Dalit 1200m</t>
  </si>
  <si>
    <t>Cyathea_foxworthyi</t>
  </si>
  <si>
    <t>Luzon Mt Banajao 1200m</t>
  </si>
  <si>
    <t>Cyathea_fructuosa</t>
  </si>
  <si>
    <t>Negros Island, Horn of Negros Mtn.</t>
  </si>
  <si>
    <t>Cyathea_kingii</t>
  </si>
  <si>
    <t>Perak Latir 1500m</t>
  </si>
  <si>
    <t>Cyathea_korthalsii</t>
  </si>
  <si>
    <t>Sumatra, Java, Mindanao, Celebes</t>
  </si>
  <si>
    <t>Cyathea_lanaensis</t>
  </si>
  <si>
    <t>Mindanao Lake Lanao</t>
  </si>
  <si>
    <t>Cyathea_maragarethae</t>
  </si>
  <si>
    <t>Cyathea_mearnsii</t>
  </si>
  <si>
    <t>Luzon Benguet MTs</t>
  </si>
  <si>
    <t>Cyathea_melanopus</t>
  </si>
  <si>
    <t>Java Gedeh 1200-2400,</t>
  </si>
  <si>
    <t>Cyathea_melanorachis</t>
  </si>
  <si>
    <t>Mindoro (Mt. Halcon) 1800m</t>
  </si>
  <si>
    <t>Cyathea_mindanaensis</t>
  </si>
  <si>
    <t>Mindanao, Davao</t>
  </si>
  <si>
    <t>Cyathea_mitrata</t>
  </si>
  <si>
    <t>Mindanao Mt Malindang 2800</t>
  </si>
  <si>
    <t>Cyathea_negrosiana</t>
  </si>
  <si>
    <t>NEgros Mt Silay 1000 - summit</t>
  </si>
  <si>
    <t>Cyathea_ornata</t>
  </si>
  <si>
    <t>Sikkim 750</t>
  </si>
  <si>
    <t>Cyathea_pustulosa</t>
  </si>
  <si>
    <t>Lui Kiu</t>
  </si>
  <si>
    <t>Cyathea_ridleyi</t>
  </si>
  <si>
    <t>Singapore</t>
  </si>
  <si>
    <t>Cyathea_schizochlamys</t>
  </si>
  <si>
    <t>Sumatra Mt Singalan</t>
  </si>
  <si>
    <t>Cyathea_zollingeriana</t>
  </si>
  <si>
    <t>Java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</si>
</sst>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000000000"/>
    <numFmt numFmtId="60" formatCode="0.00000"/>
    <numFmt numFmtId="61" formatCode="#,##0.0"/>
    <numFmt numFmtId="62" formatCode="d-m"/>
    <numFmt numFmtId="63" formatCode="#,##0.00000000000000"/>
    <numFmt numFmtId="64" formatCode="#,##0.0000000000000"/>
  </numFmts>
  <fonts count="7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  <font>
      <b val="1"/>
      <sz val="12"/>
      <color indexed="8"/>
      <name val="Times Roman"/>
    </font>
    <font>
      <sz val="11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2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1" applyFont="1" applyFill="1" applyBorder="1" applyAlignment="1" applyProtection="0">
      <alignment horizontal="center" vertical="bottom"/>
    </xf>
    <xf numFmtId="1" fontId="4" fillId="2" borderId="1" applyNumberFormat="1" applyFont="1" applyFill="1" applyBorder="1" applyAlignment="1" applyProtection="0">
      <alignment horizontal="center" vertical="bottom"/>
    </xf>
    <xf numFmtId="59" fontId="2" fillId="2" borderId="1" applyNumberFormat="1" applyFont="1" applyFill="1" applyBorder="1" applyAlignment="1" applyProtection="0">
      <alignment horizontal="center" vertical="bottom"/>
    </xf>
    <xf numFmtId="60" fontId="2" fillId="2" borderId="1" applyNumberFormat="1" applyFont="1" applyFill="1" applyBorder="1" applyAlignment="1" applyProtection="0">
      <alignment horizontal="center" vertical="bottom"/>
    </xf>
    <xf numFmtId="60" fontId="4" fillId="2" borderId="1" applyNumberFormat="1" applyFont="1" applyFill="1" applyBorder="1" applyAlignment="1" applyProtection="0">
      <alignment horizontal="center" vertical="bottom"/>
    </xf>
    <xf numFmtId="3" fontId="4" fillId="2" borderId="1" applyNumberFormat="1" applyFont="1" applyFill="1" applyBorder="1" applyAlignment="1" applyProtection="0">
      <alignment horizontal="center" vertical="bottom"/>
    </xf>
    <xf numFmtId="49" fontId="4" fillId="3" borderId="1" applyNumberFormat="1" applyFont="1" applyFill="1" applyBorder="1" applyAlignment="1" applyProtection="0">
      <alignment horizontal="center" vertical="bottom"/>
    </xf>
    <xf numFmtId="49" fontId="2" fillId="3" borderId="1" applyNumberFormat="1" applyFont="1" applyFill="1" applyBorder="1" applyAlignment="1" applyProtection="0">
      <alignment horizontal="left" vertical="bottom"/>
    </xf>
    <xf numFmtId="0" fontId="4" fillId="3" borderId="1" applyNumberFormat="0" applyFont="1" applyFill="1" applyBorder="1" applyAlignment="1" applyProtection="0">
      <alignment horizontal="left" vertical="bottom"/>
    </xf>
    <xf numFmtId="49" fontId="4" fillId="3" borderId="1" applyNumberFormat="1" applyFont="1" applyFill="1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center" vertical="bottom"/>
    </xf>
    <xf numFmtId="0" fontId="2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0" fontId="2" borderId="1" applyNumberFormat="0" applyFont="1" applyFill="0" applyBorder="1" applyAlignment="1" applyProtection="0">
      <alignment horizontal="left" vertical="bottom"/>
    </xf>
    <xf numFmtId="60" fontId="2" borderId="1" applyNumberFormat="1" applyFont="1" applyFill="0" applyBorder="1" applyAlignment="1" applyProtection="0">
      <alignment horizontal="center" vertical="bottom"/>
    </xf>
    <xf numFmtId="61" fontId="2" borderId="1" applyNumberFormat="1" applyFont="1" applyFill="0" applyBorder="1" applyAlignment="1" applyProtection="0">
      <alignment horizontal="right" vertical="bottom"/>
    </xf>
    <xf numFmtId="1" fontId="4" borderId="1" applyNumberFormat="1" applyFont="1" applyFill="0" applyBorder="1" applyAlignment="1" applyProtection="0">
      <alignment horizontal="center" vertical="bottom"/>
    </xf>
    <xf numFmtId="0" fontId="4" borderId="1" applyNumberFormat="0" applyFont="1" applyFill="0" applyBorder="1" applyAlignment="1" applyProtection="0">
      <alignment horizontal="left" vertical="bottom"/>
    </xf>
    <xf numFmtId="49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right" vertical="bottom"/>
    </xf>
    <xf numFmtId="2" fontId="2" borderId="1" applyNumberFormat="1" applyFont="1" applyFill="0" applyBorder="1" applyAlignment="1" applyProtection="0">
      <alignment horizontal="left" vertical="bottom"/>
    </xf>
    <xf numFmtId="49" fontId="2" fillId="3" borderId="1" applyNumberFormat="1" applyFont="1" applyFill="1" applyBorder="1" applyAlignment="1" applyProtection="0">
      <alignment vertical="bottom"/>
    </xf>
    <xf numFmtId="0" fontId="2" fillId="3" borderId="1" applyNumberFormat="1" applyFont="1" applyFill="1" applyBorder="1" applyAlignment="1" applyProtection="0">
      <alignment vertical="bottom"/>
    </xf>
    <xf numFmtId="2" fontId="2" fillId="3" borderId="1" applyNumberFormat="1" applyFont="1" applyFill="1" applyBorder="1" applyAlignment="1" applyProtection="0">
      <alignment horizontal="center" vertical="bottom"/>
    </xf>
    <xf numFmtId="0" fontId="2" fillId="3" borderId="1" applyNumberFormat="0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center" vertical="bottom"/>
    </xf>
    <xf numFmtId="49" fontId="2" borderId="1" applyNumberFormat="1" applyFont="1" applyFill="0" applyBorder="1" applyAlignment="1" applyProtection="0">
      <alignment vertical="bottom"/>
    </xf>
    <xf numFmtId="4" fontId="2" borderId="1" applyNumberFormat="1" applyFont="1" applyFill="0" applyBorder="1" applyAlignment="1" applyProtection="0">
      <alignment horizontal="right" vertical="bottom"/>
    </xf>
    <xf numFmtId="49" fontId="4" fillId="4" borderId="1" applyNumberFormat="1" applyFont="1" applyFill="1" applyBorder="1" applyAlignment="1" applyProtection="0">
      <alignment horizontal="center" vertical="bottom"/>
    </xf>
    <xf numFmtId="49" fontId="2" fillId="4" borderId="1" applyNumberFormat="1" applyFont="1" applyFill="1" applyBorder="1" applyAlignment="1" applyProtection="0">
      <alignment horizontal="left" vertical="bottom"/>
    </xf>
    <xf numFmtId="0" fontId="2" fillId="4" borderId="1" applyNumberFormat="0" applyFont="1" applyFill="1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vertical="bottom"/>
    </xf>
    <xf numFmtId="0" fontId="4" fillId="4" borderId="1" applyNumberFormat="0" applyFont="1" applyFill="1" applyBorder="1" applyAlignment="1" applyProtection="0">
      <alignment vertical="bottom"/>
    </xf>
    <xf numFmtId="0" fontId="2" fillId="4" borderId="1" applyNumberFormat="0" applyFont="1" applyFill="1" applyBorder="1" applyAlignment="1" applyProtection="0">
      <alignment horizontal="center" vertical="bottom"/>
    </xf>
    <xf numFmtId="0" fontId="2" fillId="4" borderId="1" applyNumberFormat="1" applyFont="1" applyFill="1" applyBorder="1" applyAlignment="1" applyProtection="0">
      <alignment vertical="bottom"/>
    </xf>
    <xf numFmtId="0" fontId="4" fillId="4" borderId="1" applyNumberFormat="1" applyFont="1" applyFill="1" applyBorder="1" applyAlignment="1" applyProtection="0">
      <alignment vertical="bottom"/>
    </xf>
    <xf numFmtId="0" fontId="4" fillId="4" borderId="1" applyNumberFormat="1" applyFont="1" applyFill="1" applyBorder="1" applyAlignment="1" applyProtection="0">
      <alignment horizontal="center" vertical="bottom"/>
    </xf>
    <xf numFmtId="0" fontId="2" fillId="4" borderId="1" applyNumberFormat="0" applyFont="1" applyFill="1" applyBorder="1" applyAlignment="1" applyProtection="0">
      <alignment horizontal="left" vertical="bottom"/>
    </xf>
    <xf numFmtId="60" fontId="2" fillId="4" borderId="1" applyNumberFormat="1" applyFont="1" applyFill="1" applyBorder="1" applyAlignment="1" applyProtection="0">
      <alignment horizontal="center" vertical="bottom"/>
    </xf>
    <xf numFmtId="61" fontId="2" fillId="4" borderId="1" applyNumberFormat="1" applyFont="1" applyFill="1" applyBorder="1" applyAlignment="1" applyProtection="0">
      <alignment horizontal="right" vertical="bottom"/>
    </xf>
    <xf numFmtId="1" fontId="4" fillId="4" borderId="1" applyNumberFormat="1" applyFont="1" applyFill="1" applyBorder="1" applyAlignment="1" applyProtection="0">
      <alignment horizontal="center" vertical="bottom"/>
    </xf>
    <xf numFmtId="0" fontId="4" fillId="4" borderId="1" applyNumberFormat="0" applyFont="1" applyFill="1" applyBorder="1" applyAlignment="1" applyProtection="0">
      <alignment horizontal="left" vertical="bottom"/>
    </xf>
    <xf numFmtId="49" fontId="2" fillId="4" borderId="1" applyNumberFormat="1" applyFont="1" applyFill="1" applyBorder="1" applyAlignment="1" applyProtection="0">
      <alignment vertical="bottom"/>
    </xf>
    <xf numFmtId="4" fontId="2" fillId="4" borderId="1" applyNumberFormat="1" applyFont="1" applyFill="1" applyBorder="1" applyAlignment="1" applyProtection="0">
      <alignment horizontal="right" vertical="bottom"/>
    </xf>
    <xf numFmtId="2" fontId="2" borderId="1" applyNumberFormat="1" applyFont="1" applyFill="0" applyBorder="1" applyAlignment="1" applyProtection="0">
      <alignment horizontal="center" vertical="bottom"/>
    </xf>
    <xf numFmtId="0" fontId="2" fillId="4" borderId="1" applyNumberFormat="1" applyFont="1" applyFill="1" applyBorder="1" applyAlignment="1" applyProtection="0">
      <alignment horizontal="center" vertical="bottom"/>
    </xf>
    <xf numFmtId="49" fontId="4" fillId="4" borderId="1" applyNumberFormat="1" applyFont="1" applyFill="1" applyBorder="1" applyAlignment="1" applyProtection="0">
      <alignment horizontal="left" vertical="bottom"/>
    </xf>
    <xf numFmtId="3" fontId="2" fillId="4" borderId="1" applyNumberFormat="1" applyFont="1" applyFill="1" applyBorder="1" applyAlignment="1" applyProtection="0">
      <alignment horizontal="center" vertical="bottom"/>
    </xf>
    <xf numFmtId="0" fontId="2" fillId="4" borderId="1" applyNumberFormat="0" applyFont="1" applyFill="1" applyBorder="1" applyAlignment="1" applyProtection="0">
      <alignment horizontal="right" vertical="bottom"/>
    </xf>
    <xf numFmtId="2" fontId="2" fillId="4" borderId="1" applyNumberFormat="1" applyFont="1" applyFill="1" applyBorder="1" applyAlignment="1" applyProtection="0">
      <alignment horizontal="left" vertical="bottom"/>
    </xf>
    <xf numFmtId="1" fontId="2" fillId="4" borderId="1" applyNumberFormat="1" applyFont="1" applyFill="1" applyBorder="1" applyAlignment="1" applyProtection="0">
      <alignment horizontal="left" vertical="bottom"/>
    </xf>
    <xf numFmtId="49" fontId="4" borderId="1" applyNumberFormat="1" applyFont="1" applyFill="0" applyBorder="1" applyAlignment="1" applyProtection="0">
      <alignment horizontal="center" vertical="bottom"/>
    </xf>
    <xf numFmtId="49" fontId="4" borderId="1" applyNumberFormat="1" applyFont="1" applyFill="0" applyBorder="1" applyAlignment="1" applyProtection="0">
      <alignment horizontal="left" vertical="bottom"/>
    </xf>
    <xf numFmtId="49" fontId="4" borderId="1" applyNumberFormat="1" applyFont="1" applyFill="0" applyBorder="1" applyAlignment="1" applyProtection="0">
      <alignment vertical="bottom"/>
    </xf>
    <xf numFmtId="49" fontId="4" fillId="5" borderId="1" applyNumberFormat="1" applyFont="1" applyFill="1" applyBorder="1" applyAlignment="1" applyProtection="0">
      <alignment horizontal="center" vertical="bottom"/>
    </xf>
    <xf numFmtId="49" fontId="2" fillId="5" borderId="1" applyNumberFormat="1" applyFont="1" applyFill="1" applyBorder="1" applyAlignment="1" applyProtection="0">
      <alignment horizontal="left" vertical="bottom"/>
    </xf>
    <xf numFmtId="49" fontId="4" fillId="5" borderId="1" applyNumberFormat="1" applyFont="1" applyFill="1" applyBorder="1" applyAlignment="1" applyProtection="0">
      <alignment horizontal="left" vertical="bottom"/>
    </xf>
    <xf numFmtId="49" fontId="4" fillId="5" borderId="1" applyNumberFormat="1" applyFont="1" applyFill="1" applyBorder="1" applyAlignment="1" applyProtection="0">
      <alignment vertical="bottom"/>
    </xf>
    <xf numFmtId="49" fontId="2" fillId="5" borderId="1" applyNumberFormat="1" applyFont="1" applyFill="1" applyBorder="1" applyAlignment="1" applyProtection="0">
      <alignment vertical="bottom"/>
    </xf>
    <xf numFmtId="0" fontId="2" fillId="5" borderId="1" applyNumberFormat="0" applyFont="1" applyFill="1" applyBorder="1" applyAlignment="1" applyProtection="0">
      <alignment vertical="bottom"/>
    </xf>
    <xf numFmtId="2" fontId="2" fillId="5" borderId="1" applyNumberFormat="1" applyFont="1" applyFill="1" applyBorder="1" applyAlignment="1" applyProtection="0">
      <alignment horizontal="center" vertical="bottom"/>
    </xf>
    <xf numFmtId="0" fontId="2" fillId="5" borderId="1" applyNumberFormat="1" applyFont="1" applyFill="1" applyBorder="1" applyAlignment="1" applyProtection="0">
      <alignment vertical="bottom"/>
    </xf>
    <xf numFmtId="0" fontId="4" fillId="5" borderId="1" applyNumberFormat="0" applyFont="1" applyFill="1" applyBorder="1" applyAlignment="1" applyProtection="0">
      <alignment horizontal="left" vertical="bottom"/>
    </xf>
    <xf numFmtId="49" fontId="4" fillId="6" borderId="1" applyNumberFormat="1" applyFont="1" applyFill="1" applyBorder="1" applyAlignment="1" applyProtection="0">
      <alignment horizontal="center" vertical="bottom"/>
    </xf>
    <xf numFmtId="49" fontId="2" fillId="6" borderId="1" applyNumberFormat="1" applyFont="1" applyFill="1" applyBorder="1" applyAlignment="1" applyProtection="0">
      <alignment horizontal="left" vertical="bottom"/>
    </xf>
    <xf numFmtId="49" fontId="4" fillId="6" borderId="1" applyNumberFormat="1" applyFont="1" applyFill="1" applyBorder="1" applyAlignment="1" applyProtection="0">
      <alignment vertical="bottom"/>
    </xf>
    <xf numFmtId="49" fontId="2" fillId="6" borderId="1" applyNumberFormat="1" applyFont="1" applyFill="1" applyBorder="1" applyAlignment="1" applyProtection="0">
      <alignment vertical="bottom"/>
    </xf>
    <xf numFmtId="0" fontId="2" fillId="6" borderId="1" applyNumberFormat="1" applyFont="1" applyFill="1" applyBorder="1" applyAlignment="1" applyProtection="0">
      <alignment vertical="bottom"/>
    </xf>
    <xf numFmtId="2" fontId="2" fillId="6" borderId="1" applyNumberFormat="1" applyFont="1" applyFill="1" applyBorder="1" applyAlignment="1" applyProtection="0">
      <alignment horizontal="center" vertical="bottom"/>
    </xf>
    <xf numFmtId="0" fontId="2" fillId="6" borderId="1" applyNumberFormat="0" applyFont="1" applyFill="1" applyBorder="1" applyAlignment="1" applyProtection="0">
      <alignment vertical="bottom"/>
    </xf>
    <xf numFmtId="0" fontId="4" fillId="3" borderId="1" applyNumberFormat="0" applyFont="1" applyFill="1" applyBorder="1" applyAlignment="1" applyProtection="0">
      <alignment vertical="bottom"/>
    </xf>
    <xf numFmtId="3" fontId="2" borderId="1" applyNumberFormat="1" applyFont="1" applyFill="0" applyBorder="1" applyAlignment="1" applyProtection="0">
      <alignment horizontal="center" vertical="bottom"/>
    </xf>
    <xf numFmtId="62" fontId="2" borderId="1" applyNumberFormat="1" applyFont="1" applyFill="0" applyBorder="1" applyAlignment="1" applyProtection="0">
      <alignment horizontal="left" vertical="bottom"/>
    </xf>
    <xf numFmtId="1" fontId="2" borderId="1" applyNumberFormat="1" applyFont="1" applyFill="0" applyBorder="1" applyAlignment="1" applyProtection="0">
      <alignment horizontal="left" vertical="bottom"/>
    </xf>
    <xf numFmtId="49" fontId="2" borderId="1" applyNumberFormat="1" applyFont="1" applyFill="0" applyBorder="1" applyAlignment="1" applyProtection="0">
      <alignment horizontal="center" vertical="bottom"/>
    </xf>
    <xf numFmtId="62" fontId="2" fillId="4" borderId="1" applyNumberFormat="1" applyFont="1" applyFill="1" applyBorder="1" applyAlignment="1" applyProtection="0">
      <alignment horizontal="left" vertical="bottom"/>
    </xf>
    <xf numFmtId="0" fontId="4" fillId="6" borderId="1" applyNumberFormat="0" applyFont="1" applyFill="1" applyBorder="1" applyAlignment="1" applyProtection="0">
      <alignment horizontal="left" vertical="bottom"/>
    </xf>
    <xf numFmtId="0" fontId="4" fillId="6" borderId="1" applyNumberFormat="0" applyFont="1" applyFill="1" applyBorder="1" applyAlignment="1" applyProtection="0">
      <alignment vertical="bottom"/>
    </xf>
    <xf numFmtId="0" fontId="4" fillId="5" borderId="1" applyNumberFormat="0" applyFont="1" applyFill="1" applyBorder="1" applyAlignment="1" applyProtection="0">
      <alignment vertical="bottom"/>
    </xf>
    <xf numFmtId="49" fontId="2" fillId="7" borderId="1" applyNumberFormat="1" applyFont="1" applyFill="1" applyBorder="1" applyAlignment="1" applyProtection="0">
      <alignment horizontal="left" vertical="bottom"/>
    </xf>
    <xf numFmtId="0" fontId="2" fillId="7" borderId="1" applyNumberFormat="0" applyFont="1" applyFill="1" applyBorder="1" applyAlignment="1" applyProtection="0">
      <alignment horizontal="left" vertical="bottom"/>
    </xf>
    <xf numFmtId="49" fontId="4" fillId="7" borderId="1" applyNumberFormat="1" applyFont="1" applyFill="1" applyBorder="1" applyAlignment="1" applyProtection="0">
      <alignment horizontal="left" vertical="bottom"/>
    </xf>
    <xf numFmtId="49" fontId="4" fillId="7" borderId="1" applyNumberFormat="1" applyFont="1" applyFill="1" applyBorder="1" applyAlignment="1" applyProtection="0">
      <alignment vertical="bottom"/>
    </xf>
    <xf numFmtId="0" fontId="4" fillId="7" borderId="1" applyNumberFormat="0" applyFont="1" applyFill="1" applyBorder="1" applyAlignment="1" applyProtection="0">
      <alignment vertical="bottom"/>
    </xf>
    <xf numFmtId="49" fontId="2" fillId="7" borderId="1" applyNumberFormat="1" applyFont="1" applyFill="1" applyBorder="1" applyAlignment="1" applyProtection="0">
      <alignment vertical="bottom"/>
    </xf>
    <xf numFmtId="0" fontId="2" fillId="7" borderId="1" applyNumberFormat="0" applyFont="1" applyFill="1" applyBorder="1" applyAlignment="1" applyProtection="0">
      <alignment vertical="bottom"/>
    </xf>
    <xf numFmtId="0" fontId="4" fillId="7" borderId="1" applyNumberFormat="0" applyFont="1" applyFill="1" applyBorder="1" applyAlignment="1" applyProtection="0">
      <alignment horizontal="left" vertical="bottom"/>
    </xf>
    <xf numFmtId="49" fontId="2" fillId="4" borderId="1" applyNumberFormat="1" applyFont="1" applyFill="1" applyBorder="1" applyAlignment="1" applyProtection="0">
      <alignment horizontal="center" vertical="bottom"/>
    </xf>
    <xf numFmtId="2" fontId="2" fillId="4" borderId="1" applyNumberFormat="1" applyFont="1" applyFill="1" applyBorder="1" applyAlignment="1" applyProtection="0">
      <alignment horizontal="center" vertical="bottom"/>
    </xf>
    <xf numFmtId="49" fontId="4" fillId="7" borderId="1" applyNumberFormat="1" applyFont="1" applyFill="1" applyBorder="1" applyAlignment="1" applyProtection="0">
      <alignment horizontal="center" vertical="bottom"/>
    </xf>
    <xf numFmtId="0" fontId="2" fillId="6" borderId="1" applyNumberFormat="0" applyFont="1" applyFill="1" applyBorder="1" applyAlignment="1" applyProtection="0">
      <alignment horizontal="center" vertical="bottom"/>
    </xf>
    <xf numFmtId="0" fontId="4" fillId="6" borderId="1" applyNumberFormat="1" applyFont="1" applyFill="1" applyBorder="1" applyAlignment="1" applyProtection="0">
      <alignment vertical="bottom"/>
    </xf>
    <xf numFmtId="0" fontId="4" fillId="6" borderId="1" applyNumberFormat="1" applyFont="1" applyFill="1" applyBorder="1" applyAlignment="1" applyProtection="0">
      <alignment horizontal="center" vertical="bottom"/>
    </xf>
    <xf numFmtId="0" fontId="2" fillId="6" borderId="1" applyNumberFormat="0" applyFont="1" applyFill="1" applyBorder="1" applyAlignment="1" applyProtection="0">
      <alignment horizontal="left" vertical="bottom"/>
    </xf>
    <xf numFmtId="60" fontId="2" fillId="6" borderId="1" applyNumberFormat="1" applyFont="1" applyFill="1" applyBorder="1" applyAlignment="1" applyProtection="0">
      <alignment horizontal="center" vertical="bottom"/>
    </xf>
    <xf numFmtId="61" fontId="2" fillId="6" borderId="1" applyNumberFormat="1" applyFont="1" applyFill="1" applyBorder="1" applyAlignment="1" applyProtection="0">
      <alignment horizontal="right" vertical="bottom"/>
    </xf>
    <xf numFmtId="1" fontId="4" fillId="6" borderId="1" applyNumberFormat="1" applyFont="1" applyFill="1" applyBorder="1" applyAlignment="1" applyProtection="0">
      <alignment horizontal="center" vertical="bottom"/>
    </xf>
    <xf numFmtId="0" fontId="2" fillId="6" borderId="1" applyNumberFormat="0" applyFont="1" applyFill="1" applyBorder="1" applyAlignment="1" applyProtection="0">
      <alignment horizontal="right" vertical="bottom"/>
    </xf>
    <xf numFmtId="63" fontId="2" fillId="4" borderId="1" applyNumberFormat="1" applyFont="1" applyFill="1" applyBorder="1" applyAlignment="1" applyProtection="0">
      <alignment horizontal="right" vertical="bottom"/>
    </xf>
    <xf numFmtId="0" fontId="2" fillId="5" borderId="1" applyNumberFormat="0" applyFont="1" applyFill="1" applyBorder="1" applyAlignment="1" applyProtection="0">
      <alignment horizontal="center" vertical="bottom"/>
    </xf>
    <xf numFmtId="0" fontId="4" fillId="5" borderId="1" applyNumberFormat="1" applyFont="1" applyFill="1" applyBorder="1" applyAlignment="1" applyProtection="0">
      <alignment vertical="bottom"/>
    </xf>
    <xf numFmtId="0" fontId="4" fillId="5" borderId="1" applyNumberFormat="1" applyFont="1" applyFill="1" applyBorder="1" applyAlignment="1" applyProtection="0">
      <alignment horizontal="center" vertical="bottom"/>
    </xf>
    <xf numFmtId="0" fontId="2" fillId="5" borderId="1" applyNumberFormat="0" applyFont="1" applyFill="1" applyBorder="1" applyAlignment="1" applyProtection="0">
      <alignment horizontal="left" vertical="bottom"/>
    </xf>
    <xf numFmtId="60" fontId="2" fillId="5" borderId="1" applyNumberFormat="1" applyFont="1" applyFill="1" applyBorder="1" applyAlignment="1" applyProtection="0">
      <alignment horizontal="center" vertical="bottom"/>
    </xf>
    <xf numFmtId="61" fontId="2" fillId="5" borderId="1" applyNumberFormat="1" applyFont="1" applyFill="1" applyBorder="1" applyAlignment="1" applyProtection="0">
      <alignment horizontal="right" vertical="bottom"/>
    </xf>
    <xf numFmtId="1" fontId="4" fillId="5" borderId="1" applyNumberFormat="1" applyFont="1" applyFill="1" applyBorder="1" applyAlignment="1" applyProtection="0">
      <alignment horizontal="center" vertical="bottom"/>
    </xf>
    <xf numFmtId="3" fontId="2" fillId="5" borderId="1" applyNumberFormat="1" applyFont="1" applyFill="1" applyBorder="1" applyAlignment="1" applyProtection="0">
      <alignment horizontal="center" vertical="bottom"/>
    </xf>
    <xf numFmtId="0" fontId="2" fillId="5" borderId="1" applyNumberFormat="0" applyFont="1" applyFill="1" applyBorder="1" applyAlignment="1" applyProtection="0">
      <alignment horizontal="right" vertical="bottom"/>
    </xf>
    <xf numFmtId="4" fontId="2" fillId="5" borderId="1" applyNumberFormat="1" applyFont="1" applyFill="1" applyBorder="1" applyAlignment="1" applyProtection="0">
      <alignment horizontal="right" vertical="bottom"/>
    </xf>
    <xf numFmtId="2" fontId="2" fillId="5" borderId="1" applyNumberFormat="1" applyFont="1" applyFill="1" applyBorder="1" applyAlignment="1" applyProtection="0">
      <alignment horizontal="left" vertical="bottom"/>
    </xf>
    <xf numFmtId="2" fontId="2" fillId="5" borderId="1" applyNumberFormat="1" applyFont="1" applyFill="1" applyBorder="1" applyAlignment="1" applyProtection="0">
      <alignment vertical="bottom"/>
    </xf>
    <xf numFmtId="1" fontId="2" fillId="5" borderId="1" applyNumberFormat="1" applyFont="1" applyFill="1" applyBorder="1" applyAlignment="1" applyProtection="0">
      <alignment horizontal="left" vertical="bottom"/>
    </xf>
    <xf numFmtId="60" fontId="4" fillId="4" borderId="1" applyNumberFormat="1" applyFont="1" applyFill="1" applyBorder="1" applyAlignment="1" applyProtection="0">
      <alignment horizontal="center" vertical="bottom"/>
    </xf>
    <xf numFmtId="0" fontId="2" fillId="5" borderId="1" applyNumberFormat="1" applyFont="1" applyFill="1" applyBorder="1" applyAlignment="1" applyProtection="0">
      <alignment horizontal="center" vertical="bottom"/>
    </xf>
    <xf numFmtId="62" fontId="2" fillId="5" borderId="1" applyNumberFormat="1" applyFont="1" applyFill="1" applyBorder="1" applyAlignment="1" applyProtection="0">
      <alignment horizontal="left" vertical="bottom"/>
    </xf>
    <xf numFmtId="49" fontId="4" fillId="6" borderId="1" applyNumberFormat="1" applyFont="1" applyFill="1" applyBorder="1" applyAlignment="1" applyProtection="0">
      <alignment horizontal="left" vertical="bottom"/>
    </xf>
    <xf numFmtId="3" fontId="2" fillId="6" borderId="1" applyNumberFormat="1" applyFont="1" applyFill="1" applyBorder="1" applyAlignment="1" applyProtection="0">
      <alignment horizontal="center" vertical="bottom"/>
    </xf>
    <xf numFmtId="4" fontId="2" fillId="6" borderId="1" applyNumberFormat="1" applyFont="1" applyFill="1" applyBorder="1" applyAlignment="1" applyProtection="0">
      <alignment horizontal="right" vertical="bottom"/>
    </xf>
    <xf numFmtId="2" fontId="2" fillId="6" borderId="1" applyNumberFormat="1" applyFont="1" applyFill="1" applyBorder="1" applyAlignment="1" applyProtection="0">
      <alignment horizontal="left" vertical="bottom"/>
    </xf>
    <xf numFmtId="1" fontId="2" fillId="6" borderId="1" applyNumberFormat="1" applyFont="1" applyFill="1" applyBorder="1" applyAlignment="1" applyProtection="0">
      <alignment horizontal="left" vertical="bottom"/>
    </xf>
    <xf numFmtId="1" fontId="2" borderId="1" applyNumberFormat="1" applyFont="1" applyFill="0" applyBorder="1" applyAlignment="1" applyProtection="0">
      <alignment vertical="bottom"/>
    </xf>
    <xf numFmtId="2" fontId="2" borderId="1" applyNumberFormat="1" applyFont="1" applyFill="0" applyBorder="1" applyAlignment="1" applyProtection="0">
      <alignment vertical="bottom"/>
    </xf>
    <xf numFmtId="49" fontId="2" fillId="5" borderId="1" applyNumberFormat="1" applyFont="1" applyFill="1" applyBorder="1" applyAlignment="1" applyProtection="0">
      <alignment horizontal="center" vertical="bottom"/>
    </xf>
    <xf numFmtId="64" fontId="2" borderId="1" applyNumberFormat="1" applyFont="1" applyFill="0" applyBorder="1" applyAlignment="1" applyProtection="0">
      <alignment horizontal="right" vertical="bottom"/>
    </xf>
    <xf numFmtId="1" fontId="2" fillId="5" borderId="1" applyNumberFormat="1" applyFont="1" applyFill="1" applyBorder="1" applyAlignment="1" applyProtection="0">
      <alignment vertical="bottom"/>
    </xf>
    <xf numFmtId="2" fontId="2" fillId="7" borderId="1" applyNumberFormat="1" applyFont="1" applyFill="1" applyBorder="1" applyAlignment="1" applyProtection="0">
      <alignment horizontal="center" vertical="bottom"/>
    </xf>
    <xf numFmtId="49" fontId="2" borderId="1" applyNumberFormat="1" applyFont="1" applyFill="0" applyBorder="1" applyAlignment="1" applyProtection="0">
      <alignment horizontal="right" vertical="bottom"/>
    </xf>
    <xf numFmtId="49" fontId="2" fillId="4" borderId="1" applyNumberFormat="1" applyFont="1" applyFill="1" applyBorder="1" applyAlignment="1" applyProtection="0">
      <alignment horizontal="right" vertical="bottom"/>
    </xf>
    <xf numFmtId="0" fontId="5" fillId="4" borderId="1" applyNumberFormat="0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e061"/>
      <rgbColor rgb="ffff5f5d"/>
      <rgbColor rgb="ff63b2de"/>
      <rgbColor rgb="fffefefe"/>
      <rgbColor rgb="ff9ce1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62</xdr:col>
      <xdr:colOff>356077</xdr:colOff>
      <xdr:row>13</xdr:row>
      <xdr:rowOff>30797</xdr:rowOff>
    </xdr:from>
    <xdr:to>
      <xdr:col>63</xdr:col>
      <xdr:colOff>356077</xdr:colOff>
      <xdr:row>14</xdr:row>
      <xdr:rowOff>121602</xdr:rowOff>
    </xdr:to>
    <xdr:sp>
      <xdr:nvSpPr>
        <xdr:cNvPr id="2" name="Shape 2"/>
        <xdr:cNvSpPr txBox="1"/>
      </xdr:nvSpPr>
      <xdr:spPr>
        <a:xfrm>
          <a:off x="63779877" y="2837497"/>
          <a:ext cx="609601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	</a:t>
          </a:r>
        </a:p>
      </xdr:txBody>
    </xdr:sp>
    <xdr:clientData/>
  </xdr:twoCellAnchor>
</xdr:wsDr>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J631"/>
  <sheetViews>
    <sheetView workbookViewId="0" showGridLines="0" defaultGridColor="1">
      <pane topLeftCell="F3" xSplit="5" ySplit="2" activePane="bottomRight" state="frozen"/>
    </sheetView>
  </sheetViews>
  <sheetFormatPr defaultColWidth="8" defaultRowHeight="13" customHeight="1" outlineLevelRow="0" outlineLevelCol="0"/>
  <cols>
    <col min="1" max="1" width="21.4141" style="1" customWidth="1"/>
    <col min="2" max="2" width="28.9531" style="1" customWidth="1"/>
    <col min="3" max="3" width="10.1016" style="1" customWidth="1"/>
    <col min="4" max="4" width="20" style="1" customWidth="1"/>
    <col min="5" max="5" width="22.5859" style="1" customWidth="1"/>
    <col min="6" max="6" width="10.3594" style="1" customWidth="1"/>
    <col min="7" max="7" width="11.0781" style="1" customWidth="1"/>
    <col min="8" max="8" width="1.5" style="1" customWidth="1"/>
    <col min="9" max="9" width="7.35156" style="1" customWidth="1"/>
    <col min="10" max="10" width="10.1719" style="1" customWidth="1"/>
    <col min="11" max="13" width="8" style="1" customWidth="1"/>
    <col min="14" max="14" width="10.3516" style="1" customWidth="1"/>
    <col min="15" max="15" width="13.3828" style="1" customWidth="1"/>
    <col min="16" max="16" width="17.7422" style="1" customWidth="1"/>
    <col min="17" max="17" width="7.85938" style="1" customWidth="1"/>
    <col min="18" max="18" width="15" style="1" customWidth="1"/>
    <col min="19" max="19" width="13.4062" style="1" customWidth="1"/>
    <col min="20" max="20" width="14" style="1" customWidth="1"/>
    <col min="21" max="21" width="11.3516" style="1" customWidth="1"/>
    <col min="22" max="22" width="8.85156" style="1" customWidth="1"/>
    <col min="23" max="23" width="9.35156" style="1" customWidth="1"/>
    <col min="24" max="24" width="12.1484" style="1" customWidth="1"/>
    <col min="25" max="25" width="11.3047" style="1" customWidth="1"/>
    <col min="26" max="26" width="10.7891" style="1" customWidth="1"/>
    <col min="27" max="27" width="6.45312" style="1" customWidth="1"/>
    <col min="28" max="29" width="22.1641" style="1" customWidth="1"/>
    <col min="30" max="30" width="10.6484" style="1" customWidth="1"/>
    <col min="31" max="31" width="20.625" style="1" customWidth="1"/>
    <col min="32" max="32" width="24.1016" style="1" customWidth="1"/>
    <col min="33" max="33" width="16.7031" style="1" customWidth="1"/>
    <col min="34" max="34" width="8" style="1" customWidth="1"/>
    <col min="35" max="35" width="7.70312" style="1" customWidth="1"/>
    <col min="36" max="36" width="7.85156" style="1" customWidth="1"/>
    <col min="37" max="37" width="8.89062" style="1" customWidth="1"/>
    <col min="38" max="38" width="10.5547" style="1" customWidth="1"/>
    <col min="39" max="39" width="9.35156" style="1" customWidth="1"/>
    <col min="40" max="40" width="9" style="1" customWidth="1"/>
    <col min="41" max="41" width="11.2812" style="1" customWidth="1"/>
    <col min="42" max="42" width="8.17188" style="1" customWidth="1"/>
    <col min="43" max="45" width="9.375" style="1" customWidth="1"/>
    <col min="46" max="46" width="14" style="1" customWidth="1"/>
    <col min="47" max="47" width="13.9688" style="1" customWidth="1"/>
    <col min="48" max="48" width="14.7266" style="1" customWidth="1"/>
    <col min="49" max="49" width="32.5234" style="1" customWidth="1"/>
    <col min="50" max="50" width="6.46094" style="1" customWidth="1"/>
    <col min="51" max="51" width="6.57031" style="1" customWidth="1"/>
    <col min="52" max="53" width="16.5547" style="1" customWidth="1"/>
    <col min="54" max="55" width="18.6719" style="1" customWidth="1"/>
    <col min="56" max="56" width="16.7656" style="1" customWidth="1"/>
    <col min="57" max="57" width="20.9297" style="1" customWidth="1"/>
    <col min="58" max="58" width="11.3828" style="1" customWidth="1"/>
    <col min="59" max="59" width="14.6172" style="1" customWidth="1"/>
    <col min="60" max="60" width="17.7422" style="1" customWidth="1"/>
    <col min="61" max="61" width="24.3359" style="1" customWidth="1"/>
    <col min="62" max="62" width="13.5" style="1" customWidth="1"/>
    <col min="63" max="16384" width="8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s="3"/>
      <c r="AB1" t="s" s="2">
        <v>26</v>
      </c>
      <c r="AC1" t="s" s="2">
        <v>27</v>
      </c>
      <c r="AD1" t="s" s="2">
        <v>28</v>
      </c>
      <c r="AE1" t="s" s="4">
        <v>29</v>
      </c>
      <c r="AF1" t="s" s="4">
        <v>30</v>
      </c>
      <c r="AG1" t="s" s="2">
        <v>31</v>
      </c>
      <c r="AH1" t="s" s="4">
        <v>32</v>
      </c>
      <c r="AI1" t="s" s="4">
        <v>33</v>
      </c>
      <c r="AJ1" t="s" s="4">
        <v>34</v>
      </c>
      <c r="AK1" t="s" s="4">
        <v>35</v>
      </c>
      <c r="AL1" t="s" s="4">
        <v>36</v>
      </c>
      <c r="AM1" t="s" s="4">
        <v>37</v>
      </c>
      <c r="AN1" t="s" s="4">
        <v>38</v>
      </c>
      <c r="AO1" t="s" s="4">
        <v>39</v>
      </c>
      <c r="AP1" t="s" s="4">
        <v>40</v>
      </c>
      <c r="AQ1" t="s" s="5">
        <v>41</v>
      </c>
      <c r="AR1" s="6"/>
      <c r="AS1" s="6"/>
      <c r="AT1" t="s" s="4">
        <v>42</v>
      </c>
      <c r="AU1" t="s" s="4">
        <v>43</v>
      </c>
      <c r="AV1" t="s" s="4">
        <v>44</v>
      </c>
      <c r="AW1" t="s" s="4">
        <v>45</v>
      </c>
      <c r="AX1" t="s" s="4">
        <v>46</v>
      </c>
      <c r="AY1" t="s" s="4">
        <v>47</v>
      </c>
      <c r="AZ1" s="7"/>
      <c r="BA1" t="s" s="4">
        <v>48</v>
      </c>
      <c r="BB1" t="s" s="4">
        <v>49</v>
      </c>
      <c r="BC1" t="s" s="4">
        <v>50</v>
      </c>
      <c r="BD1" t="s" s="4">
        <v>51</v>
      </c>
      <c r="BE1" t="s" s="4">
        <v>52</v>
      </c>
      <c r="BF1" t="s" s="4">
        <v>53</v>
      </c>
      <c r="BG1" t="s" s="4">
        <v>54</v>
      </c>
      <c r="BH1" t="s" s="4">
        <v>55</v>
      </c>
      <c r="BI1" t="s" s="4">
        <v>56</v>
      </c>
      <c r="BJ1" t="s" s="4">
        <v>57</v>
      </c>
    </row>
    <row r="2" ht="17" customHeight="1">
      <c r="A2" s="8">
        <f>COUNTA(A3:A631)</f>
        <v>629</v>
      </c>
      <c r="B2" s="8">
        <f>COUNTA(B3:B631)</f>
        <v>629</v>
      </c>
      <c r="C2" s="3"/>
      <c r="D2" s="9">
        <f>COUNTA(D3:D631)</f>
        <v>447</v>
      </c>
      <c r="E2" s="9">
        <f>COUNTA(E3:E631)</f>
        <v>529</v>
      </c>
      <c r="F2" s="9">
        <f>COUNTA(F3:F631)</f>
        <v>604</v>
      </c>
      <c r="G2" s="9">
        <f>COUNTA(G3:G271)</f>
        <v>68</v>
      </c>
      <c r="H2" s="3"/>
      <c r="I2" s="8">
        <f>SUM(I3:I631)</f>
        <v>112</v>
      </c>
      <c r="J2" s="8">
        <f>SUM(J3:J631)</f>
        <v>66</v>
      </c>
      <c r="K2" s="8">
        <f>SUM(K3:K631)</f>
        <v>156</v>
      </c>
      <c r="L2" s="8">
        <f>SUM(L3:L631)</f>
        <v>365</v>
      </c>
      <c r="M2" s="8">
        <f>SUM(M3:M631)</f>
        <v>587</v>
      </c>
      <c r="N2" s="8">
        <f>SUM(N3:N631)</f>
        <v>471</v>
      </c>
      <c r="O2" s="9"/>
      <c r="P2" s="10"/>
      <c r="Q2" s="10"/>
      <c r="R2" s="8">
        <f>COUNTA(R3:R631)</f>
        <v>521</v>
      </c>
      <c r="S2" s="11"/>
      <c r="T2" s="11"/>
      <c r="U2" s="9"/>
      <c r="V2" s="9"/>
      <c r="W2" s="9"/>
      <c r="X2" s="8">
        <f>COUNTA(X3:X631)</f>
        <v>521</v>
      </c>
      <c r="Y2" s="12"/>
      <c r="Z2" s="12"/>
      <c r="AA2" s="9">
        <f>SUM(AA3:AA631)</f>
        <v>471</v>
      </c>
      <c r="AB2" s="9">
        <f>SUM(AB3:AB631)</f>
        <v>521</v>
      </c>
      <c r="AC2" s="9">
        <f>SUM(AC3:AC271)</f>
        <v>185</v>
      </c>
      <c r="AD2" s="9"/>
      <c r="AE2" s="9">
        <f>COUNTA(AE3:AE271)</f>
        <v>66</v>
      </c>
      <c r="AF2" s="9">
        <f>COUNTA(AF3:AF631)</f>
        <v>547</v>
      </c>
      <c r="AG2" s="13"/>
      <c r="AH2" t="s" s="2">
        <v>58</v>
      </c>
      <c r="AI2" s="9">
        <f>COUNTA(AI3:AI631)</f>
        <v>542</v>
      </c>
      <c r="AJ2" t="s" s="2">
        <v>59</v>
      </c>
      <c r="AK2" s="9">
        <f>COUNTA(AK3:AK631)</f>
        <v>294</v>
      </c>
      <c r="AL2" t="s" s="2">
        <v>59</v>
      </c>
      <c r="AM2" s="9">
        <f>COUNTA(AM3:AM631)</f>
        <v>399</v>
      </c>
      <c r="AN2" t="s" s="2">
        <v>58</v>
      </c>
      <c r="AO2" s="9">
        <f>COUNTA(AO3:AO631)</f>
        <v>501</v>
      </c>
      <c r="AP2" t="s" s="2">
        <v>58</v>
      </c>
      <c r="AQ2" s="9">
        <f>COUNTA(AQ3:AQ631)</f>
        <v>464</v>
      </c>
      <c r="AR2" s="9"/>
      <c r="AS2" s="9">
        <f>SUM(AS3:AS631)</f>
        <v>475</v>
      </c>
      <c r="AT2" s="9">
        <f>COUNTA(AT3:AT631)</f>
        <v>267</v>
      </c>
      <c r="AU2" s="9">
        <f>COUNTA(AU3:AU631)</f>
        <v>148</v>
      </c>
      <c r="AV2" s="9">
        <f>COUNTA(AV3:AV631)</f>
        <v>165</v>
      </c>
      <c r="AW2" s="9">
        <f>COUNTA(AW3:AW631)</f>
        <v>240</v>
      </c>
      <c r="AX2" s="9">
        <f>COUNTA(AX3:AX631)</f>
        <v>266</v>
      </c>
      <c r="AY2" s="9">
        <f>COUNTA(AY3:AY631)</f>
        <v>255</v>
      </c>
      <c r="AZ2" s="7">
        <f>COUNTA(AZ3:AZ631)</f>
        <v>151</v>
      </c>
      <c r="BA2" s="9">
        <f>COUNTA(BA3:BA631)</f>
        <v>6</v>
      </c>
      <c r="BB2" s="9">
        <f>COUNTA(BB3:BB631)</f>
        <v>159</v>
      </c>
      <c r="BC2" s="9">
        <f>COUNTA(BC3:BC631)</f>
        <v>69</v>
      </c>
      <c r="BD2" s="9">
        <f>COUNTA(BD3:BD631)</f>
        <v>158</v>
      </c>
      <c r="BE2" s="9">
        <f>COUNTA(BE3:BE631)</f>
        <v>183</v>
      </c>
      <c r="BF2" s="9">
        <f>COUNTA(BF3:BF631)</f>
        <v>65</v>
      </c>
      <c r="BG2" s="9">
        <f>COUNTA(BG3:BG631)</f>
        <v>285</v>
      </c>
      <c r="BH2" s="9">
        <f>COUNTA(BH3:BH631)</f>
        <v>234</v>
      </c>
      <c r="BI2" s="9">
        <f>COUNTA(BI3:BI631)</f>
        <v>100</v>
      </c>
      <c r="BJ2" s="9">
        <f>COUNTA(BJ3:BJ631)</f>
        <v>42</v>
      </c>
    </row>
    <row r="3" ht="17" customHeight="1">
      <c r="A3" t="s" s="14">
        <v>60</v>
      </c>
      <c r="B3" t="s" s="15">
        <v>61</v>
      </c>
      <c r="C3" t="s" s="15">
        <v>62</v>
      </c>
      <c r="D3" s="16"/>
      <c r="E3" t="s" s="17">
        <v>63</v>
      </c>
      <c r="F3" t="s" s="17">
        <v>64</v>
      </c>
      <c r="G3" s="18"/>
      <c r="H3" s="19"/>
      <c r="I3" s="20">
        <v>1</v>
      </c>
      <c r="J3" s="19"/>
      <c r="K3" s="21">
        <v>0</v>
      </c>
      <c r="L3" s="21">
        <v>1</v>
      </c>
      <c r="M3" s="22">
        <f>SUM(J3:L3)</f>
        <v>1</v>
      </c>
      <c r="N3" s="23">
        <f>IF((IF(COUNTA(E3)=1,1,0)+L3+K3)=2,1,0)</f>
        <v>1</v>
      </c>
      <c r="O3" s="24"/>
      <c r="P3" s="24"/>
      <c r="Q3" s="19"/>
      <c r="R3" s="25">
        <v>2.18262796288255</v>
      </c>
      <c r="S3" s="25">
        <v>0.254986091731351</v>
      </c>
      <c r="T3" s="25">
        <v>2.0431860723524</v>
      </c>
      <c r="U3" s="26"/>
      <c r="V3" s="26"/>
      <c r="W3" s="19"/>
      <c r="X3" s="25">
        <v>1.5549058316303</v>
      </c>
      <c r="Y3" s="25">
        <v>-0.172452055914357</v>
      </c>
      <c r="Z3" s="25">
        <v>-0.670104779067766</v>
      </c>
      <c r="AA3" s="27">
        <f>N3</f>
        <v>1</v>
      </c>
      <c r="AB3" s="27">
        <f>IF(COUNTA(X3)=1,1,0)</f>
        <v>1</v>
      </c>
      <c r="AC3" s="27">
        <f>IF((IF(AD3&gt;0,1,0)+AA3)=2,1,0)</f>
        <v>0</v>
      </c>
      <c r="AD3" s="27">
        <f>IF(COUNTA(AI3)=1,1,0)+IF(COUNTA(AK3)=1,1,0)</f>
        <v>0</v>
      </c>
      <c r="AE3" s="28"/>
      <c r="AF3" t="s" s="29">
        <v>65</v>
      </c>
      <c r="AG3" s="21">
        <v>4</v>
      </c>
      <c r="AH3" s="19"/>
      <c r="AI3" s="30"/>
      <c r="AJ3" s="19"/>
      <c r="AK3" s="19"/>
      <c r="AL3" s="19"/>
      <c r="AM3" s="21">
        <v>40</v>
      </c>
      <c r="AN3" s="19"/>
      <c r="AO3" s="19"/>
      <c r="AP3" s="19"/>
      <c r="AQ3" s="19"/>
      <c r="AR3" s="31">
        <f>IF(AI3&gt;0,1,0)+IF(AO3&gt;0,1,0)</f>
        <v>0</v>
      </c>
      <c r="AS3" s="31">
        <f>IF(AR3=2,1,0)</f>
        <v>0</v>
      </c>
      <c r="AT3" s="19"/>
      <c r="AU3" s="19"/>
      <c r="AV3" s="19"/>
      <c r="AW3" t="s" s="32">
        <v>66</v>
      </c>
      <c r="AX3" s="33">
        <v>20</v>
      </c>
      <c r="AY3" s="33">
        <v>1.5</v>
      </c>
      <c r="AZ3" s="34">
        <f>AX3/AY3</f>
        <v>13.3333333333333</v>
      </c>
      <c r="BA3" s="35"/>
      <c r="BB3" t="s" s="32">
        <v>67</v>
      </c>
      <c r="BC3" s="35"/>
      <c r="BD3" t="s" s="32">
        <v>68</v>
      </c>
      <c r="BE3" t="s" s="32">
        <v>69</v>
      </c>
      <c r="BF3" s="33">
        <v>4</v>
      </c>
      <c r="BG3" t="s" s="32">
        <v>70</v>
      </c>
      <c r="BH3" t="s" s="32">
        <v>71</v>
      </c>
      <c r="BI3" s="35"/>
      <c r="BJ3" s="35"/>
    </row>
    <row r="4" ht="17" customHeight="1">
      <c r="A4" t="s" s="14">
        <v>60</v>
      </c>
      <c r="B4" t="s" s="15">
        <v>72</v>
      </c>
      <c r="C4" t="s" s="15">
        <v>73</v>
      </c>
      <c r="D4" t="s" s="36">
        <v>74</v>
      </c>
      <c r="E4" t="s" s="17">
        <v>63</v>
      </c>
      <c r="F4" t="s" s="17">
        <v>64</v>
      </c>
      <c r="G4" s="18"/>
      <c r="H4" s="19"/>
      <c r="I4" s="37"/>
      <c r="J4" s="19"/>
      <c r="K4" s="21">
        <v>0</v>
      </c>
      <c r="L4" s="21">
        <v>1</v>
      </c>
      <c r="M4" s="22">
        <f>SUM(J4:L4)</f>
        <v>1</v>
      </c>
      <c r="N4" s="23">
        <f>IF((IF(COUNTA(E4)=1,1,0)+L4+K4)=2,1,0)</f>
        <v>1</v>
      </c>
      <c r="O4" s="24"/>
      <c r="P4" s="24"/>
      <c r="Q4" s="19"/>
      <c r="R4" s="25">
        <v>0.292379854527242</v>
      </c>
      <c r="S4" s="25">
        <v>-4.76909790782847</v>
      </c>
      <c r="T4" s="25">
        <v>1.15087239019279</v>
      </c>
      <c r="U4" s="26"/>
      <c r="V4" s="26"/>
      <c r="W4" s="19"/>
      <c r="X4" s="25">
        <v>-2.0485909611462</v>
      </c>
      <c r="Y4" s="25">
        <v>-3.47002709550347</v>
      </c>
      <c r="Z4" s="25">
        <v>-0.217198984243555</v>
      </c>
      <c r="AA4" s="27">
        <f>N4</f>
        <v>1</v>
      </c>
      <c r="AB4" s="27">
        <f>IF(COUNTA(X4)=1,1,0)</f>
        <v>1</v>
      </c>
      <c r="AC4" s="27">
        <f>IF((IF(AD4&gt;0,1,0)+AA4)=2,1,0)</f>
        <v>1</v>
      </c>
      <c r="AD4" s="27">
        <f>IF(COUNTA(AI4)=1,1,0)+IF(COUNTA(AK4)=1,1,0)</f>
        <v>1</v>
      </c>
      <c r="AE4" s="28"/>
      <c r="AF4" t="s" s="29">
        <v>65</v>
      </c>
      <c r="AG4" t="s" s="38">
        <v>74</v>
      </c>
      <c r="AH4" s="19"/>
      <c r="AI4" s="39">
        <v>2</v>
      </c>
      <c r="AJ4" s="19"/>
      <c r="AK4" s="19"/>
      <c r="AL4" s="19"/>
      <c r="AM4" s="21">
        <v>20</v>
      </c>
      <c r="AN4" s="21">
        <v>1</v>
      </c>
      <c r="AO4" s="21">
        <v>1.5</v>
      </c>
      <c r="AP4" s="19"/>
      <c r="AQ4" s="21">
        <v>0.35</v>
      </c>
      <c r="AR4" s="31">
        <f>IF(AI4&gt;0,1,0)+IF(AO4&gt;0,1,0)</f>
        <v>2</v>
      </c>
      <c r="AS4" s="31">
        <f>IF(AR4=2,1,0)</f>
        <v>1</v>
      </c>
      <c r="AT4" s="19"/>
      <c r="AU4" s="19"/>
      <c r="AV4" s="19"/>
      <c r="AW4" t="s" s="32">
        <v>75</v>
      </c>
      <c r="AX4" s="35"/>
      <c r="AY4" s="35"/>
      <c r="AZ4" s="34"/>
      <c r="BA4" s="35"/>
      <c r="BB4" t="s" s="32">
        <v>76</v>
      </c>
      <c r="BC4" s="35"/>
      <c r="BD4" t="s" s="32">
        <v>77</v>
      </c>
      <c r="BE4" t="s" s="32">
        <v>77</v>
      </c>
      <c r="BF4" s="35"/>
      <c r="BG4" t="s" s="32">
        <v>78</v>
      </c>
      <c r="BH4" t="s" s="32">
        <v>71</v>
      </c>
      <c r="BI4" t="s" s="32">
        <v>79</v>
      </c>
      <c r="BJ4" s="35"/>
    </row>
    <row r="5" ht="17" customHeight="1">
      <c r="A5" t="s" s="14">
        <v>60</v>
      </c>
      <c r="B5" t="s" s="15">
        <v>80</v>
      </c>
      <c r="C5" t="s" s="15">
        <v>81</v>
      </c>
      <c r="D5" t="s" s="36">
        <v>74</v>
      </c>
      <c r="E5" t="s" s="17">
        <v>63</v>
      </c>
      <c r="F5" t="s" s="17">
        <v>64</v>
      </c>
      <c r="G5" s="18"/>
      <c r="H5" s="19"/>
      <c r="I5" s="37"/>
      <c r="J5" s="19"/>
      <c r="K5" s="21">
        <v>0</v>
      </c>
      <c r="L5" s="21">
        <v>1</v>
      </c>
      <c r="M5" s="22">
        <f>SUM(J5:L5)</f>
        <v>1</v>
      </c>
      <c r="N5" s="23">
        <f>IF((IF(COUNTA(E5)=1,1,0)+L5+K5)=2,1,0)</f>
        <v>1</v>
      </c>
      <c r="O5" s="24"/>
      <c r="P5" s="24"/>
      <c r="Q5" s="19"/>
      <c r="R5" s="25">
        <v>1.49012235681854</v>
      </c>
      <c r="S5" s="25">
        <v>-3.23886180593193</v>
      </c>
      <c r="T5" s="25">
        <v>0.176562671192915</v>
      </c>
      <c r="U5" s="26"/>
      <c r="V5" s="26"/>
      <c r="W5" s="19"/>
      <c r="X5" s="25">
        <v>-0.393762912719344</v>
      </c>
      <c r="Y5" s="25">
        <v>-3.01834694161964</v>
      </c>
      <c r="Z5" s="25">
        <v>-0.133796397646517</v>
      </c>
      <c r="AA5" s="27">
        <f>N5</f>
        <v>1</v>
      </c>
      <c r="AB5" s="27">
        <f>IF(COUNTA(X5)=1,1,0)</f>
        <v>1</v>
      </c>
      <c r="AC5" s="27">
        <f>IF((IF(AD5&gt;0,1,0)+AA5)=2,1,0)</f>
        <v>1</v>
      </c>
      <c r="AD5" s="27">
        <f>IF(COUNTA(AI5)=1,1,0)+IF(COUNTA(AK5)=1,1,0)</f>
        <v>1</v>
      </c>
      <c r="AE5" s="28"/>
      <c r="AF5" t="s" s="29">
        <v>65</v>
      </c>
      <c r="AG5" t="s" s="38">
        <v>74</v>
      </c>
      <c r="AH5" s="19"/>
      <c r="AI5" s="39">
        <v>4</v>
      </c>
      <c r="AJ5" s="19"/>
      <c r="AK5" s="19"/>
      <c r="AL5" s="19"/>
      <c r="AM5" s="21">
        <v>60</v>
      </c>
      <c r="AN5" s="21">
        <v>1</v>
      </c>
      <c r="AO5" s="21">
        <v>2</v>
      </c>
      <c r="AP5" s="19"/>
      <c r="AQ5" s="21">
        <v>0.6</v>
      </c>
      <c r="AR5" s="31">
        <f>IF(AI5&gt;0,1,0)+IF(AO5&gt;0,1,0)</f>
        <v>2</v>
      </c>
      <c r="AS5" s="31">
        <f>IF(AR5=2,1,0)</f>
        <v>1</v>
      </c>
      <c r="AT5" s="19"/>
      <c r="AU5" s="19"/>
      <c r="AV5" s="19"/>
      <c r="AW5" t="s" s="32">
        <v>82</v>
      </c>
      <c r="AX5" s="33">
        <v>18</v>
      </c>
      <c r="AY5" s="33">
        <v>2</v>
      </c>
      <c r="AZ5" s="34">
        <f>AX5/AY5</f>
        <v>9</v>
      </c>
      <c r="BA5" s="35"/>
      <c r="BB5" t="s" s="32">
        <v>83</v>
      </c>
      <c r="BC5" s="35"/>
      <c r="BD5" t="s" s="32">
        <v>77</v>
      </c>
      <c r="BE5" t="s" s="32">
        <v>68</v>
      </c>
      <c r="BF5" s="33">
        <v>4</v>
      </c>
      <c r="BG5" t="s" s="32">
        <v>84</v>
      </c>
      <c r="BH5" t="s" s="32">
        <v>71</v>
      </c>
      <c r="BI5" t="s" s="32">
        <v>85</v>
      </c>
      <c r="BJ5" s="35"/>
    </row>
    <row r="6" ht="17" customHeight="1">
      <c r="A6" t="s" s="14">
        <v>60</v>
      </c>
      <c r="B6" t="s" s="15">
        <v>86</v>
      </c>
      <c r="C6" t="s" s="15">
        <v>87</v>
      </c>
      <c r="D6" t="s" s="36">
        <v>74</v>
      </c>
      <c r="E6" t="s" s="17">
        <v>63</v>
      </c>
      <c r="F6" t="s" s="17">
        <v>64</v>
      </c>
      <c r="G6" s="18"/>
      <c r="H6" s="19"/>
      <c r="I6" s="37"/>
      <c r="J6" s="19"/>
      <c r="K6" s="21">
        <v>1</v>
      </c>
      <c r="L6" s="19"/>
      <c r="M6" s="22">
        <f>SUM(J6:L6)</f>
        <v>1</v>
      </c>
      <c r="N6" s="23">
        <f>IF((IF(COUNTA(E6)=1,1,0)+L6+K6)=2,1,0)</f>
        <v>1</v>
      </c>
      <c r="O6" s="24"/>
      <c r="P6" s="24"/>
      <c r="Q6" s="19"/>
      <c r="R6" s="25">
        <v>-0.491971337070736</v>
      </c>
      <c r="S6" s="25">
        <v>-3.56984441342134</v>
      </c>
      <c r="T6" s="25">
        <v>0.679922573230615</v>
      </c>
      <c r="U6" s="26"/>
      <c r="V6" s="26"/>
      <c r="W6" s="19"/>
      <c r="X6" s="25">
        <v>-2.05219596439086</v>
      </c>
      <c r="Y6" s="25">
        <v>-2.06566933268257</v>
      </c>
      <c r="Z6" s="25">
        <v>0.186779784345317</v>
      </c>
      <c r="AA6" s="27">
        <f>N6</f>
        <v>1</v>
      </c>
      <c r="AB6" s="27">
        <f>IF(COUNTA(X6)=1,1,0)</f>
        <v>1</v>
      </c>
      <c r="AC6" s="27">
        <f>IF((IF(AD6&gt;0,1,0)+AA6)=2,1,0)</f>
        <v>1</v>
      </c>
      <c r="AD6" s="27">
        <f>IF(COUNTA(AI6)=1,1,0)+IF(COUNTA(AK6)=1,1,0)</f>
        <v>2</v>
      </c>
      <c r="AE6" s="28"/>
      <c r="AF6" t="s" s="29">
        <v>65</v>
      </c>
      <c r="AG6" t="s" s="38">
        <v>74</v>
      </c>
      <c r="AH6" s="19"/>
      <c r="AI6" s="21">
        <v>4</v>
      </c>
      <c r="AJ6" s="19"/>
      <c r="AK6" s="21">
        <v>15</v>
      </c>
      <c r="AL6" s="19"/>
      <c r="AM6" s="21">
        <v>30</v>
      </c>
      <c r="AN6" s="21">
        <v>1</v>
      </c>
      <c r="AO6" s="21">
        <v>2</v>
      </c>
      <c r="AP6" s="19"/>
      <c r="AQ6" s="21">
        <v>0.7</v>
      </c>
      <c r="AR6" s="31">
        <f>IF(AI6&gt;0,1,0)+IF(AO6&gt;0,1,0)</f>
        <v>2</v>
      </c>
      <c r="AS6" s="31">
        <f>IF(AR6=2,1,0)</f>
        <v>1</v>
      </c>
      <c r="AT6" s="19"/>
      <c r="AU6" s="19"/>
      <c r="AV6" s="19"/>
      <c r="AW6" t="s" s="32">
        <v>82</v>
      </c>
      <c r="AX6" s="33">
        <v>20</v>
      </c>
      <c r="AY6" s="33">
        <v>1.5</v>
      </c>
      <c r="AZ6" s="34">
        <f>AX6/AY6</f>
        <v>13.3333333333333</v>
      </c>
      <c r="BA6" s="35"/>
      <c r="BB6" t="s" s="32">
        <v>88</v>
      </c>
      <c r="BC6" s="35"/>
      <c r="BD6" t="s" s="32">
        <v>89</v>
      </c>
      <c r="BE6" t="s" s="32">
        <v>77</v>
      </c>
      <c r="BF6" s="33">
        <v>2</v>
      </c>
      <c r="BG6" t="s" s="32">
        <v>84</v>
      </c>
      <c r="BH6" t="s" s="32">
        <v>71</v>
      </c>
      <c r="BI6" t="s" s="32">
        <v>79</v>
      </c>
      <c r="BJ6" s="35"/>
    </row>
    <row r="7" ht="17" customHeight="1">
      <c r="A7" t="s" s="14">
        <v>60</v>
      </c>
      <c r="B7" t="s" s="15">
        <v>90</v>
      </c>
      <c r="C7" t="s" s="15">
        <v>91</v>
      </c>
      <c r="D7" t="s" s="36">
        <v>74</v>
      </c>
      <c r="E7" t="s" s="17">
        <v>63</v>
      </c>
      <c r="F7" t="s" s="17">
        <v>64</v>
      </c>
      <c r="G7" s="18"/>
      <c r="H7" s="19"/>
      <c r="I7" s="37"/>
      <c r="J7" s="19"/>
      <c r="K7" s="21">
        <v>1</v>
      </c>
      <c r="L7" s="19"/>
      <c r="M7" s="22">
        <f>SUM(J7:L7)</f>
        <v>1</v>
      </c>
      <c r="N7" s="23">
        <f>IF((IF(COUNTA(E7)=1,1,0)+L7+K7)=2,1,0)</f>
        <v>1</v>
      </c>
      <c r="O7" s="24"/>
      <c r="P7" s="24"/>
      <c r="Q7" s="19"/>
      <c r="R7" s="25">
        <v>-1.00368600620573</v>
      </c>
      <c r="S7" s="25">
        <v>-0.66920897539025</v>
      </c>
      <c r="T7" s="25">
        <v>1.08526930065992</v>
      </c>
      <c r="U7" s="26"/>
      <c r="V7" s="26"/>
      <c r="W7" s="19"/>
      <c r="X7" s="25">
        <v>-1.11429576554999</v>
      </c>
      <c r="Y7" s="25">
        <v>0.76120876943843</v>
      </c>
      <c r="Z7" s="25">
        <v>-0.376555990754315</v>
      </c>
      <c r="AA7" s="27">
        <f>N7</f>
        <v>1</v>
      </c>
      <c r="AB7" s="27">
        <f>IF(COUNTA(X7)=1,1,0)</f>
        <v>1</v>
      </c>
      <c r="AC7" s="27">
        <f>IF((IF(AD7&gt;0,1,0)+AA7)=2,1,0)</f>
        <v>1</v>
      </c>
      <c r="AD7" s="27">
        <f>IF(COUNTA(AI7)=1,1,0)+IF(COUNTA(AK7)=1,1,0)</f>
        <v>1</v>
      </c>
      <c r="AE7" s="28"/>
      <c r="AF7" t="s" s="29">
        <v>65</v>
      </c>
      <c r="AG7" t="s" s="38">
        <v>74</v>
      </c>
      <c r="AH7" s="19"/>
      <c r="AI7" s="39">
        <v>3</v>
      </c>
      <c r="AJ7" s="19"/>
      <c r="AK7" s="19"/>
      <c r="AL7" s="19"/>
      <c r="AM7" s="19"/>
      <c r="AN7" s="19"/>
      <c r="AO7" s="21">
        <v>2</v>
      </c>
      <c r="AP7" s="19"/>
      <c r="AQ7" s="21">
        <v>0.35</v>
      </c>
      <c r="AR7" s="31">
        <f>IF(AI7&gt;0,1,0)+IF(AO7&gt;0,1,0)</f>
        <v>2</v>
      </c>
      <c r="AS7" s="31">
        <f>IF(AR7=2,1,0)</f>
        <v>1</v>
      </c>
      <c r="AT7" s="19"/>
      <c r="AU7" s="19"/>
      <c r="AV7" s="19"/>
      <c r="AW7" s="35"/>
      <c r="AX7" s="35"/>
      <c r="AY7" s="35"/>
      <c r="AZ7" s="34"/>
      <c r="BA7" s="35"/>
      <c r="BB7" t="s" s="32">
        <v>92</v>
      </c>
      <c r="BC7" s="35"/>
      <c r="BD7" t="s" s="32">
        <v>93</v>
      </c>
      <c r="BE7" t="s" s="32">
        <v>89</v>
      </c>
      <c r="BF7" s="35"/>
      <c r="BG7" t="s" s="32">
        <v>70</v>
      </c>
      <c r="BH7" t="s" s="32">
        <v>71</v>
      </c>
      <c r="BI7" s="35"/>
      <c r="BJ7" s="35"/>
    </row>
    <row r="8" ht="17" customHeight="1">
      <c r="A8" t="s" s="14">
        <v>60</v>
      </c>
      <c r="B8" t="s" s="15">
        <v>94</v>
      </c>
      <c r="C8" t="s" s="15">
        <v>95</v>
      </c>
      <c r="D8" t="s" s="36">
        <v>74</v>
      </c>
      <c r="E8" t="s" s="17">
        <v>63</v>
      </c>
      <c r="F8" t="s" s="17">
        <v>64</v>
      </c>
      <c r="G8" s="18"/>
      <c r="H8" s="19"/>
      <c r="I8" s="37"/>
      <c r="J8" s="19"/>
      <c r="K8" s="21">
        <v>1</v>
      </c>
      <c r="L8" s="19"/>
      <c r="M8" s="22">
        <f>SUM(J8:L8)</f>
        <v>1</v>
      </c>
      <c r="N8" s="23">
        <f>IF((IF(COUNTA(E8)=1,1,0)+L8+K8)=2,1,0)</f>
        <v>1</v>
      </c>
      <c r="O8" s="24"/>
      <c r="P8" s="24"/>
      <c r="Q8" s="19"/>
      <c r="R8" s="25">
        <v>-2.67960224435849</v>
      </c>
      <c r="S8" s="25">
        <v>-6.65621991748298</v>
      </c>
      <c r="T8" s="25">
        <v>2.49231598676397</v>
      </c>
      <c r="U8" s="26"/>
      <c r="V8" s="26"/>
      <c r="W8" s="19"/>
      <c r="X8" s="25">
        <v>-5.1226943299123</v>
      </c>
      <c r="Y8" s="25">
        <v>-3.05694204555084</v>
      </c>
      <c r="Z8" s="25">
        <v>-0.660863676243796</v>
      </c>
      <c r="AA8" s="27">
        <f>N8</f>
        <v>1</v>
      </c>
      <c r="AB8" s="27">
        <f>IF(COUNTA(X8)=1,1,0)</f>
        <v>1</v>
      </c>
      <c r="AC8" s="27">
        <f>IF((IF(AD8&gt;0,1,0)+AA8)=2,1,0)</f>
        <v>1</v>
      </c>
      <c r="AD8" s="27">
        <f>IF(COUNTA(AI8)=1,1,0)+IF(COUNTA(AK8)=1,1,0)</f>
        <v>1</v>
      </c>
      <c r="AE8" s="28"/>
      <c r="AF8" t="s" s="29">
        <v>65</v>
      </c>
      <c r="AG8" t="s" s="38">
        <v>74</v>
      </c>
      <c r="AH8" s="21">
        <v>1</v>
      </c>
      <c r="AI8" s="39">
        <v>2</v>
      </c>
      <c r="AJ8" t="s" s="38">
        <v>96</v>
      </c>
      <c r="AK8" s="19"/>
      <c r="AL8" s="19"/>
      <c r="AM8" s="21">
        <v>12</v>
      </c>
      <c r="AN8" s="19"/>
      <c r="AO8" s="21">
        <v>1</v>
      </c>
      <c r="AP8" s="19"/>
      <c r="AQ8" s="21">
        <v>0.08500000000000001</v>
      </c>
      <c r="AR8" s="31">
        <f>IF(AI8&gt;0,1,0)+IF(AO8&gt;0,1,0)</f>
        <v>2</v>
      </c>
      <c r="AS8" s="31">
        <f>IF(AR8=2,1,0)</f>
        <v>1</v>
      </c>
      <c r="AT8" s="19"/>
      <c r="AU8" s="19"/>
      <c r="AV8" s="19"/>
      <c r="AW8" t="s" s="32">
        <v>97</v>
      </c>
      <c r="AX8" s="33">
        <v>8</v>
      </c>
      <c r="AY8" s="33">
        <v>1</v>
      </c>
      <c r="AZ8" s="34">
        <f>AX8/AY8</f>
        <v>8</v>
      </c>
      <c r="BA8" s="35"/>
      <c r="BB8" t="s" s="32">
        <v>98</v>
      </c>
      <c r="BC8" s="35"/>
      <c r="BD8" t="s" s="32">
        <v>77</v>
      </c>
      <c r="BE8" t="s" s="32">
        <v>77</v>
      </c>
      <c r="BF8" s="35"/>
      <c r="BG8" t="s" s="32">
        <v>99</v>
      </c>
      <c r="BH8" t="s" s="32">
        <v>100</v>
      </c>
      <c r="BI8" s="35"/>
      <c r="BJ8" s="35"/>
    </row>
    <row r="9" ht="17" customHeight="1">
      <c r="A9" t="s" s="14">
        <v>60</v>
      </c>
      <c r="B9" t="s" s="15">
        <v>101</v>
      </c>
      <c r="C9" t="s" s="15">
        <v>102</v>
      </c>
      <c r="D9" s="16"/>
      <c r="E9" t="s" s="17">
        <v>63</v>
      </c>
      <c r="F9" t="s" s="17">
        <v>64</v>
      </c>
      <c r="G9" s="18"/>
      <c r="H9" s="19"/>
      <c r="I9" s="37"/>
      <c r="J9" s="19"/>
      <c r="K9" s="21">
        <v>0</v>
      </c>
      <c r="L9" s="21">
        <v>1</v>
      </c>
      <c r="M9" s="22">
        <f>SUM(J9:L9)</f>
        <v>1</v>
      </c>
      <c r="N9" s="23">
        <f>IF((IF(COUNTA(E9)=1,1,0)+L9+K9)=2,1,0)</f>
        <v>1</v>
      </c>
      <c r="O9" s="24"/>
      <c r="P9" s="24"/>
      <c r="Q9" s="19"/>
      <c r="R9" s="25">
        <v>2.20861185048488</v>
      </c>
      <c r="S9" s="25">
        <v>0.323607687980416</v>
      </c>
      <c r="T9" s="25">
        <v>-0.64848472702573</v>
      </c>
      <c r="U9" s="26"/>
      <c r="V9" s="26"/>
      <c r="W9" s="19"/>
      <c r="X9" s="25">
        <v>1.2268850386569</v>
      </c>
      <c r="Y9" s="25">
        <v>-0.0493924789939011</v>
      </c>
      <c r="Z9" s="25">
        <v>2.48138974746664</v>
      </c>
      <c r="AA9" s="27">
        <f>N9</f>
        <v>1</v>
      </c>
      <c r="AB9" s="27">
        <f>IF(COUNTA(X9)=1,1,0)</f>
        <v>1</v>
      </c>
      <c r="AC9" s="27">
        <f>IF((IF(AD9&gt;0,1,0)+AA9)=2,1,0)</f>
        <v>1</v>
      </c>
      <c r="AD9" s="27">
        <f>IF(COUNTA(AI9)=1,1,0)+IF(COUNTA(AK9)=1,1,0)</f>
        <v>1</v>
      </c>
      <c r="AE9" s="28"/>
      <c r="AF9" t="s" s="29">
        <v>65</v>
      </c>
      <c r="AG9" s="21">
        <v>4</v>
      </c>
      <c r="AH9" s="19"/>
      <c r="AI9" s="21">
        <v>20</v>
      </c>
      <c r="AJ9" t="s" s="38">
        <v>103</v>
      </c>
      <c r="AK9" s="19"/>
      <c r="AL9" s="19"/>
      <c r="AM9" s="21">
        <v>60</v>
      </c>
      <c r="AN9" s="19"/>
      <c r="AO9" s="19"/>
      <c r="AP9" s="19"/>
      <c r="AQ9" s="21">
        <v>0.5</v>
      </c>
      <c r="AR9" s="31">
        <f>IF(AI9&gt;0,1,0)+IF(AO9&gt;0,1,0)</f>
        <v>1</v>
      </c>
      <c r="AS9" s="31">
        <f>IF(AR9=2,1,0)</f>
        <v>0</v>
      </c>
      <c r="AT9" s="19"/>
      <c r="AU9" s="19"/>
      <c r="AV9" s="19"/>
      <c r="AW9" t="s" s="32">
        <v>104</v>
      </c>
      <c r="AX9" s="33">
        <v>50</v>
      </c>
      <c r="AY9" s="33">
        <v>3</v>
      </c>
      <c r="AZ9" s="34">
        <f>AX9/AY9</f>
        <v>16.6666666666667</v>
      </c>
      <c r="BA9" s="35"/>
      <c r="BB9" t="s" s="32">
        <v>88</v>
      </c>
      <c r="BC9" s="35"/>
      <c r="BD9" t="s" s="32">
        <v>105</v>
      </c>
      <c r="BE9" t="s" s="32">
        <v>68</v>
      </c>
      <c r="BF9" s="33">
        <v>3</v>
      </c>
      <c r="BG9" t="s" s="32">
        <v>106</v>
      </c>
      <c r="BH9" t="s" s="32">
        <v>71</v>
      </c>
      <c r="BI9" s="35"/>
      <c r="BJ9" s="35"/>
    </row>
    <row r="10" ht="17" customHeight="1">
      <c r="A10" t="s" s="14">
        <v>60</v>
      </c>
      <c r="B10" t="s" s="15">
        <v>107</v>
      </c>
      <c r="C10" t="s" s="15">
        <v>108</v>
      </c>
      <c r="D10" t="s" s="36">
        <v>74</v>
      </c>
      <c r="E10" t="s" s="17">
        <v>63</v>
      </c>
      <c r="F10" t="s" s="17">
        <v>64</v>
      </c>
      <c r="G10" s="18"/>
      <c r="H10" s="19"/>
      <c r="I10" s="37"/>
      <c r="J10" s="19"/>
      <c r="K10" s="21">
        <v>0</v>
      </c>
      <c r="L10" s="21">
        <v>1</v>
      </c>
      <c r="M10" s="22">
        <f>SUM(J10:L10)</f>
        <v>1</v>
      </c>
      <c r="N10" s="23">
        <f>IF((IF(COUNTA(E10)=1,1,0)+L10+K10)=2,1,0)</f>
        <v>1</v>
      </c>
      <c r="O10" s="24"/>
      <c r="P10" s="24"/>
      <c r="Q10" s="19"/>
      <c r="R10" s="25">
        <v>-1.89768025541505</v>
      </c>
      <c r="S10" s="25">
        <v>-1.87164248810678</v>
      </c>
      <c r="T10" s="25">
        <v>0.0410980767394164</v>
      </c>
      <c r="U10" s="26"/>
      <c r="V10" s="26"/>
      <c r="W10" s="19"/>
      <c r="X10" s="25">
        <v>-2.67507257428161</v>
      </c>
      <c r="Y10" s="25">
        <v>0.240745853412387</v>
      </c>
      <c r="Z10" s="25">
        <v>0.167737829423959</v>
      </c>
      <c r="AA10" s="27">
        <f>N10</f>
        <v>1</v>
      </c>
      <c r="AB10" s="27">
        <f>IF(COUNTA(X10)=1,1,0)</f>
        <v>1</v>
      </c>
      <c r="AC10" s="27">
        <f>IF((IF(AD10&gt;0,1,0)+AA10)=2,1,0)</f>
        <v>1</v>
      </c>
      <c r="AD10" s="27">
        <f>IF(COUNTA(AI10)=1,1,0)+IF(COUNTA(AK10)=1,1,0)</f>
        <v>1</v>
      </c>
      <c r="AE10" s="28"/>
      <c r="AF10" t="s" s="29">
        <v>65</v>
      </c>
      <c r="AG10" t="s" s="38">
        <v>74</v>
      </c>
      <c r="AH10" s="21">
        <v>2</v>
      </c>
      <c r="AI10" s="39">
        <v>3</v>
      </c>
      <c r="AJ10" t="s" s="38">
        <v>96</v>
      </c>
      <c r="AK10" s="19"/>
      <c r="AL10" s="19"/>
      <c r="AM10" s="21">
        <v>15</v>
      </c>
      <c r="AN10" s="21">
        <v>1</v>
      </c>
      <c r="AO10" s="21">
        <v>2</v>
      </c>
      <c r="AP10" s="19"/>
      <c r="AQ10" s="21">
        <v>0.45</v>
      </c>
      <c r="AR10" s="31">
        <f>IF(AI10&gt;0,1,0)+IF(AO10&gt;0,1,0)</f>
        <v>2</v>
      </c>
      <c r="AS10" s="31">
        <f>IF(AR10=2,1,0)</f>
        <v>1</v>
      </c>
      <c r="AT10" s="19"/>
      <c r="AU10" s="19"/>
      <c r="AV10" s="19"/>
      <c r="AW10" t="s" s="32">
        <v>109</v>
      </c>
      <c r="AX10" s="35"/>
      <c r="AY10" s="35"/>
      <c r="AZ10" s="34"/>
      <c r="BA10" s="35"/>
      <c r="BB10" t="s" s="32">
        <v>110</v>
      </c>
      <c r="BC10" s="35"/>
      <c r="BD10" t="s" s="32">
        <v>77</v>
      </c>
      <c r="BE10" s="35"/>
      <c r="BF10" s="33">
        <v>1</v>
      </c>
      <c r="BG10" t="s" s="32">
        <v>111</v>
      </c>
      <c r="BH10" t="s" s="32">
        <v>100</v>
      </c>
      <c r="BI10" t="s" s="32">
        <v>112</v>
      </c>
      <c r="BJ10" s="35"/>
    </row>
    <row r="11" ht="17" customHeight="1">
      <c r="A11" t="s" s="14">
        <v>60</v>
      </c>
      <c r="B11" t="s" s="15">
        <v>113</v>
      </c>
      <c r="C11" t="s" s="15">
        <v>114</v>
      </c>
      <c r="D11" t="s" s="36">
        <v>74</v>
      </c>
      <c r="E11" t="s" s="17">
        <v>63</v>
      </c>
      <c r="F11" t="s" s="17">
        <v>64</v>
      </c>
      <c r="G11" s="18"/>
      <c r="H11" s="19"/>
      <c r="I11" s="37"/>
      <c r="J11" s="19"/>
      <c r="K11" s="21">
        <v>0</v>
      </c>
      <c r="L11" s="21">
        <v>1</v>
      </c>
      <c r="M11" s="22">
        <f>SUM(J11:L11)</f>
        <v>1</v>
      </c>
      <c r="N11" s="23">
        <f>IF((IF(COUNTA(E11)=1,1,0)+L11+K11)=2,1,0)</f>
        <v>1</v>
      </c>
      <c r="O11" s="24"/>
      <c r="P11" s="24"/>
      <c r="Q11" s="19"/>
      <c r="R11" s="25">
        <v>-2.87853823047201</v>
      </c>
      <c r="S11" s="25">
        <v>-2.35056878753432</v>
      </c>
      <c r="T11" s="25">
        <v>0.434162127188253</v>
      </c>
      <c r="U11" s="26"/>
      <c r="V11" s="26"/>
      <c r="W11" s="19"/>
      <c r="X11" s="25">
        <v>-3.51940791750916</v>
      </c>
      <c r="Y11" s="25">
        <v>-0.0237173347984416</v>
      </c>
      <c r="Z11" s="25">
        <v>0.00406067315450575</v>
      </c>
      <c r="AA11" s="27">
        <f>N11</f>
        <v>1</v>
      </c>
      <c r="AB11" s="27">
        <f>IF(COUNTA(X11)=1,1,0)</f>
        <v>1</v>
      </c>
      <c r="AC11" s="27">
        <f>IF((IF(AD11&gt;0,1,0)+AA11)=2,1,0)</f>
        <v>1</v>
      </c>
      <c r="AD11" s="27">
        <f>IF(COUNTA(AI11)=1,1,0)+IF(COUNTA(AK11)=1,1,0)</f>
        <v>1</v>
      </c>
      <c r="AE11" s="28"/>
      <c r="AF11" t="s" s="29">
        <v>65</v>
      </c>
      <c r="AG11" t="s" s="38">
        <v>74</v>
      </c>
      <c r="AH11" s="19"/>
      <c r="AI11" s="21">
        <v>2</v>
      </c>
      <c r="AJ11" s="19"/>
      <c r="AK11" s="19"/>
      <c r="AL11" s="19"/>
      <c r="AM11" s="21">
        <v>25</v>
      </c>
      <c r="AN11" s="21">
        <v>2</v>
      </c>
      <c r="AO11" s="21">
        <v>3</v>
      </c>
      <c r="AP11" s="19"/>
      <c r="AQ11" s="21">
        <v>0.6</v>
      </c>
      <c r="AR11" s="31">
        <f>IF(AI11&gt;0,1,0)+IF(AO11&gt;0,1,0)</f>
        <v>2</v>
      </c>
      <c r="AS11" s="31">
        <f>IF(AR11=2,1,0)</f>
        <v>1</v>
      </c>
      <c r="AT11" s="19"/>
      <c r="AU11" s="19"/>
      <c r="AV11" s="19"/>
      <c r="AW11" t="s" s="32">
        <v>82</v>
      </c>
      <c r="AX11" s="33">
        <v>15</v>
      </c>
      <c r="AY11" s="33">
        <v>1</v>
      </c>
      <c r="AZ11" s="34">
        <f>AX11/AY11</f>
        <v>15</v>
      </c>
      <c r="BA11" s="35"/>
      <c r="BB11" t="s" s="32">
        <v>110</v>
      </c>
      <c r="BC11" s="35"/>
      <c r="BD11" t="s" s="32">
        <v>77</v>
      </c>
      <c r="BE11" t="s" s="32">
        <v>68</v>
      </c>
      <c r="BF11" s="35"/>
      <c r="BG11" s="35"/>
      <c r="BH11" t="s" s="32">
        <v>71</v>
      </c>
      <c r="BI11" s="35"/>
      <c r="BJ11" s="35"/>
    </row>
    <row r="12" ht="17" customHeight="1">
      <c r="A12" t="s" s="14">
        <v>60</v>
      </c>
      <c r="B12" t="s" s="15">
        <v>115</v>
      </c>
      <c r="C12" t="s" s="15">
        <v>116</v>
      </c>
      <c r="D12" t="s" s="36">
        <v>74</v>
      </c>
      <c r="E12" t="s" s="17">
        <v>63</v>
      </c>
      <c r="F12" t="s" s="17">
        <v>64</v>
      </c>
      <c r="G12" s="18"/>
      <c r="H12" s="19"/>
      <c r="I12" s="37"/>
      <c r="J12" s="19"/>
      <c r="K12" s="21">
        <v>1</v>
      </c>
      <c r="L12" s="19"/>
      <c r="M12" s="22">
        <f>SUM(J12:L12)</f>
        <v>1</v>
      </c>
      <c r="N12" s="23">
        <f>IF((IF(COUNTA(E12)=1,1,0)+L12+K12)=2,1,0)</f>
        <v>1</v>
      </c>
      <c r="O12" s="24"/>
      <c r="P12" s="24"/>
      <c r="Q12" s="19"/>
      <c r="R12" s="25">
        <v>-1.19578858120213</v>
      </c>
      <c r="S12" s="25">
        <v>-1.08281204474978</v>
      </c>
      <c r="T12" s="25">
        <v>1.12162511537064</v>
      </c>
      <c r="U12" s="26"/>
      <c r="V12" s="26"/>
      <c r="W12" s="19"/>
      <c r="X12" s="25">
        <v>-1.4643926228218</v>
      </c>
      <c r="Y12" s="25">
        <v>0.0669705660477779</v>
      </c>
      <c r="Z12" s="25">
        <v>-2.55869648071992</v>
      </c>
      <c r="AA12" s="27">
        <f>N12</f>
        <v>1</v>
      </c>
      <c r="AB12" s="27">
        <f>IF(COUNTA(X12)=1,1,0)</f>
        <v>1</v>
      </c>
      <c r="AC12" s="27">
        <f>IF((IF(AD12&gt;0,1,0)+AA12)=2,1,0)</f>
        <v>1</v>
      </c>
      <c r="AD12" s="27">
        <f>IF(COUNTA(AI12)=1,1,0)+IF(COUNTA(AK12)=1,1,0)</f>
        <v>2</v>
      </c>
      <c r="AE12" s="28"/>
      <c r="AF12" t="s" s="29">
        <v>65</v>
      </c>
      <c r="AG12" t="s" s="38">
        <v>74</v>
      </c>
      <c r="AH12" s="19"/>
      <c r="AI12" s="39">
        <v>3</v>
      </c>
      <c r="AJ12" s="19"/>
      <c r="AK12" s="21">
        <v>8</v>
      </c>
      <c r="AL12" s="19"/>
      <c r="AM12" s="21">
        <v>15</v>
      </c>
      <c r="AN12" s="21">
        <v>1</v>
      </c>
      <c r="AO12" s="21">
        <v>2</v>
      </c>
      <c r="AP12" s="19"/>
      <c r="AQ12" s="21">
        <v>0.4</v>
      </c>
      <c r="AR12" s="31">
        <f>IF(AI12&gt;0,1,0)+IF(AO12&gt;0,1,0)</f>
        <v>2</v>
      </c>
      <c r="AS12" s="31">
        <f>IF(AR12=2,1,0)</f>
        <v>1</v>
      </c>
      <c r="AT12" s="19"/>
      <c r="AU12" s="19"/>
      <c r="AV12" s="19"/>
      <c r="AW12" t="s" s="32">
        <v>109</v>
      </c>
      <c r="AX12" s="33">
        <v>20</v>
      </c>
      <c r="AY12" s="33">
        <v>1</v>
      </c>
      <c r="AZ12" s="34">
        <f>AX12/AY12</f>
        <v>20</v>
      </c>
      <c r="BA12" s="35"/>
      <c r="BB12" t="s" s="32">
        <v>88</v>
      </c>
      <c r="BC12" s="35"/>
      <c r="BD12" t="s" s="32">
        <v>117</v>
      </c>
      <c r="BE12" t="s" s="32">
        <v>69</v>
      </c>
      <c r="BF12" s="33">
        <v>2</v>
      </c>
      <c r="BG12" t="s" s="32">
        <v>118</v>
      </c>
      <c r="BH12" t="s" s="32">
        <v>71</v>
      </c>
      <c r="BI12" t="s" s="32">
        <v>79</v>
      </c>
      <c r="BJ12" s="35"/>
    </row>
    <row r="13" ht="17" customHeight="1">
      <c r="A13" t="s" s="14">
        <v>60</v>
      </c>
      <c r="B13" t="s" s="15">
        <v>119</v>
      </c>
      <c r="C13" t="s" s="15">
        <v>120</v>
      </c>
      <c r="D13" t="s" s="36">
        <v>74</v>
      </c>
      <c r="E13" t="s" s="17">
        <v>63</v>
      </c>
      <c r="F13" t="s" s="17">
        <v>64</v>
      </c>
      <c r="G13" s="18"/>
      <c r="H13" s="19"/>
      <c r="I13" s="37"/>
      <c r="J13" s="19"/>
      <c r="K13" s="21">
        <v>0</v>
      </c>
      <c r="L13" s="21">
        <v>1</v>
      </c>
      <c r="M13" s="22">
        <f>SUM(J13:L13)</f>
        <v>1</v>
      </c>
      <c r="N13" s="23">
        <f>IF((IF(COUNTA(E13)=1,1,0)+L13+K13)=2,1,0)</f>
        <v>1</v>
      </c>
      <c r="O13" s="24"/>
      <c r="P13" s="24"/>
      <c r="Q13" s="19"/>
      <c r="R13" s="25">
        <v>-1.57323933526463</v>
      </c>
      <c r="S13" s="25">
        <v>-0.563039204323839</v>
      </c>
      <c r="T13" s="25">
        <v>0.224215138370909</v>
      </c>
      <c r="U13" s="26"/>
      <c r="V13" s="26"/>
      <c r="W13" s="19"/>
      <c r="X13" s="25">
        <v>-1.60021322397013</v>
      </c>
      <c r="Y13" s="25">
        <v>0.923565327630321</v>
      </c>
      <c r="Z13" s="25">
        <v>-1.07056177163516</v>
      </c>
      <c r="AA13" s="27">
        <f>N13</f>
        <v>1</v>
      </c>
      <c r="AB13" s="27">
        <f>IF(COUNTA(X13)=1,1,0)</f>
        <v>1</v>
      </c>
      <c r="AC13" s="27">
        <f>IF((IF(AD13&gt;0,1,0)+AA13)=2,1,0)</f>
        <v>1</v>
      </c>
      <c r="AD13" s="27">
        <f>IF(COUNTA(AI13)=1,1,0)+IF(COUNTA(AK13)=1,1,0)</f>
        <v>2</v>
      </c>
      <c r="AE13" s="28"/>
      <c r="AF13" t="s" s="29">
        <v>65</v>
      </c>
      <c r="AG13" t="s" s="38">
        <v>74</v>
      </c>
      <c r="AH13" s="19"/>
      <c r="AI13" s="39">
        <v>4</v>
      </c>
      <c r="AJ13" s="21">
        <v>4</v>
      </c>
      <c r="AK13" s="21">
        <v>7</v>
      </c>
      <c r="AL13" s="19"/>
      <c r="AM13" s="19"/>
      <c r="AN13" s="21">
        <v>1</v>
      </c>
      <c r="AO13" s="21">
        <v>2</v>
      </c>
      <c r="AP13" s="19"/>
      <c r="AQ13" s="21">
        <v>0.5</v>
      </c>
      <c r="AR13" s="31">
        <f>IF(AI13&gt;0,1,0)+IF(AO13&gt;0,1,0)</f>
        <v>2</v>
      </c>
      <c r="AS13" s="31">
        <f>IF(AR13=2,1,0)</f>
        <v>1</v>
      </c>
      <c r="AT13" s="19"/>
      <c r="AU13" s="19"/>
      <c r="AV13" s="19"/>
      <c r="AW13" t="s" s="32">
        <v>82</v>
      </c>
      <c r="AX13" s="33">
        <v>15</v>
      </c>
      <c r="AY13" s="33">
        <v>1</v>
      </c>
      <c r="AZ13" s="34">
        <f>AX13/AY13</f>
        <v>15</v>
      </c>
      <c r="BA13" s="35"/>
      <c r="BB13" t="s" s="32">
        <v>110</v>
      </c>
      <c r="BC13" s="35"/>
      <c r="BD13" t="s" s="32">
        <v>89</v>
      </c>
      <c r="BE13" t="s" s="32">
        <v>77</v>
      </c>
      <c r="BF13" s="35"/>
      <c r="BG13" t="s" s="32">
        <v>84</v>
      </c>
      <c r="BH13" t="s" s="32">
        <v>71</v>
      </c>
      <c r="BI13" t="s" s="32">
        <v>79</v>
      </c>
      <c r="BJ13" s="35"/>
    </row>
    <row r="14" ht="17" customHeight="1">
      <c r="A14" t="s" s="14">
        <v>60</v>
      </c>
      <c r="B14" t="s" s="15">
        <v>121</v>
      </c>
      <c r="C14" t="s" s="15">
        <v>122</v>
      </c>
      <c r="D14" t="s" s="36">
        <v>74</v>
      </c>
      <c r="E14" t="s" s="17">
        <v>63</v>
      </c>
      <c r="F14" t="s" s="17">
        <v>64</v>
      </c>
      <c r="G14" s="18"/>
      <c r="H14" s="19"/>
      <c r="I14" s="37"/>
      <c r="J14" s="19"/>
      <c r="K14" s="21">
        <v>0</v>
      </c>
      <c r="L14" s="21">
        <v>1</v>
      </c>
      <c r="M14" s="22">
        <f>SUM(J14:L14)</f>
        <v>1</v>
      </c>
      <c r="N14" s="23">
        <f>IF((IF(COUNTA(E14)=1,1,0)+L14+K14)=2,1,0)</f>
        <v>1</v>
      </c>
      <c r="O14" s="24"/>
      <c r="P14" s="24"/>
      <c r="Q14" s="19"/>
      <c r="R14" s="25">
        <v>3.47019945203348</v>
      </c>
      <c r="S14" s="25">
        <v>0.0490286457417658</v>
      </c>
      <c r="T14" s="25">
        <v>1.77134556226782</v>
      </c>
      <c r="U14" s="26"/>
      <c r="V14" s="26"/>
      <c r="W14" s="19"/>
      <c r="X14" s="25">
        <v>2.30505198001286</v>
      </c>
      <c r="Y14" s="25">
        <v>-0.940251059357992</v>
      </c>
      <c r="Z14" s="25">
        <v>-0.439025757817037</v>
      </c>
      <c r="AA14" s="27">
        <f>N14</f>
        <v>1</v>
      </c>
      <c r="AB14" s="27">
        <f>IF(COUNTA(X14)=1,1,0)</f>
        <v>1</v>
      </c>
      <c r="AC14" s="27">
        <f>IF((IF(AD14&gt;0,1,0)+AA14)=2,1,0)</f>
        <v>1</v>
      </c>
      <c r="AD14" s="27">
        <f>IF(COUNTA(AI14)=1,1,0)+IF(COUNTA(AK14)=1,1,0)</f>
        <v>1</v>
      </c>
      <c r="AE14" s="28"/>
      <c r="AF14" t="s" s="29">
        <v>65</v>
      </c>
      <c r="AG14" t="s" s="38">
        <v>74</v>
      </c>
      <c r="AH14" s="21">
        <v>1</v>
      </c>
      <c r="AI14" s="39">
        <v>2</v>
      </c>
      <c r="AJ14" s="19"/>
      <c r="AK14" s="19"/>
      <c r="AL14" s="19"/>
      <c r="AM14" s="21">
        <v>40</v>
      </c>
      <c r="AN14" s="21">
        <v>1</v>
      </c>
      <c r="AO14" s="21">
        <v>2</v>
      </c>
      <c r="AP14" s="19"/>
      <c r="AQ14" s="21">
        <v>0.6</v>
      </c>
      <c r="AR14" s="31">
        <f>IF(AI14&gt;0,1,0)+IF(AO14&gt;0,1,0)</f>
        <v>2</v>
      </c>
      <c r="AS14" s="31">
        <f>IF(AR14=2,1,0)</f>
        <v>1</v>
      </c>
      <c r="AT14" s="19"/>
      <c r="AU14" s="19"/>
      <c r="AV14" s="19"/>
      <c r="AW14" t="s" s="32">
        <v>66</v>
      </c>
      <c r="AX14" s="33">
        <v>20</v>
      </c>
      <c r="AY14" s="33">
        <v>1</v>
      </c>
      <c r="AZ14" s="34">
        <f>AX14/AY14</f>
        <v>20</v>
      </c>
      <c r="BA14" s="35"/>
      <c r="BB14" t="s" s="32">
        <v>123</v>
      </c>
      <c r="BC14" s="35"/>
      <c r="BD14" s="35"/>
      <c r="BE14" t="s" s="32">
        <v>77</v>
      </c>
      <c r="BF14" s="35"/>
      <c r="BG14" t="s" s="32">
        <v>84</v>
      </c>
      <c r="BH14" t="s" s="32">
        <v>71</v>
      </c>
      <c r="BI14" s="35"/>
      <c r="BJ14" s="35"/>
    </row>
    <row r="15" ht="17" customHeight="1">
      <c r="A15" t="s" s="14">
        <v>60</v>
      </c>
      <c r="B15" t="s" s="15">
        <v>124</v>
      </c>
      <c r="C15" t="s" s="15">
        <v>125</v>
      </c>
      <c r="D15" t="s" s="36">
        <v>74</v>
      </c>
      <c r="E15" t="s" s="17">
        <v>63</v>
      </c>
      <c r="F15" t="s" s="17">
        <v>64</v>
      </c>
      <c r="G15" s="18"/>
      <c r="H15" s="19"/>
      <c r="I15" s="37"/>
      <c r="J15" s="19"/>
      <c r="K15" s="21">
        <v>0</v>
      </c>
      <c r="L15" s="21">
        <v>1</v>
      </c>
      <c r="M15" s="22">
        <f>SUM(J15:L15)</f>
        <v>1</v>
      </c>
      <c r="N15" s="23">
        <f>IF((IF(COUNTA(E15)=1,1,0)+L15+K15)=2,1,0)</f>
        <v>1</v>
      </c>
      <c r="O15" s="24"/>
      <c r="P15" s="24"/>
      <c r="Q15" s="19"/>
      <c r="R15" s="25">
        <v>-3.21822598739222</v>
      </c>
      <c r="S15" s="25">
        <v>-4.89947126444665</v>
      </c>
      <c r="T15" s="25">
        <v>2.06245703349956</v>
      </c>
      <c r="U15" s="26"/>
      <c r="V15" s="26"/>
      <c r="W15" s="19"/>
      <c r="X15" s="25">
        <v>-5.10561593112756</v>
      </c>
      <c r="Y15" s="25">
        <v>-1.99608178389083</v>
      </c>
      <c r="Z15" s="25">
        <v>-0.396517154665471</v>
      </c>
      <c r="AA15" s="27">
        <f>N15</f>
        <v>1</v>
      </c>
      <c r="AB15" s="27">
        <f>IF(COUNTA(X15)=1,1,0)</f>
        <v>1</v>
      </c>
      <c r="AC15" s="27">
        <f>IF((IF(AD15&gt;0,1,0)+AA15)=2,1,0)</f>
        <v>0</v>
      </c>
      <c r="AD15" s="27">
        <f>IF(COUNTA(AI15)=1,1,0)+IF(COUNTA(AK15)=1,1,0)</f>
        <v>0</v>
      </c>
      <c r="AE15" s="28"/>
      <c r="AF15" t="s" s="29">
        <v>65</v>
      </c>
      <c r="AG15" t="s" s="38">
        <v>74</v>
      </c>
      <c r="AH15" t="s" s="38">
        <v>126</v>
      </c>
      <c r="AI15" s="30"/>
      <c r="AJ15" s="19"/>
      <c r="AK15" s="19"/>
      <c r="AL15" s="19"/>
      <c r="AM15" s="21">
        <v>30</v>
      </c>
      <c r="AN15" s="21">
        <v>1</v>
      </c>
      <c r="AO15" s="21">
        <v>1.5</v>
      </c>
      <c r="AP15" s="19"/>
      <c r="AQ15" s="21">
        <v>0.52</v>
      </c>
      <c r="AR15" s="31">
        <f>IF(AI15&gt;0,1,0)+IF(AO15&gt;0,1,0)</f>
        <v>1</v>
      </c>
      <c r="AS15" s="31">
        <f>IF(AR15=2,1,0)</f>
        <v>0</v>
      </c>
      <c r="AT15" s="19"/>
      <c r="AU15" s="19"/>
      <c r="AV15" s="19"/>
      <c r="AW15" t="s" s="32">
        <v>127</v>
      </c>
      <c r="AX15" s="33">
        <v>20</v>
      </c>
      <c r="AY15" s="33">
        <v>2</v>
      </c>
      <c r="AZ15" s="34">
        <f>AX15/AY15</f>
        <v>10</v>
      </c>
      <c r="BA15" s="35"/>
      <c r="BB15" t="s" s="32">
        <v>128</v>
      </c>
      <c r="BC15" s="35"/>
      <c r="BD15" t="s" s="32">
        <v>77</v>
      </c>
      <c r="BE15" t="s" s="32">
        <v>89</v>
      </c>
      <c r="BF15" s="35"/>
      <c r="BG15" t="s" s="32">
        <v>129</v>
      </c>
      <c r="BH15" t="s" s="32">
        <v>71</v>
      </c>
      <c r="BI15" s="35"/>
      <c r="BJ15" s="35"/>
    </row>
    <row r="16" ht="17" customHeight="1">
      <c r="A16" t="s" s="14">
        <v>60</v>
      </c>
      <c r="B16" t="s" s="15">
        <v>130</v>
      </c>
      <c r="C16" t="s" s="15">
        <v>131</v>
      </c>
      <c r="D16" t="s" s="36">
        <v>74</v>
      </c>
      <c r="E16" t="s" s="17">
        <v>63</v>
      </c>
      <c r="F16" t="s" s="17">
        <v>64</v>
      </c>
      <c r="G16" s="18"/>
      <c r="H16" s="19"/>
      <c r="I16" s="37"/>
      <c r="J16" s="19"/>
      <c r="K16" s="21">
        <v>0</v>
      </c>
      <c r="L16" s="21">
        <v>1</v>
      </c>
      <c r="M16" s="22">
        <f>SUM(J16:L16)</f>
        <v>1</v>
      </c>
      <c r="N16" s="23">
        <f>IF((IF(COUNTA(E16)=1,1,0)+L16+K16)=2,1,0)</f>
        <v>1</v>
      </c>
      <c r="O16" s="24"/>
      <c r="P16" s="24"/>
      <c r="Q16" s="19"/>
      <c r="R16" s="25">
        <v>1.8800906214565</v>
      </c>
      <c r="S16" s="25">
        <v>-4.1426560134338</v>
      </c>
      <c r="T16" s="25">
        <v>1.06033336845733</v>
      </c>
      <c r="U16" s="26"/>
      <c r="V16" s="26"/>
      <c r="W16" s="19"/>
      <c r="X16" s="25">
        <v>-0.624440532877781</v>
      </c>
      <c r="Y16" s="25">
        <v>-3.50283383782073</v>
      </c>
      <c r="Z16" s="25">
        <v>-0.421346303411325</v>
      </c>
      <c r="AA16" s="27">
        <f>N16</f>
        <v>1</v>
      </c>
      <c r="AB16" s="27">
        <f>IF(COUNTA(X16)=1,1,0)</f>
        <v>1</v>
      </c>
      <c r="AC16" s="27">
        <f>IF((IF(AD16&gt;0,1,0)+AA16)=2,1,0)</f>
        <v>1</v>
      </c>
      <c r="AD16" s="27">
        <f>IF(COUNTA(AI16)=1,1,0)+IF(COUNTA(AK16)=1,1,0)</f>
        <v>1</v>
      </c>
      <c r="AE16" s="28"/>
      <c r="AF16" t="s" s="29">
        <v>65</v>
      </c>
      <c r="AG16" t="s" s="38">
        <v>74</v>
      </c>
      <c r="AH16" s="21">
        <v>2</v>
      </c>
      <c r="AI16" s="39">
        <v>3</v>
      </c>
      <c r="AJ16" s="19"/>
      <c r="AK16" s="19"/>
      <c r="AL16" s="19"/>
      <c r="AM16" s="21">
        <v>15</v>
      </c>
      <c r="AN16" s="19"/>
      <c r="AO16" s="21">
        <v>1.75</v>
      </c>
      <c r="AP16" s="19"/>
      <c r="AQ16" s="21">
        <v>0.3</v>
      </c>
      <c r="AR16" s="31">
        <f>IF(AI16&gt;0,1,0)+IF(AO16&gt;0,1,0)</f>
        <v>2</v>
      </c>
      <c r="AS16" s="31">
        <f>IF(AR16=2,1,0)</f>
        <v>1</v>
      </c>
      <c r="AT16" s="19"/>
      <c r="AU16" s="19"/>
      <c r="AV16" s="19"/>
      <c r="AW16" t="s" s="32">
        <v>97</v>
      </c>
      <c r="AX16" s="33">
        <v>20</v>
      </c>
      <c r="AY16" s="33">
        <v>0.5</v>
      </c>
      <c r="AZ16" s="34">
        <f>AX16/AY16</f>
        <v>40</v>
      </c>
      <c r="BA16" s="35"/>
      <c r="BB16" t="s" s="32">
        <v>132</v>
      </c>
      <c r="BC16" s="35"/>
      <c r="BD16" t="s" s="32">
        <v>77</v>
      </c>
      <c r="BE16" t="s" s="32">
        <v>77</v>
      </c>
      <c r="BF16" s="35"/>
      <c r="BG16" t="s" s="32">
        <v>84</v>
      </c>
      <c r="BH16" t="s" s="32">
        <v>71</v>
      </c>
      <c r="BI16" s="35"/>
      <c r="BJ16" s="35"/>
    </row>
    <row r="17" ht="17" customHeight="1">
      <c r="A17" t="s" s="14">
        <v>60</v>
      </c>
      <c r="B17" t="s" s="15">
        <v>133</v>
      </c>
      <c r="C17" t="s" s="15">
        <v>134</v>
      </c>
      <c r="D17" s="16"/>
      <c r="E17" t="s" s="17">
        <v>63</v>
      </c>
      <c r="F17" t="s" s="17">
        <v>64</v>
      </c>
      <c r="G17" s="18"/>
      <c r="H17" s="19"/>
      <c r="I17" s="20">
        <v>1</v>
      </c>
      <c r="J17" s="19"/>
      <c r="K17" s="21">
        <v>0</v>
      </c>
      <c r="L17" s="21">
        <v>1</v>
      </c>
      <c r="M17" s="22">
        <f>SUM(J17:L17)</f>
        <v>1</v>
      </c>
      <c r="N17" s="23">
        <f>IF((IF(COUNTA(E17)=1,1,0)+L17+K17)=2,1,0)</f>
        <v>1</v>
      </c>
      <c r="O17" s="24"/>
      <c r="P17" s="24"/>
      <c r="Q17" s="19"/>
      <c r="R17" s="25">
        <v>2.04076427496276</v>
      </c>
      <c r="S17" s="25">
        <v>-1.72890637069934</v>
      </c>
      <c r="T17" s="25">
        <v>-0.138686185885165</v>
      </c>
      <c r="U17" s="26"/>
      <c r="V17" s="26"/>
      <c r="W17" s="19"/>
      <c r="X17" s="25">
        <v>0.108201247966619</v>
      </c>
      <c r="Y17" s="25">
        <v>-1.40271034212096</v>
      </c>
      <c r="Z17" s="25">
        <v>3.24529941632229</v>
      </c>
      <c r="AA17" s="27">
        <f>N17</f>
        <v>1</v>
      </c>
      <c r="AB17" s="27">
        <f>IF(COUNTA(X17)=1,1,0)</f>
        <v>1</v>
      </c>
      <c r="AC17" s="27">
        <f>IF((IF(AD17&gt;0,1,0)+AA17)=2,1,0)</f>
        <v>1</v>
      </c>
      <c r="AD17" s="27">
        <f>IF(COUNTA(AI17)=1,1,0)+IF(COUNTA(AK17)=1,1,0)</f>
        <v>1</v>
      </c>
      <c r="AE17" s="28"/>
      <c r="AF17" t="s" s="29">
        <v>65</v>
      </c>
      <c r="AG17" s="21">
        <v>4</v>
      </c>
      <c r="AH17" s="19"/>
      <c r="AI17" s="21">
        <v>10</v>
      </c>
      <c r="AJ17" s="19"/>
      <c r="AK17" s="19"/>
      <c r="AL17" s="19"/>
      <c r="AM17" s="19"/>
      <c r="AN17" s="19"/>
      <c r="AO17" s="21">
        <v>4</v>
      </c>
      <c r="AP17" s="19"/>
      <c r="AQ17" s="21">
        <v>0.65</v>
      </c>
      <c r="AR17" s="31">
        <f>IF(AI17&gt;0,1,0)+IF(AO17&gt;0,1,0)</f>
        <v>2</v>
      </c>
      <c r="AS17" s="31">
        <f>IF(AR17=2,1,0)</f>
        <v>1</v>
      </c>
      <c r="AT17" s="19"/>
      <c r="AU17" s="19"/>
      <c r="AV17" s="19"/>
      <c r="AW17" t="s" s="32">
        <v>135</v>
      </c>
      <c r="AX17" s="33">
        <v>40</v>
      </c>
      <c r="AY17" s="33">
        <v>2</v>
      </c>
      <c r="AZ17" s="34">
        <f>AX17/AY17</f>
        <v>20</v>
      </c>
      <c r="BA17" s="35"/>
      <c r="BB17" t="s" s="32">
        <v>136</v>
      </c>
      <c r="BC17" s="35"/>
      <c r="BD17" t="s" s="32">
        <v>77</v>
      </c>
      <c r="BE17" t="s" s="32">
        <v>77</v>
      </c>
      <c r="BF17" s="35"/>
      <c r="BG17" t="s" s="32">
        <v>129</v>
      </c>
      <c r="BH17" t="s" s="32">
        <v>71</v>
      </c>
      <c r="BI17" s="35"/>
      <c r="BJ17" s="35"/>
    </row>
    <row r="18" ht="17" customHeight="1">
      <c r="A18" t="s" s="40">
        <v>60</v>
      </c>
      <c r="B18" t="s" s="41">
        <v>137</v>
      </c>
      <c r="C18" s="42"/>
      <c r="D18" t="s" s="43">
        <v>74</v>
      </c>
      <c r="E18" t="s" s="43">
        <v>63</v>
      </c>
      <c r="F18" t="s" s="43">
        <v>64</v>
      </c>
      <c r="G18" s="44"/>
      <c r="H18" s="42"/>
      <c r="I18" s="45"/>
      <c r="J18" s="46">
        <v>1</v>
      </c>
      <c r="K18" s="21">
        <v>0</v>
      </c>
      <c r="L18" s="42"/>
      <c r="M18" s="47">
        <f>SUM(J18:L18)</f>
        <v>1</v>
      </c>
      <c r="N18" s="48">
        <f>IF((IF(COUNTA(E18)=1,1,0)+L18+K18)=2,1,0)</f>
        <v>0</v>
      </c>
      <c r="O18" s="49"/>
      <c r="P18" s="49"/>
      <c r="Q18" s="42"/>
      <c r="R18" s="50"/>
      <c r="S18" s="50"/>
      <c r="T18" s="50"/>
      <c r="U18" s="51"/>
      <c r="V18" s="51"/>
      <c r="W18" s="42"/>
      <c r="X18" s="50"/>
      <c r="Y18" s="50"/>
      <c r="Z18" s="50"/>
      <c r="AA18" s="52">
        <f>N18</f>
        <v>0</v>
      </c>
      <c r="AB18" s="52">
        <f>IF(COUNTA(X18)=1,1,0)</f>
        <v>0</v>
      </c>
      <c r="AC18" s="52">
        <f>IF((IF(AD18&gt;0,1,0)+AA18)=2,1,0)</f>
        <v>0</v>
      </c>
      <c r="AD18" s="52">
        <f>IF(COUNTA(AI18)=1,1,0)+IF(COUNTA(AK18)=1,1,0)</f>
        <v>1</v>
      </c>
      <c r="AE18" s="53"/>
      <c r="AF18" t="s" s="41">
        <v>65</v>
      </c>
      <c r="AG18" t="s" s="54">
        <v>74</v>
      </c>
      <c r="AH18" s="46">
        <v>2</v>
      </c>
      <c r="AI18" s="55">
        <v>3</v>
      </c>
      <c r="AJ18" s="42"/>
      <c r="AK18" s="42"/>
      <c r="AL18" s="42"/>
      <c r="AM18" s="42"/>
      <c r="AN18" s="46">
        <v>2</v>
      </c>
      <c r="AO18" s="46">
        <v>3</v>
      </c>
      <c r="AP18" s="42"/>
      <c r="AQ18" s="46">
        <v>0.45</v>
      </c>
      <c r="AR18" s="31">
        <f>IF(AI18&gt;0,1,0)+IF(AO18&gt;0,1,0)</f>
        <v>2</v>
      </c>
      <c r="AS18" s="31">
        <f>IF(AR18=2,1,0)</f>
        <v>1</v>
      </c>
      <c r="AT18" s="42"/>
      <c r="AU18" s="42"/>
      <c r="AV18" s="42"/>
      <c r="AW18" s="42"/>
      <c r="AX18" s="42"/>
      <c r="AY18" s="42"/>
      <c r="AZ18" s="56"/>
      <c r="BA18" s="42"/>
      <c r="BB18" t="s" s="54">
        <v>138</v>
      </c>
      <c r="BC18" s="42"/>
      <c r="BD18" t="s" s="54">
        <v>89</v>
      </c>
      <c r="BE18" t="s" s="54">
        <v>77</v>
      </c>
      <c r="BF18" s="42"/>
      <c r="BG18" t="s" s="54">
        <v>84</v>
      </c>
      <c r="BH18" t="s" s="54">
        <v>71</v>
      </c>
      <c r="BI18" s="42"/>
      <c r="BJ18" s="42"/>
    </row>
    <row r="19" ht="17" customHeight="1">
      <c r="A19" t="s" s="14">
        <v>60</v>
      </c>
      <c r="B19" t="s" s="15">
        <v>139</v>
      </c>
      <c r="C19" t="s" s="15">
        <v>140</v>
      </c>
      <c r="D19" t="s" s="36">
        <v>74</v>
      </c>
      <c r="E19" t="s" s="17">
        <v>63</v>
      </c>
      <c r="F19" t="s" s="17">
        <v>64</v>
      </c>
      <c r="G19" s="18"/>
      <c r="H19" s="19"/>
      <c r="I19" s="37"/>
      <c r="J19" s="19"/>
      <c r="K19" s="21">
        <v>0</v>
      </c>
      <c r="L19" s="21">
        <v>1</v>
      </c>
      <c r="M19" s="22">
        <f>SUM(J19:L19)</f>
        <v>1</v>
      </c>
      <c r="N19" s="23">
        <f>IF((IF(COUNTA(E19)=1,1,0)+L19+K19)=2,1,0)</f>
        <v>1</v>
      </c>
      <c r="O19" s="24"/>
      <c r="P19" s="24"/>
      <c r="Q19" s="19"/>
      <c r="R19" s="25">
        <v>1.4739995515396</v>
      </c>
      <c r="S19" s="25">
        <v>-4.09593334492795</v>
      </c>
      <c r="T19" s="25">
        <v>1.04683741774005</v>
      </c>
      <c r="U19" s="26"/>
      <c r="V19" s="26"/>
      <c r="W19" s="19"/>
      <c r="X19" s="25">
        <v>-0.895288539546642</v>
      </c>
      <c r="Y19" s="25">
        <v>-3.44723350489676</v>
      </c>
      <c r="Z19" s="25">
        <v>-0.586165578833853</v>
      </c>
      <c r="AA19" s="27">
        <f>N19</f>
        <v>1</v>
      </c>
      <c r="AB19" s="27">
        <f>IF(COUNTA(X19)=1,1,0)</f>
        <v>1</v>
      </c>
      <c r="AC19" s="27">
        <f>IF((IF(AD19&gt;0,1,0)+AA19)=2,1,0)</f>
        <v>1</v>
      </c>
      <c r="AD19" s="27">
        <f>IF(COUNTA(AI19)=1,1,0)+IF(COUNTA(AK19)=1,1,0)</f>
        <v>1</v>
      </c>
      <c r="AE19" s="28"/>
      <c r="AF19" t="s" s="29">
        <v>65</v>
      </c>
      <c r="AG19" s="21">
        <v>4</v>
      </c>
      <c r="AH19" s="19"/>
      <c r="AI19" s="21">
        <v>3</v>
      </c>
      <c r="AJ19" s="19"/>
      <c r="AK19" s="19"/>
      <c r="AL19" s="19"/>
      <c r="AM19" s="21">
        <v>15</v>
      </c>
      <c r="AN19" s="19"/>
      <c r="AO19" s="21">
        <v>2.25</v>
      </c>
      <c r="AP19" s="19"/>
      <c r="AQ19" s="21">
        <v>0.42</v>
      </c>
      <c r="AR19" s="31">
        <f>IF(AI19&gt;0,1,0)+IF(AO19&gt;0,1,0)</f>
        <v>2</v>
      </c>
      <c r="AS19" s="31">
        <f>IF(AR19=2,1,0)</f>
        <v>1</v>
      </c>
      <c r="AT19" s="19"/>
      <c r="AU19" s="19"/>
      <c r="AV19" s="19"/>
      <c r="AW19" t="s" s="32">
        <v>135</v>
      </c>
      <c r="AX19" s="33">
        <v>20</v>
      </c>
      <c r="AY19" s="33">
        <v>2</v>
      </c>
      <c r="AZ19" s="34">
        <f>AX19/AY19</f>
        <v>10</v>
      </c>
      <c r="BA19" s="35"/>
      <c r="BB19" t="s" s="32">
        <v>132</v>
      </c>
      <c r="BC19" s="35"/>
      <c r="BD19" t="s" s="32">
        <v>77</v>
      </c>
      <c r="BE19" t="s" s="32">
        <v>77</v>
      </c>
      <c r="BF19" s="33">
        <v>1</v>
      </c>
      <c r="BG19" t="s" s="32">
        <v>99</v>
      </c>
      <c r="BH19" t="s" s="32">
        <v>71</v>
      </c>
      <c r="BI19" t="s" s="32">
        <v>126</v>
      </c>
      <c r="BJ19" s="35"/>
    </row>
    <row r="20" ht="17" customHeight="1">
      <c r="A20" t="s" s="14">
        <v>60</v>
      </c>
      <c r="B20" t="s" s="15">
        <v>141</v>
      </c>
      <c r="C20" t="s" s="15">
        <v>142</v>
      </c>
      <c r="D20" t="s" s="36">
        <v>74</v>
      </c>
      <c r="E20" t="s" s="17">
        <v>63</v>
      </c>
      <c r="F20" t="s" s="17">
        <v>64</v>
      </c>
      <c r="G20" s="18"/>
      <c r="H20" s="19"/>
      <c r="I20" s="37"/>
      <c r="J20" s="19"/>
      <c r="K20" s="21">
        <v>0</v>
      </c>
      <c r="L20" s="21">
        <v>1</v>
      </c>
      <c r="M20" s="22">
        <f>SUM(J20:L20)</f>
        <v>1</v>
      </c>
      <c r="N20" s="23">
        <f>IF((IF(COUNTA(E20)=1,1,0)+L20+K20)=2,1,0)</f>
        <v>1</v>
      </c>
      <c r="O20" s="24"/>
      <c r="P20" s="24"/>
      <c r="Q20" s="19"/>
      <c r="R20" s="25">
        <v>0.115752582858459</v>
      </c>
      <c r="S20" s="25">
        <v>-5.85747836259636</v>
      </c>
      <c r="T20" s="25">
        <v>1.38878999942245</v>
      </c>
      <c r="U20" s="26"/>
      <c r="V20" s="26"/>
      <c r="W20" s="19"/>
      <c r="X20" s="25">
        <v>-2.78437320886694</v>
      </c>
      <c r="Y20" s="25">
        <v>-4.25442728587273</v>
      </c>
      <c r="Z20" s="25">
        <v>0.109071353427664</v>
      </c>
      <c r="AA20" s="27">
        <f>N20</f>
        <v>1</v>
      </c>
      <c r="AB20" s="27">
        <f>IF(COUNTA(X20)=1,1,0)</f>
        <v>1</v>
      </c>
      <c r="AC20" s="27">
        <f>IF((IF(AD20&gt;0,1,0)+AA20)=2,1,0)</f>
        <v>1</v>
      </c>
      <c r="AD20" s="27">
        <f>IF(COUNTA(AI20)=1,1,0)+IF(COUNTA(AK20)=1,1,0)</f>
        <v>2</v>
      </c>
      <c r="AE20" s="28"/>
      <c r="AF20" t="s" s="29">
        <v>65</v>
      </c>
      <c r="AG20" s="21">
        <v>4</v>
      </c>
      <c r="AH20" s="19"/>
      <c r="AI20" s="21">
        <v>8</v>
      </c>
      <c r="AJ20" s="19"/>
      <c r="AK20" s="21">
        <v>6</v>
      </c>
      <c r="AL20" s="19"/>
      <c r="AM20" s="21">
        <v>30</v>
      </c>
      <c r="AN20" s="19"/>
      <c r="AO20" s="21">
        <v>1.5</v>
      </c>
      <c r="AP20" s="19"/>
      <c r="AQ20" s="21">
        <v>0.3</v>
      </c>
      <c r="AR20" s="31">
        <f>IF(AI20&gt;0,1,0)+IF(AO20&gt;0,1,0)</f>
        <v>2</v>
      </c>
      <c r="AS20" s="31">
        <f>IF(AR20=2,1,0)</f>
        <v>1</v>
      </c>
      <c r="AT20" s="19"/>
      <c r="AU20" s="19"/>
      <c r="AV20" s="19"/>
      <c r="AW20" t="s" s="32">
        <v>143</v>
      </c>
      <c r="AX20" s="33">
        <v>50</v>
      </c>
      <c r="AY20" s="33">
        <v>4</v>
      </c>
      <c r="AZ20" s="34">
        <f>AX20/AY20</f>
        <v>12.5</v>
      </c>
      <c r="BA20" s="35"/>
      <c r="BB20" t="s" s="32">
        <v>144</v>
      </c>
      <c r="BC20" s="35"/>
      <c r="BD20" t="s" s="32">
        <v>77</v>
      </c>
      <c r="BE20" t="s" s="32">
        <v>77</v>
      </c>
      <c r="BF20" s="33">
        <v>2</v>
      </c>
      <c r="BG20" t="s" s="32">
        <v>129</v>
      </c>
      <c r="BH20" t="s" s="32">
        <v>71</v>
      </c>
      <c r="BI20" s="35"/>
      <c r="BJ20" s="35"/>
    </row>
    <row r="21" ht="17" customHeight="1">
      <c r="A21" t="s" s="14">
        <v>60</v>
      </c>
      <c r="B21" t="s" s="15">
        <v>145</v>
      </c>
      <c r="C21" t="s" s="15">
        <v>146</v>
      </c>
      <c r="D21" t="s" s="36">
        <v>74</v>
      </c>
      <c r="E21" t="s" s="17">
        <v>63</v>
      </c>
      <c r="F21" t="s" s="17">
        <v>64</v>
      </c>
      <c r="G21" s="18"/>
      <c r="H21" s="19"/>
      <c r="I21" s="37"/>
      <c r="J21" s="19"/>
      <c r="K21" s="21">
        <v>1</v>
      </c>
      <c r="L21" s="19"/>
      <c r="M21" s="22">
        <f>SUM(J21:L21)</f>
        <v>1</v>
      </c>
      <c r="N21" s="23">
        <f>IF((IF(COUNTA(E21)=1,1,0)+L21+K21)=2,1,0)</f>
        <v>1</v>
      </c>
      <c r="O21" s="24"/>
      <c r="P21" s="24"/>
      <c r="Q21" s="19"/>
      <c r="R21" s="25">
        <v>-0.430999978418968</v>
      </c>
      <c r="S21" s="25">
        <v>-3.58945528929281</v>
      </c>
      <c r="T21" s="25">
        <v>0.612375779282792</v>
      </c>
      <c r="U21" s="26"/>
      <c r="V21" s="26"/>
      <c r="W21" s="19"/>
      <c r="X21" s="25">
        <v>-2.07674165103454</v>
      </c>
      <c r="Y21" s="25">
        <v>-1.99753953589708</v>
      </c>
      <c r="Z21" s="25">
        <v>0.122025812391343</v>
      </c>
      <c r="AA21" s="27">
        <f>N21</f>
        <v>1</v>
      </c>
      <c r="AB21" s="27">
        <f>IF(COUNTA(X21)=1,1,0)</f>
        <v>1</v>
      </c>
      <c r="AC21" s="27">
        <f>IF((IF(AD21&gt;0,1,0)+AA21)=2,1,0)</f>
        <v>1</v>
      </c>
      <c r="AD21" s="27">
        <f>IF(COUNTA(AI21)=1,1,0)+IF(COUNTA(AK21)=1,1,0)</f>
        <v>1</v>
      </c>
      <c r="AE21" s="28"/>
      <c r="AF21" t="s" s="29">
        <v>65</v>
      </c>
      <c r="AG21" s="21">
        <v>4</v>
      </c>
      <c r="AH21" s="19"/>
      <c r="AI21" s="21">
        <v>2</v>
      </c>
      <c r="AJ21" s="19"/>
      <c r="AK21" s="19"/>
      <c r="AL21" s="19"/>
      <c r="AM21" s="21">
        <v>40</v>
      </c>
      <c r="AN21" s="19"/>
      <c r="AO21" s="21">
        <v>2</v>
      </c>
      <c r="AP21" s="19"/>
      <c r="AQ21" s="21">
        <v>0.6</v>
      </c>
      <c r="AR21" s="31">
        <f>IF(AI21&gt;0,1,0)+IF(AO21&gt;0,1,0)</f>
        <v>2</v>
      </c>
      <c r="AS21" s="31">
        <f>IF(AR21=2,1,0)</f>
        <v>1</v>
      </c>
      <c r="AT21" s="19"/>
      <c r="AU21" s="19"/>
      <c r="AV21" s="19"/>
      <c r="AW21" s="35"/>
      <c r="AX21" s="35"/>
      <c r="AY21" s="35"/>
      <c r="AZ21" s="34"/>
      <c r="BA21" s="35"/>
      <c r="BB21" t="s" s="32">
        <v>147</v>
      </c>
      <c r="BC21" s="35"/>
      <c r="BD21" t="s" s="32">
        <v>148</v>
      </c>
      <c r="BE21" t="s" s="32">
        <v>69</v>
      </c>
      <c r="BF21" s="35"/>
      <c r="BG21" t="s" s="32">
        <v>149</v>
      </c>
      <c r="BH21" t="s" s="32">
        <v>71</v>
      </c>
      <c r="BI21" t="s" s="32">
        <v>126</v>
      </c>
      <c r="BJ21" s="35"/>
    </row>
    <row r="22" ht="17" customHeight="1">
      <c r="A22" t="s" s="14">
        <v>60</v>
      </c>
      <c r="B22" t="s" s="15">
        <v>150</v>
      </c>
      <c r="C22" t="s" s="15">
        <v>151</v>
      </c>
      <c r="D22" t="s" s="36">
        <v>74</v>
      </c>
      <c r="E22" t="s" s="17">
        <v>63</v>
      </c>
      <c r="F22" t="s" s="17">
        <v>64</v>
      </c>
      <c r="G22" s="18"/>
      <c r="H22" s="19"/>
      <c r="I22" s="37"/>
      <c r="J22" s="19"/>
      <c r="K22" s="21">
        <v>1</v>
      </c>
      <c r="L22" s="19"/>
      <c r="M22" s="22">
        <f>SUM(J22:L22)</f>
        <v>1</v>
      </c>
      <c r="N22" s="23">
        <f>IF((IF(COUNTA(E22)=1,1,0)+L22+K22)=2,1,0)</f>
        <v>1</v>
      </c>
      <c r="O22" s="24"/>
      <c r="P22" s="24"/>
      <c r="Q22" s="19"/>
      <c r="R22" s="25">
        <v>-2.13211857323151</v>
      </c>
      <c r="S22" s="25">
        <v>0.00597721464498784</v>
      </c>
      <c r="T22" s="25">
        <v>-0.901079849858421</v>
      </c>
      <c r="U22" s="26"/>
      <c r="V22" s="26"/>
      <c r="W22" s="19"/>
      <c r="X22" s="25">
        <v>-2.02231509740077</v>
      </c>
      <c r="Y22" s="25">
        <v>1.6451694296617</v>
      </c>
      <c r="Z22" s="25">
        <v>0.230563261331204</v>
      </c>
      <c r="AA22" s="27">
        <f>N22</f>
        <v>1</v>
      </c>
      <c r="AB22" s="27">
        <f>IF(COUNTA(X22)=1,1,0)</f>
        <v>1</v>
      </c>
      <c r="AC22" s="27">
        <f>IF((IF(AD22&gt;0,1,0)+AA22)=2,1,0)</f>
        <v>1</v>
      </c>
      <c r="AD22" s="27">
        <f>IF(COUNTA(AI22)=1,1,0)+IF(COUNTA(AK22)=1,1,0)</f>
        <v>2</v>
      </c>
      <c r="AE22" s="28"/>
      <c r="AF22" t="s" s="29">
        <v>65</v>
      </c>
      <c r="AG22" t="s" s="38">
        <v>74</v>
      </c>
      <c r="AH22" s="21">
        <v>2</v>
      </c>
      <c r="AI22" s="39">
        <v>4</v>
      </c>
      <c r="AJ22" s="19"/>
      <c r="AK22" s="21">
        <v>6</v>
      </c>
      <c r="AL22" s="19"/>
      <c r="AM22" s="21">
        <v>12</v>
      </c>
      <c r="AN22" s="19"/>
      <c r="AO22" s="21">
        <v>1</v>
      </c>
      <c r="AP22" s="19"/>
      <c r="AQ22" s="21">
        <v>0.35</v>
      </c>
      <c r="AR22" s="31">
        <f>IF(AI22&gt;0,1,0)+IF(AO22&gt;0,1,0)</f>
        <v>2</v>
      </c>
      <c r="AS22" s="31">
        <f>IF(AR22=2,1,0)</f>
        <v>1</v>
      </c>
      <c r="AT22" s="19"/>
      <c r="AU22" s="19"/>
      <c r="AV22" s="19"/>
      <c r="AW22" t="s" s="32">
        <v>109</v>
      </c>
      <c r="AX22" s="33">
        <v>15</v>
      </c>
      <c r="AY22" s="33">
        <v>1</v>
      </c>
      <c r="AZ22" s="34">
        <f>AX22/AY22</f>
        <v>15</v>
      </c>
      <c r="BA22" s="35"/>
      <c r="BB22" t="s" s="32">
        <v>128</v>
      </c>
      <c r="BC22" s="35"/>
      <c r="BD22" t="s" s="32">
        <v>152</v>
      </c>
      <c r="BE22" t="s" s="32">
        <v>68</v>
      </c>
      <c r="BF22" s="33">
        <v>1</v>
      </c>
      <c r="BG22" t="s" s="32">
        <v>149</v>
      </c>
      <c r="BH22" t="s" s="32">
        <v>71</v>
      </c>
      <c r="BI22" t="s" s="32">
        <v>85</v>
      </c>
      <c r="BJ22" s="35"/>
    </row>
    <row r="23" ht="17" customHeight="1">
      <c r="A23" t="s" s="14">
        <v>60</v>
      </c>
      <c r="B23" t="s" s="15">
        <v>153</v>
      </c>
      <c r="C23" t="s" s="15">
        <v>154</v>
      </c>
      <c r="D23" t="s" s="36">
        <v>74</v>
      </c>
      <c r="E23" t="s" s="17">
        <v>63</v>
      </c>
      <c r="F23" t="s" s="17">
        <v>64</v>
      </c>
      <c r="G23" s="18"/>
      <c r="H23" s="19"/>
      <c r="I23" s="37"/>
      <c r="J23" s="19"/>
      <c r="K23" s="21">
        <v>0</v>
      </c>
      <c r="L23" s="21">
        <v>1</v>
      </c>
      <c r="M23" s="22">
        <f>SUM(J23:L23)</f>
        <v>1</v>
      </c>
      <c r="N23" s="23">
        <f>IF((IF(COUNTA(E23)=1,1,0)+L23+K23)=2,1,0)</f>
        <v>1</v>
      </c>
      <c r="O23" s="24"/>
      <c r="P23" s="24"/>
      <c r="Q23" s="19"/>
      <c r="R23" s="25">
        <v>0.6682204705364549</v>
      </c>
      <c r="S23" s="25">
        <v>-4.30293744940259</v>
      </c>
      <c r="T23" s="25">
        <v>1.04498000088066</v>
      </c>
      <c r="U23" s="26"/>
      <c r="V23" s="26"/>
      <c r="W23" s="19"/>
      <c r="X23" s="25">
        <v>-1.6302999701908</v>
      </c>
      <c r="Y23" s="25">
        <v>-2.95998825981041</v>
      </c>
      <c r="Z23" s="25">
        <v>-0.362948298677768</v>
      </c>
      <c r="AA23" s="27">
        <f>N23</f>
        <v>1</v>
      </c>
      <c r="AB23" s="27">
        <f>IF(COUNTA(X23)=1,1,0)</f>
        <v>1</v>
      </c>
      <c r="AC23" s="27">
        <f>IF((IF(AD23&gt;0,1,0)+AA23)=2,1,0)</f>
        <v>1</v>
      </c>
      <c r="AD23" s="27">
        <f>IF(COUNTA(AI23)=1,1,0)+IF(COUNTA(AK23)=1,1,0)</f>
        <v>1</v>
      </c>
      <c r="AE23" s="28"/>
      <c r="AF23" t="s" s="29">
        <v>65</v>
      </c>
      <c r="AG23" t="s" s="38">
        <v>74</v>
      </c>
      <c r="AH23" s="19"/>
      <c r="AI23" s="39">
        <v>5</v>
      </c>
      <c r="AJ23" t="s" s="38">
        <v>96</v>
      </c>
      <c r="AK23" s="19"/>
      <c r="AL23" s="19"/>
      <c r="AM23" s="19"/>
      <c r="AN23" s="19"/>
      <c r="AO23" s="21">
        <v>2.3</v>
      </c>
      <c r="AP23" s="19"/>
      <c r="AQ23" s="21">
        <v>0.45</v>
      </c>
      <c r="AR23" s="31">
        <f>IF(AI23&gt;0,1,0)+IF(AO23&gt;0,1,0)</f>
        <v>2</v>
      </c>
      <c r="AS23" s="31">
        <f>IF(AR23=2,1,0)</f>
        <v>1</v>
      </c>
      <c r="AT23" s="19"/>
      <c r="AU23" s="19"/>
      <c r="AV23" s="19"/>
      <c r="AW23" t="s" s="32">
        <v>155</v>
      </c>
      <c r="AX23" s="33">
        <v>15</v>
      </c>
      <c r="AY23" s="33">
        <v>2</v>
      </c>
      <c r="AZ23" s="34">
        <f>AX23/AY23</f>
        <v>7.5</v>
      </c>
      <c r="BA23" s="35"/>
      <c r="BB23" t="s" s="32">
        <v>156</v>
      </c>
      <c r="BC23" s="35"/>
      <c r="BD23" t="s" s="32">
        <v>77</v>
      </c>
      <c r="BE23" t="s" s="32">
        <v>77</v>
      </c>
      <c r="BF23" s="35"/>
      <c r="BG23" t="s" s="32">
        <v>149</v>
      </c>
      <c r="BH23" t="s" s="32">
        <v>71</v>
      </c>
      <c r="BI23" t="s" s="32">
        <v>157</v>
      </c>
      <c r="BJ23" s="35"/>
    </row>
    <row r="24" ht="17" customHeight="1">
      <c r="A24" t="s" s="14">
        <v>60</v>
      </c>
      <c r="B24" t="s" s="15">
        <v>158</v>
      </c>
      <c r="C24" t="s" s="15">
        <v>159</v>
      </c>
      <c r="D24" t="s" s="36">
        <v>74</v>
      </c>
      <c r="E24" t="s" s="17">
        <v>63</v>
      </c>
      <c r="F24" t="s" s="17">
        <v>64</v>
      </c>
      <c r="G24" s="18"/>
      <c r="H24" s="19"/>
      <c r="I24" s="37"/>
      <c r="J24" s="19"/>
      <c r="K24" s="21">
        <v>1</v>
      </c>
      <c r="L24" s="19"/>
      <c r="M24" s="22">
        <f>SUM(J24:L24)</f>
        <v>1</v>
      </c>
      <c r="N24" s="23">
        <f>IF((IF(COUNTA(E24)=1,1,0)+L24+K24)=2,1,0)</f>
        <v>1</v>
      </c>
      <c r="O24" s="24"/>
      <c r="P24" s="24"/>
      <c r="Q24" s="19"/>
      <c r="R24" s="25">
        <v>0.29647498124475</v>
      </c>
      <c r="S24" s="25">
        <v>-5.62084007203438</v>
      </c>
      <c r="T24" s="25">
        <v>1.95005402308473</v>
      </c>
      <c r="U24" s="26"/>
      <c r="V24" s="26"/>
      <c r="W24" s="19"/>
      <c r="X24" s="25">
        <v>-2.31823246460654</v>
      </c>
      <c r="Y24" s="25">
        <v>-4.43951052486526</v>
      </c>
      <c r="Z24" s="25">
        <v>-2.33827505882602</v>
      </c>
      <c r="AA24" s="27">
        <f>N24</f>
        <v>1</v>
      </c>
      <c r="AB24" s="27">
        <f>IF(COUNTA(X24)=1,1,0)</f>
        <v>1</v>
      </c>
      <c r="AC24" s="27">
        <f>IF((IF(AD24&gt;0,1,0)+AA24)=2,1,0)</f>
        <v>1</v>
      </c>
      <c r="AD24" s="27">
        <f>IF(COUNTA(AI24)=1,1,0)+IF(COUNTA(AK24)=1,1,0)</f>
        <v>1</v>
      </c>
      <c r="AE24" s="28"/>
      <c r="AF24" t="s" s="29">
        <v>65</v>
      </c>
      <c r="AG24" s="21">
        <v>4</v>
      </c>
      <c r="AH24" s="19"/>
      <c r="AI24" s="21">
        <v>2</v>
      </c>
      <c r="AJ24" t="s" s="38">
        <v>96</v>
      </c>
      <c r="AK24" s="19"/>
      <c r="AL24" s="19"/>
      <c r="AM24" s="21">
        <v>8</v>
      </c>
      <c r="AN24" s="19"/>
      <c r="AO24" s="21">
        <v>1.9</v>
      </c>
      <c r="AP24" s="19"/>
      <c r="AQ24" s="21">
        <v>0.5</v>
      </c>
      <c r="AR24" s="31">
        <f>IF(AI24&gt;0,1,0)+IF(AO24&gt;0,1,0)</f>
        <v>2</v>
      </c>
      <c r="AS24" s="31">
        <f>IF(AR24=2,1,0)</f>
        <v>1</v>
      </c>
      <c r="AT24" s="19"/>
      <c r="AU24" s="19"/>
      <c r="AV24" s="19"/>
      <c r="AW24" t="s" s="32">
        <v>66</v>
      </c>
      <c r="AX24" s="33">
        <v>15</v>
      </c>
      <c r="AY24" s="33">
        <v>1.5</v>
      </c>
      <c r="AZ24" s="34">
        <f>AX24/AY24</f>
        <v>10</v>
      </c>
      <c r="BA24" s="35"/>
      <c r="BB24" s="35"/>
      <c r="BC24" s="35"/>
      <c r="BD24" t="s" s="32">
        <v>148</v>
      </c>
      <c r="BE24" t="s" s="32">
        <v>77</v>
      </c>
      <c r="BF24" s="35"/>
      <c r="BG24" t="s" s="32">
        <v>160</v>
      </c>
      <c r="BH24" t="s" s="32">
        <v>100</v>
      </c>
      <c r="BI24" t="s" s="32">
        <v>79</v>
      </c>
      <c r="BJ24" s="35"/>
    </row>
    <row r="25" ht="17" customHeight="1">
      <c r="A25" t="s" s="14">
        <v>60</v>
      </c>
      <c r="B25" t="s" s="15">
        <v>161</v>
      </c>
      <c r="C25" t="s" s="15">
        <v>162</v>
      </c>
      <c r="D25" t="s" s="36">
        <v>74</v>
      </c>
      <c r="E25" t="s" s="17">
        <v>63</v>
      </c>
      <c r="F25" t="s" s="17">
        <v>64</v>
      </c>
      <c r="G25" s="18"/>
      <c r="H25" s="19"/>
      <c r="I25" s="37"/>
      <c r="J25" s="19"/>
      <c r="K25" s="21">
        <v>1</v>
      </c>
      <c r="L25" s="19"/>
      <c r="M25" s="22">
        <f>SUM(J25:L25)</f>
        <v>1</v>
      </c>
      <c r="N25" s="23">
        <f>IF((IF(COUNTA(E25)=1,1,0)+L25+K25)=2,1,0)</f>
        <v>1</v>
      </c>
      <c r="O25" s="24"/>
      <c r="P25" s="24"/>
      <c r="Q25" s="19"/>
      <c r="R25" s="25">
        <v>-0.8868183948037101</v>
      </c>
      <c r="S25" s="25">
        <v>-1.42783181586381</v>
      </c>
      <c r="T25" s="25">
        <v>-0.28350269445216</v>
      </c>
      <c r="U25" s="26"/>
      <c r="V25" s="26"/>
      <c r="W25" s="19"/>
      <c r="X25" s="25">
        <v>-1.75448597744268</v>
      </c>
      <c r="Y25" s="25">
        <v>0.0131465941519707</v>
      </c>
      <c r="Z25" s="25">
        <v>-0.31268807779375</v>
      </c>
      <c r="AA25" s="27">
        <f>N25</f>
        <v>1</v>
      </c>
      <c r="AB25" s="27">
        <f>IF(COUNTA(X25)=1,1,0)</f>
        <v>1</v>
      </c>
      <c r="AC25" s="27">
        <f>IF((IF(AD25&gt;0,1,0)+AA25)=2,1,0)</f>
        <v>1</v>
      </c>
      <c r="AD25" s="27">
        <f>IF(COUNTA(AI25)=1,1,0)+IF(COUNTA(AK25)=1,1,0)</f>
        <v>2</v>
      </c>
      <c r="AE25" s="28"/>
      <c r="AF25" t="s" s="29">
        <v>65</v>
      </c>
      <c r="AG25" s="21">
        <v>4</v>
      </c>
      <c r="AH25" s="19"/>
      <c r="AI25" s="21">
        <v>5</v>
      </c>
      <c r="AJ25" s="19"/>
      <c r="AK25" s="21">
        <v>6</v>
      </c>
      <c r="AL25" s="19"/>
      <c r="AM25" s="21">
        <v>40</v>
      </c>
      <c r="AN25" s="19"/>
      <c r="AO25" s="19"/>
      <c r="AP25" s="19"/>
      <c r="AQ25" s="21">
        <v>0.32</v>
      </c>
      <c r="AR25" s="31">
        <f>IF(AI25&gt;0,1,0)+IF(AO25&gt;0,1,0)</f>
        <v>1</v>
      </c>
      <c r="AS25" s="31">
        <f>IF(AR25=2,1,0)</f>
        <v>0</v>
      </c>
      <c r="AT25" s="19"/>
      <c r="AU25" s="19"/>
      <c r="AV25" s="19"/>
      <c r="AW25" s="35"/>
      <c r="AX25" s="33">
        <v>15</v>
      </c>
      <c r="AY25" s="33">
        <v>1</v>
      </c>
      <c r="AZ25" s="34">
        <f>AX25/AY25</f>
        <v>15</v>
      </c>
      <c r="BA25" s="35"/>
      <c r="BB25" t="s" s="32">
        <v>128</v>
      </c>
      <c r="BC25" s="35"/>
      <c r="BD25" t="s" s="32">
        <v>89</v>
      </c>
      <c r="BE25" t="s" s="32">
        <v>77</v>
      </c>
      <c r="BF25" s="33">
        <v>1</v>
      </c>
      <c r="BG25" t="s" s="32">
        <v>99</v>
      </c>
      <c r="BH25" t="s" s="32">
        <v>71</v>
      </c>
      <c r="BI25" s="35"/>
      <c r="BJ25" s="35"/>
    </row>
    <row r="26" ht="17" customHeight="1">
      <c r="A26" t="s" s="14">
        <v>60</v>
      </c>
      <c r="B26" t="s" s="15">
        <v>163</v>
      </c>
      <c r="C26" t="s" s="15">
        <v>164</v>
      </c>
      <c r="D26" t="s" s="36">
        <v>74</v>
      </c>
      <c r="E26" t="s" s="17">
        <v>63</v>
      </c>
      <c r="F26" t="s" s="17">
        <v>64</v>
      </c>
      <c r="G26" s="18"/>
      <c r="H26" s="19"/>
      <c r="I26" s="37"/>
      <c r="J26" s="19"/>
      <c r="K26" s="21">
        <v>0</v>
      </c>
      <c r="L26" s="21">
        <v>1</v>
      </c>
      <c r="M26" s="22">
        <f>SUM(J26:L26)</f>
        <v>1</v>
      </c>
      <c r="N26" s="23">
        <f>IF((IF(COUNTA(E26)=1,1,0)+L26+K26)=2,1,0)</f>
        <v>1</v>
      </c>
      <c r="O26" s="24"/>
      <c r="P26" s="24"/>
      <c r="Q26" s="19"/>
      <c r="R26" s="25">
        <v>-0.387046444285451</v>
      </c>
      <c r="S26" s="25">
        <v>-1.92604510429545</v>
      </c>
      <c r="T26" s="25">
        <v>1.3707566566304</v>
      </c>
      <c r="U26" s="26"/>
      <c r="V26" s="26"/>
      <c r="W26" s="19"/>
      <c r="X26" s="25">
        <v>-1.16765301525064</v>
      </c>
      <c r="Y26" s="25">
        <v>-1.13977409157862</v>
      </c>
      <c r="Z26" s="25">
        <v>-2.00037239961168</v>
      </c>
      <c r="AA26" s="27">
        <f>N26</f>
        <v>1</v>
      </c>
      <c r="AB26" s="27">
        <f>IF(COUNTA(X26)=1,1,0)</f>
        <v>1</v>
      </c>
      <c r="AC26" s="27">
        <f>IF((IF(AD26&gt;0,1,0)+AA26)=2,1,0)</f>
        <v>1</v>
      </c>
      <c r="AD26" s="27">
        <f>IF(COUNTA(AI26)=1,1,0)+IF(COUNTA(AK26)=1,1,0)</f>
        <v>1</v>
      </c>
      <c r="AE26" s="28"/>
      <c r="AF26" t="s" s="29">
        <v>65</v>
      </c>
      <c r="AG26" t="s" s="38">
        <v>74</v>
      </c>
      <c r="AH26" s="21">
        <v>2</v>
      </c>
      <c r="AI26" s="39">
        <v>4</v>
      </c>
      <c r="AJ26" s="19"/>
      <c r="AK26" s="19"/>
      <c r="AL26" s="19"/>
      <c r="AM26" s="21">
        <v>5</v>
      </c>
      <c r="AN26" s="19"/>
      <c r="AO26" s="21">
        <v>1</v>
      </c>
      <c r="AP26" s="19"/>
      <c r="AQ26" s="21">
        <v>0.5</v>
      </c>
      <c r="AR26" s="31">
        <f>IF(AI26&gt;0,1,0)+IF(AO26&gt;0,1,0)</f>
        <v>2</v>
      </c>
      <c r="AS26" s="31">
        <f>IF(AR26=2,1,0)</f>
        <v>1</v>
      </c>
      <c r="AT26" s="19"/>
      <c r="AU26" s="19"/>
      <c r="AV26" s="19"/>
      <c r="AW26" t="s" s="32">
        <v>165</v>
      </c>
      <c r="AX26" s="33">
        <v>30</v>
      </c>
      <c r="AY26" s="33">
        <v>2</v>
      </c>
      <c r="AZ26" s="34">
        <f>AX26/AY26</f>
        <v>15</v>
      </c>
      <c r="BA26" s="35"/>
      <c r="BB26" t="s" s="32">
        <v>88</v>
      </c>
      <c r="BC26" s="35"/>
      <c r="BD26" t="s" s="32">
        <v>93</v>
      </c>
      <c r="BE26" t="s" s="32">
        <v>69</v>
      </c>
      <c r="BF26" s="33">
        <v>1</v>
      </c>
      <c r="BG26" t="s" s="32">
        <v>149</v>
      </c>
      <c r="BH26" t="s" s="32">
        <v>71</v>
      </c>
      <c r="BI26" s="35"/>
      <c r="BJ26" s="35"/>
    </row>
    <row r="27" ht="17" customHeight="1">
      <c r="A27" t="s" s="14">
        <v>60</v>
      </c>
      <c r="B27" t="s" s="15">
        <v>166</v>
      </c>
      <c r="C27" t="s" s="15">
        <v>167</v>
      </c>
      <c r="D27" s="16"/>
      <c r="E27" t="s" s="17">
        <v>63</v>
      </c>
      <c r="F27" t="s" s="17">
        <v>64</v>
      </c>
      <c r="G27" s="18"/>
      <c r="H27" s="19"/>
      <c r="I27" s="20">
        <v>1</v>
      </c>
      <c r="J27" s="19"/>
      <c r="K27" s="21">
        <v>1</v>
      </c>
      <c r="L27" s="19"/>
      <c r="M27" s="22">
        <f>SUM(J27:L27)</f>
        <v>1</v>
      </c>
      <c r="N27" s="23">
        <f>IF((IF(COUNTA(E27)=1,1,0)+L27+K27)=2,1,0)</f>
        <v>1</v>
      </c>
      <c r="O27" s="24"/>
      <c r="P27" s="24"/>
      <c r="Q27" s="19"/>
      <c r="R27" s="25">
        <v>3.90666892641636</v>
      </c>
      <c r="S27" s="25">
        <v>-7.24190803508627</v>
      </c>
      <c r="T27" s="25">
        <v>0.617349065412411</v>
      </c>
      <c r="U27" s="26"/>
      <c r="V27" s="26"/>
      <c r="W27" s="19"/>
      <c r="X27" s="25">
        <v>-0.7753000317397279</v>
      </c>
      <c r="Y27" s="25">
        <v>-5.72890265089487</v>
      </c>
      <c r="Z27" s="25">
        <v>-0.570646136908582</v>
      </c>
      <c r="AA27" s="27">
        <f>N27</f>
        <v>1</v>
      </c>
      <c r="AB27" s="27">
        <f>IF(COUNTA(X27)=1,1,0)</f>
        <v>1</v>
      </c>
      <c r="AC27" s="27">
        <f>IF((IF(AD27&gt;0,1,0)+AA27)=2,1,0)</f>
        <v>1</v>
      </c>
      <c r="AD27" s="27">
        <f>IF(COUNTA(AI27)=1,1,0)+IF(COUNTA(AK27)=1,1,0)</f>
        <v>1</v>
      </c>
      <c r="AE27" s="28"/>
      <c r="AF27" t="s" s="29">
        <v>65</v>
      </c>
      <c r="AG27" t="s" s="38">
        <v>74</v>
      </c>
      <c r="AH27" t="s" s="38">
        <v>126</v>
      </c>
      <c r="AI27" s="39">
        <v>0.5</v>
      </c>
      <c r="AJ27" s="19"/>
      <c r="AK27" s="19"/>
      <c r="AL27" s="19"/>
      <c r="AM27" s="21">
        <v>40</v>
      </c>
      <c r="AN27" s="19"/>
      <c r="AO27" s="21">
        <v>1</v>
      </c>
      <c r="AP27" s="19"/>
      <c r="AQ27" s="21">
        <v>0.16</v>
      </c>
      <c r="AR27" s="31">
        <f>IF(AI27&gt;0,1,0)+IF(AO27&gt;0,1,0)</f>
        <v>2</v>
      </c>
      <c r="AS27" s="31">
        <f>IF(AR27=2,1,0)</f>
        <v>1</v>
      </c>
      <c r="AT27" s="19"/>
      <c r="AU27" s="19"/>
      <c r="AV27" s="19"/>
      <c r="AW27" t="s" s="32">
        <v>104</v>
      </c>
      <c r="AX27" s="33">
        <v>15</v>
      </c>
      <c r="AY27" s="33">
        <v>2</v>
      </c>
      <c r="AZ27" s="34">
        <f>AX27/AY27</f>
        <v>7.5</v>
      </c>
      <c r="BA27" s="35"/>
      <c r="BB27" t="s" s="32">
        <v>168</v>
      </c>
      <c r="BC27" s="35"/>
      <c r="BD27" t="s" s="32">
        <v>169</v>
      </c>
      <c r="BE27" t="s" s="32">
        <v>169</v>
      </c>
      <c r="BF27" s="35"/>
      <c r="BG27" t="s" s="32">
        <v>149</v>
      </c>
      <c r="BH27" t="s" s="32">
        <v>71</v>
      </c>
      <c r="BI27" t="s" s="32">
        <v>157</v>
      </c>
      <c r="BJ27" s="35"/>
    </row>
    <row r="28" ht="17" customHeight="1">
      <c r="A28" t="s" s="14">
        <v>60</v>
      </c>
      <c r="B28" t="s" s="15">
        <v>170</v>
      </c>
      <c r="C28" t="s" s="15">
        <v>171</v>
      </c>
      <c r="D28" t="s" s="36">
        <v>74</v>
      </c>
      <c r="E28" t="s" s="17">
        <v>63</v>
      </c>
      <c r="F28" t="s" s="17">
        <v>64</v>
      </c>
      <c r="G28" s="18"/>
      <c r="H28" s="19"/>
      <c r="I28" s="37"/>
      <c r="J28" s="19"/>
      <c r="K28" s="21">
        <v>0</v>
      </c>
      <c r="L28" s="21">
        <v>1</v>
      </c>
      <c r="M28" s="22">
        <f>SUM(J28:L28)</f>
        <v>1</v>
      </c>
      <c r="N28" s="23">
        <f>IF((IF(COUNTA(E28)=1,1,0)+L28+K28)=2,1,0)</f>
        <v>1</v>
      </c>
      <c r="O28" s="24"/>
      <c r="P28" s="24"/>
      <c r="Q28" s="19"/>
      <c r="R28" s="25">
        <v>-1.41260039979544</v>
      </c>
      <c r="S28" s="25">
        <v>-1.34326125668366</v>
      </c>
      <c r="T28" s="25">
        <v>0.394221413070028</v>
      </c>
      <c r="U28" s="26"/>
      <c r="V28" s="26"/>
      <c r="W28" s="19"/>
      <c r="X28" s="25">
        <v>-1.87671170038047</v>
      </c>
      <c r="Y28" s="25">
        <v>-0.0126383774132796</v>
      </c>
      <c r="Z28" s="25">
        <v>-1.14244671499349</v>
      </c>
      <c r="AA28" s="27">
        <f>N28</f>
        <v>1</v>
      </c>
      <c r="AB28" s="27">
        <f>IF(COUNTA(X28)=1,1,0)</f>
        <v>1</v>
      </c>
      <c r="AC28" s="27">
        <f>IF((IF(AD28&gt;0,1,0)+AA28)=2,1,0)</f>
        <v>1</v>
      </c>
      <c r="AD28" s="27">
        <f>IF(COUNTA(AI28)=1,1,0)+IF(COUNTA(AK28)=1,1,0)</f>
        <v>2</v>
      </c>
      <c r="AE28" s="28"/>
      <c r="AF28" t="s" s="29">
        <v>65</v>
      </c>
      <c r="AG28" t="s" s="38">
        <v>74</v>
      </c>
      <c r="AH28" s="21">
        <v>3</v>
      </c>
      <c r="AI28" s="39">
        <v>5</v>
      </c>
      <c r="AJ28" s="21">
        <v>5</v>
      </c>
      <c r="AK28" s="21">
        <v>7.5</v>
      </c>
      <c r="AL28" s="19"/>
      <c r="AM28" s="19"/>
      <c r="AN28" s="21">
        <v>1</v>
      </c>
      <c r="AO28" s="21">
        <v>2</v>
      </c>
      <c r="AP28" s="21">
        <v>0.3</v>
      </c>
      <c r="AQ28" s="21">
        <v>0.6</v>
      </c>
      <c r="AR28" s="31">
        <f>IF(AI28&gt;0,1,0)+IF(AO28&gt;0,1,0)</f>
        <v>2</v>
      </c>
      <c r="AS28" s="31">
        <f>IF(AR28=2,1,0)</f>
        <v>1</v>
      </c>
      <c r="AT28" s="19"/>
      <c r="AU28" s="19"/>
      <c r="AV28" s="19"/>
      <c r="AW28" t="s" s="32">
        <v>82</v>
      </c>
      <c r="AX28" s="35"/>
      <c r="AY28" s="35"/>
      <c r="AZ28" s="34"/>
      <c r="BA28" s="35"/>
      <c r="BB28" t="s" s="32">
        <v>172</v>
      </c>
      <c r="BC28" s="35"/>
      <c r="BD28" t="s" s="32">
        <v>152</v>
      </c>
      <c r="BE28" t="s" s="32">
        <v>77</v>
      </c>
      <c r="BF28" s="35"/>
      <c r="BG28" t="s" s="32">
        <v>70</v>
      </c>
      <c r="BH28" t="s" s="32">
        <v>71</v>
      </c>
      <c r="BI28" s="35"/>
      <c r="BJ28" s="35"/>
    </row>
    <row r="29" ht="17" customHeight="1">
      <c r="A29" t="s" s="14">
        <v>60</v>
      </c>
      <c r="B29" t="s" s="15">
        <v>173</v>
      </c>
      <c r="C29" t="s" s="15">
        <v>174</v>
      </c>
      <c r="D29" s="16"/>
      <c r="E29" t="s" s="17">
        <v>63</v>
      </c>
      <c r="F29" t="s" s="17">
        <v>64</v>
      </c>
      <c r="G29" s="18"/>
      <c r="H29" s="19"/>
      <c r="I29" s="20">
        <v>1</v>
      </c>
      <c r="J29" s="19"/>
      <c r="K29" s="21">
        <v>0</v>
      </c>
      <c r="L29" s="21">
        <v>1</v>
      </c>
      <c r="M29" s="22">
        <f>SUM(J29:L29)</f>
        <v>1</v>
      </c>
      <c r="N29" s="23">
        <f>IF((IF(COUNTA(E29)=1,1,0)+L29+K29)=2,1,0)</f>
        <v>1</v>
      </c>
      <c r="O29" s="24"/>
      <c r="P29" s="24"/>
      <c r="Q29" s="19"/>
      <c r="R29" s="25">
        <v>2.67188228156418</v>
      </c>
      <c r="S29" s="25">
        <v>-4.84252505751559</v>
      </c>
      <c r="T29" s="25">
        <v>1.35129994456799</v>
      </c>
      <c r="U29" s="26"/>
      <c r="V29" s="26"/>
      <c r="W29" s="19"/>
      <c r="X29" s="25">
        <v>-0.321885628397473</v>
      </c>
      <c r="Y29" s="25">
        <v>-4.70424384458254</v>
      </c>
      <c r="Z29" s="25">
        <v>-0.390357267698215</v>
      </c>
      <c r="AA29" s="27">
        <f>N29</f>
        <v>1</v>
      </c>
      <c r="AB29" s="27">
        <f>IF(COUNTA(X29)=1,1,0)</f>
        <v>1</v>
      </c>
      <c r="AC29" s="27">
        <f>IF((IF(AD29&gt;0,1,0)+AA29)=2,1,0)</f>
        <v>1</v>
      </c>
      <c r="AD29" s="27">
        <f>IF(COUNTA(AI29)=1,1,0)+IF(COUNTA(AK29)=1,1,0)</f>
        <v>2</v>
      </c>
      <c r="AE29" s="28"/>
      <c r="AF29" t="s" s="29">
        <v>65</v>
      </c>
      <c r="AG29" s="21">
        <v>4</v>
      </c>
      <c r="AH29" s="19"/>
      <c r="AI29" s="21">
        <v>3</v>
      </c>
      <c r="AJ29" s="19"/>
      <c r="AK29" s="21">
        <v>10</v>
      </c>
      <c r="AL29" s="19"/>
      <c r="AM29" s="21">
        <v>10</v>
      </c>
      <c r="AN29" s="19"/>
      <c r="AO29" s="21">
        <v>1.4</v>
      </c>
      <c r="AP29" s="19"/>
      <c r="AQ29" s="21">
        <v>0.26</v>
      </c>
      <c r="AR29" s="31">
        <f>IF(AI29&gt;0,1,0)+IF(AO29&gt;0,1,0)</f>
        <v>2</v>
      </c>
      <c r="AS29" s="31">
        <f>IF(AR29=2,1,0)</f>
        <v>1</v>
      </c>
      <c r="AT29" s="19"/>
      <c r="AU29" s="19"/>
      <c r="AV29" s="19"/>
      <c r="AW29" t="s" s="32">
        <v>175</v>
      </c>
      <c r="AX29" s="33">
        <v>20</v>
      </c>
      <c r="AY29" s="33">
        <v>1.5</v>
      </c>
      <c r="AZ29" s="34">
        <f>AX29/AY29</f>
        <v>13.3333333333333</v>
      </c>
      <c r="BA29" s="35"/>
      <c r="BB29" t="s" s="32">
        <v>176</v>
      </c>
      <c r="BC29" s="35"/>
      <c r="BD29" t="s" s="32">
        <v>177</v>
      </c>
      <c r="BE29" t="s" s="32">
        <v>177</v>
      </c>
      <c r="BF29" s="35"/>
      <c r="BG29" t="s" s="32">
        <v>78</v>
      </c>
      <c r="BH29" t="s" s="32">
        <v>178</v>
      </c>
      <c r="BI29" s="35"/>
      <c r="BJ29" s="35"/>
    </row>
    <row r="30" ht="17" customHeight="1">
      <c r="A30" t="s" s="40">
        <v>179</v>
      </c>
      <c r="B30" t="s" s="41">
        <v>180</v>
      </c>
      <c r="C30" s="42"/>
      <c r="D30" s="53"/>
      <c r="E30" t="s" s="43">
        <v>63</v>
      </c>
      <c r="F30" t="s" s="43">
        <v>64</v>
      </c>
      <c r="G30" s="44"/>
      <c r="H30" s="42"/>
      <c r="I30" s="57">
        <v>1</v>
      </c>
      <c r="J30" s="46">
        <v>1</v>
      </c>
      <c r="K30" s="21">
        <v>0</v>
      </c>
      <c r="L30" s="42"/>
      <c r="M30" s="47">
        <f>SUM(J30:L30)</f>
        <v>1</v>
      </c>
      <c r="N30" s="48">
        <f>IF((IF(COUNTA(E30)=1,1,0)+L30+K30)=2,1,0)</f>
        <v>0</v>
      </c>
      <c r="O30" s="49"/>
      <c r="P30" s="49"/>
      <c r="Q30" s="42"/>
      <c r="R30" s="50"/>
      <c r="S30" s="50"/>
      <c r="T30" s="50"/>
      <c r="U30" s="51"/>
      <c r="V30" s="51"/>
      <c r="W30" s="42"/>
      <c r="X30" s="50"/>
      <c r="Y30" s="50"/>
      <c r="Z30" s="50"/>
      <c r="AA30" s="52">
        <f>N30</f>
        <v>0</v>
      </c>
      <c r="AB30" s="52">
        <f>IF(COUNTA(X30)=1,1,0)</f>
        <v>0</v>
      </c>
      <c r="AC30" s="52">
        <f>IF((IF(AD30&gt;0,1,0)+AA30)=2,1,0)</f>
        <v>0</v>
      </c>
      <c r="AD30" s="52">
        <f>IF(COUNTA(AI30)=1,1,0)+IF(COUNTA(AK30)=1,1,0)</f>
        <v>2</v>
      </c>
      <c r="AE30" s="53"/>
      <c r="AF30" t="s" s="41">
        <v>65</v>
      </c>
      <c r="AG30" t="s" s="54">
        <v>74</v>
      </c>
      <c r="AH30" s="46">
        <v>1</v>
      </c>
      <c r="AI30" s="55">
        <v>2</v>
      </c>
      <c r="AJ30" t="s" s="54">
        <v>96</v>
      </c>
      <c r="AK30" s="46">
        <v>1.5</v>
      </c>
      <c r="AL30" s="42"/>
      <c r="AM30" s="46">
        <v>8</v>
      </c>
      <c r="AN30" s="42"/>
      <c r="AO30" s="46">
        <v>1</v>
      </c>
      <c r="AP30" s="42"/>
      <c r="AQ30" s="46">
        <v>0.15</v>
      </c>
      <c r="AR30" s="31">
        <f>IF(AI30&gt;0,1,0)+IF(AO30&gt;0,1,0)</f>
        <v>2</v>
      </c>
      <c r="AS30" s="31">
        <f>IF(AR30=2,1,0)</f>
        <v>1</v>
      </c>
      <c r="AT30" s="42"/>
      <c r="AU30" s="42"/>
      <c r="AV30" s="42"/>
      <c r="AW30" t="s" s="54">
        <v>104</v>
      </c>
      <c r="AX30" s="46">
        <v>5</v>
      </c>
      <c r="AY30" s="42"/>
      <c r="AZ30" s="56"/>
      <c r="BA30" s="42"/>
      <c r="BB30" t="s" s="54">
        <v>181</v>
      </c>
      <c r="BC30" s="42"/>
      <c r="BD30" t="s" s="54">
        <v>68</v>
      </c>
      <c r="BE30" t="s" s="54">
        <v>68</v>
      </c>
      <c r="BF30" s="46">
        <v>1</v>
      </c>
      <c r="BG30" t="s" s="54">
        <v>182</v>
      </c>
      <c r="BH30" t="s" s="54">
        <v>100</v>
      </c>
      <c r="BI30" s="42"/>
      <c r="BJ30" s="42"/>
    </row>
    <row r="31" ht="17" customHeight="1">
      <c r="A31" t="s" s="14">
        <v>60</v>
      </c>
      <c r="B31" t="s" s="15">
        <v>183</v>
      </c>
      <c r="C31" t="s" s="15">
        <v>184</v>
      </c>
      <c r="D31" t="s" s="36">
        <v>74</v>
      </c>
      <c r="E31" t="s" s="17">
        <v>63</v>
      </c>
      <c r="F31" t="s" s="17">
        <v>64</v>
      </c>
      <c r="G31" s="18"/>
      <c r="H31" s="19"/>
      <c r="I31" s="37"/>
      <c r="J31" s="19"/>
      <c r="K31" s="21">
        <v>0</v>
      </c>
      <c r="L31" s="21">
        <v>1</v>
      </c>
      <c r="M31" s="22">
        <f>SUM(J31:L31)</f>
        <v>1</v>
      </c>
      <c r="N31" s="23">
        <f>IF((IF(COUNTA(E31)=1,1,0)+L31+K31)=2,1,0)</f>
        <v>1</v>
      </c>
      <c r="O31" s="24"/>
      <c r="P31" s="24"/>
      <c r="Q31" s="19"/>
      <c r="R31" s="25">
        <v>1.18974999396448</v>
      </c>
      <c r="S31" s="25">
        <v>-5.77280621128401</v>
      </c>
      <c r="T31" s="25">
        <v>1.21280716716083</v>
      </c>
      <c r="U31" s="26"/>
      <c r="V31" s="26"/>
      <c r="W31" s="19"/>
      <c r="X31" s="25">
        <v>-2.06559273682257</v>
      </c>
      <c r="Y31" s="25">
        <v>-4.57099800685991</v>
      </c>
      <c r="Z31" s="25">
        <v>0.293379716078034</v>
      </c>
      <c r="AA31" s="27">
        <f>N31</f>
        <v>1</v>
      </c>
      <c r="AB31" s="27">
        <f>IF(COUNTA(X31)=1,1,0)</f>
        <v>1</v>
      </c>
      <c r="AC31" s="27">
        <f>IF((IF(AD31&gt;0,1,0)+AA31)=2,1,0)</f>
        <v>1</v>
      </c>
      <c r="AD31" s="27">
        <f>IF(COUNTA(AI31)=1,1,0)+IF(COUNTA(AK31)=1,1,0)</f>
        <v>2</v>
      </c>
      <c r="AE31" s="28"/>
      <c r="AF31" t="s" s="29">
        <v>65</v>
      </c>
      <c r="AG31" t="s" s="38">
        <v>74</v>
      </c>
      <c r="AH31" s="19"/>
      <c r="AI31" s="39">
        <v>1</v>
      </c>
      <c r="AJ31" s="19"/>
      <c r="AK31" s="21">
        <v>2</v>
      </c>
      <c r="AL31" s="19"/>
      <c r="AM31" s="21">
        <v>16</v>
      </c>
      <c r="AN31" s="19"/>
      <c r="AO31" s="21">
        <v>1</v>
      </c>
      <c r="AP31" s="19"/>
      <c r="AQ31" s="21">
        <v>0.12</v>
      </c>
      <c r="AR31" s="31">
        <f>IF(AI31&gt;0,1,0)+IF(AO31&gt;0,1,0)</f>
        <v>2</v>
      </c>
      <c r="AS31" s="31">
        <f>IF(AR31=2,1,0)</f>
        <v>1</v>
      </c>
      <c r="AT31" s="19"/>
      <c r="AU31" s="19"/>
      <c r="AV31" s="19"/>
      <c r="AW31" t="s" s="32">
        <v>185</v>
      </c>
      <c r="AX31" s="33">
        <v>13</v>
      </c>
      <c r="AY31" s="33">
        <v>3.5</v>
      </c>
      <c r="AZ31" s="34">
        <f>AX31/AY31</f>
        <v>3.71428571428571</v>
      </c>
      <c r="BA31" s="35"/>
      <c r="BB31" s="35"/>
      <c r="BC31" s="35"/>
      <c r="BD31" t="s" s="32">
        <v>89</v>
      </c>
      <c r="BE31" t="s" s="32">
        <v>89</v>
      </c>
      <c r="BF31" s="35"/>
      <c r="BG31" t="s" s="32">
        <v>129</v>
      </c>
      <c r="BH31" s="35"/>
      <c r="BI31" s="35"/>
      <c r="BJ31" s="35"/>
    </row>
    <row r="32" ht="17" customHeight="1">
      <c r="A32" t="s" s="14">
        <v>60</v>
      </c>
      <c r="B32" t="s" s="15">
        <v>186</v>
      </c>
      <c r="C32" t="s" s="15">
        <v>187</v>
      </c>
      <c r="D32" t="s" s="36">
        <v>74</v>
      </c>
      <c r="E32" t="s" s="17">
        <v>63</v>
      </c>
      <c r="F32" t="s" s="17">
        <v>64</v>
      </c>
      <c r="G32" s="18"/>
      <c r="H32" s="19"/>
      <c r="I32" s="37"/>
      <c r="J32" s="19"/>
      <c r="K32" s="21">
        <v>0</v>
      </c>
      <c r="L32" s="21">
        <v>1</v>
      </c>
      <c r="M32" s="22">
        <f>SUM(J32:L32)</f>
        <v>1</v>
      </c>
      <c r="N32" s="23">
        <f>IF((IF(COUNTA(E32)=1,1,0)+L32+K32)=2,1,0)</f>
        <v>1</v>
      </c>
      <c r="O32" s="24"/>
      <c r="P32" s="24"/>
      <c r="Q32" s="19"/>
      <c r="R32" s="25">
        <v>-1.1021708333755</v>
      </c>
      <c r="S32" s="25">
        <v>-2.68169436058496</v>
      </c>
      <c r="T32" s="25">
        <v>0.251827109388341</v>
      </c>
      <c r="U32" s="26"/>
      <c r="V32" s="26"/>
      <c r="W32" s="19"/>
      <c r="X32" s="25">
        <v>-2.13773588031657</v>
      </c>
      <c r="Y32" s="25">
        <v>-1.30785683284955</v>
      </c>
      <c r="Z32" s="25">
        <v>-0.209473343029006</v>
      </c>
      <c r="AA32" s="27">
        <f>N32</f>
        <v>1</v>
      </c>
      <c r="AB32" s="27">
        <f>IF(COUNTA(X32)=1,1,0)</f>
        <v>1</v>
      </c>
      <c r="AC32" s="27">
        <f>IF((IF(AD32&gt;0,1,0)+AA32)=2,1,0)</f>
        <v>1</v>
      </c>
      <c r="AD32" s="27">
        <f>IF(COUNTA(AI32)=1,1,0)+IF(COUNTA(AK32)=1,1,0)</f>
        <v>1</v>
      </c>
      <c r="AE32" s="28"/>
      <c r="AF32" t="s" s="29">
        <v>65</v>
      </c>
      <c r="AG32" t="s" s="38">
        <v>74</v>
      </c>
      <c r="AH32" s="21">
        <v>2</v>
      </c>
      <c r="AI32" s="39">
        <v>4</v>
      </c>
      <c r="AJ32" s="19"/>
      <c r="AK32" s="19"/>
      <c r="AL32" s="19"/>
      <c r="AM32" s="19"/>
      <c r="AN32" s="21">
        <v>1</v>
      </c>
      <c r="AO32" s="21">
        <v>2</v>
      </c>
      <c r="AP32" s="19"/>
      <c r="AQ32" s="21">
        <v>0.5</v>
      </c>
      <c r="AR32" s="31">
        <f>IF(AI32&gt;0,1,0)+IF(AO32&gt;0,1,0)</f>
        <v>2</v>
      </c>
      <c r="AS32" s="31">
        <f>IF(AR32=2,1,0)</f>
        <v>1</v>
      </c>
      <c r="AT32" s="19"/>
      <c r="AU32" s="19"/>
      <c r="AV32" s="19"/>
      <c r="AW32" t="s" s="32">
        <v>185</v>
      </c>
      <c r="AX32" s="33">
        <v>35</v>
      </c>
      <c r="AY32" s="33">
        <v>4</v>
      </c>
      <c r="AZ32" s="34">
        <f>AX32/AY32</f>
        <v>8.75</v>
      </c>
      <c r="BA32" s="35"/>
      <c r="BB32" t="s" s="32">
        <v>188</v>
      </c>
      <c r="BC32" s="35"/>
      <c r="BD32" t="s" s="32">
        <v>89</v>
      </c>
      <c r="BE32" t="s" s="32">
        <v>189</v>
      </c>
      <c r="BF32" s="35"/>
      <c r="BG32" t="s" s="32">
        <v>78</v>
      </c>
      <c r="BH32" t="s" s="32">
        <v>71</v>
      </c>
      <c r="BI32" t="s" s="32">
        <v>79</v>
      </c>
      <c r="BJ32" s="35"/>
    </row>
    <row r="33" ht="17" customHeight="1">
      <c r="A33" t="s" s="14">
        <v>60</v>
      </c>
      <c r="B33" t="s" s="15">
        <v>190</v>
      </c>
      <c r="C33" t="s" s="15">
        <v>191</v>
      </c>
      <c r="D33" t="s" s="36">
        <v>74</v>
      </c>
      <c r="E33" t="s" s="17">
        <v>63</v>
      </c>
      <c r="F33" t="s" s="17">
        <v>64</v>
      </c>
      <c r="G33" s="18"/>
      <c r="H33" s="19"/>
      <c r="I33" s="37"/>
      <c r="J33" s="19"/>
      <c r="K33" s="21">
        <v>0</v>
      </c>
      <c r="L33" s="21">
        <v>1</v>
      </c>
      <c r="M33" s="22">
        <f>SUM(J33:L33)</f>
        <v>1</v>
      </c>
      <c r="N33" s="23">
        <f>IF((IF(COUNTA(E33)=1,1,0)+L33+K33)=2,1,0)</f>
        <v>1</v>
      </c>
      <c r="O33" s="24"/>
      <c r="P33" s="24"/>
      <c r="Q33" s="19"/>
      <c r="R33" s="25">
        <v>-2.82702249022189</v>
      </c>
      <c r="S33" s="25">
        <v>-1.62498754984952</v>
      </c>
      <c r="T33" s="25">
        <v>0.09081335609629559</v>
      </c>
      <c r="U33" s="26"/>
      <c r="V33" s="26"/>
      <c r="W33" s="19"/>
      <c r="X33" s="25">
        <v>-3.33137550643541</v>
      </c>
      <c r="Y33" s="25">
        <v>0.56077855874335</v>
      </c>
      <c r="Z33" s="25">
        <v>-0.0907615902576835</v>
      </c>
      <c r="AA33" s="27">
        <f>N33</f>
        <v>1</v>
      </c>
      <c r="AB33" s="27">
        <f>IF(COUNTA(X33)=1,1,0)</f>
        <v>1</v>
      </c>
      <c r="AC33" s="27">
        <f>IF((IF(AD33&gt;0,1,0)+AA33)=2,1,0)</f>
        <v>1</v>
      </c>
      <c r="AD33" s="27">
        <f>IF(COUNTA(AI33)=1,1,0)+IF(COUNTA(AK33)=1,1,0)</f>
        <v>1</v>
      </c>
      <c r="AE33" s="28"/>
      <c r="AF33" t="s" s="29">
        <v>65</v>
      </c>
      <c r="AG33" s="21">
        <v>4</v>
      </c>
      <c r="AH33" s="19"/>
      <c r="AI33" s="21">
        <v>10</v>
      </c>
      <c r="AJ33" s="19"/>
      <c r="AK33" s="19"/>
      <c r="AL33" s="19"/>
      <c r="AM33" s="21">
        <v>30</v>
      </c>
      <c r="AN33" s="19"/>
      <c r="AO33" s="21">
        <v>1.9</v>
      </c>
      <c r="AP33" s="19"/>
      <c r="AQ33" s="21">
        <v>0.7</v>
      </c>
      <c r="AR33" s="31">
        <f>IF(AI33&gt;0,1,0)+IF(AO33&gt;0,1,0)</f>
        <v>2</v>
      </c>
      <c r="AS33" s="31">
        <f>IF(AR33=2,1,0)</f>
        <v>1</v>
      </c>
      <c r="AT33" s="19"/>
      <c r="AU33" s="19"/>
      <c r="AV33" s="19"/>
      <c r="AW33" t="s" s="32">
        <v>185</v>
      </c>
      <c r="AX33" s="33">
        <v>15</v>
      </c>
      <c r="AY33" s="33">
        <v>1</v>
      </c>
      <c r="AZ33" s="34">
        <f>AX33/AY33</f>
        <v>15</v>
      </c>
      <c r="BA33" s="35"/>
      <c r="BB33" t="s" s="32">
        <v>110</v>
      </c>
      <c r="BC33" s="35"/>
      <c r="BD33" t="s" s="32">
        <v>77</v>
      </c>
      <c r="BE33" t="s" s="32">
        <v>68</v>
      </c>
      <c r="BF33" s="33">
        <v>1</v>
      </c>
      <c r="BG33" t="s" s="32">
        <v>78</v>
      </c>
      <c r="BH33" t="s" s="32">
        <v>71</v>
      </c>
      <c r="BI33" t="s" s="32">
        <v>192</v>
      </c>
      <c r="BJ33" s="35"/>
    </row>
    <row r="34" ht="17" customHeight="1">
      <c r="A34" t="s" s="14">
        <v>60</v>
      </c>
      <c r="B34" t="s" s="15">
        <v>193</v>
      </c>
      <c r="C34" t="s" s="15">
        <v>194</v>
      </c>
      <c r="D34" t="s" s="36">
        <v>74</v>
      </c>
      <c r="E34" t="s" s="17">
        <v>63</v>
      </c>
      <c r="F34" t="s" s="17">
        <v>64</v>
      </c>
      <c r="G34" s="18"/>
      <c r="H34" s="19"/>
      <c r="I34" s="37"/>
      <c r="J34" s="19"/>
      <c r="K34" s="21">
        <v>1</v>
      </c>
      <c r="L34" s="19"/>
      <c r="M34" s="22">
        <f>SUM(J34:L34)</f>
        <v>1</v>
      </c>
      <c r="N34" s="23">
        <f>IF((IF(COUNTA(E34)=1,1,0)+L34+K34)=2,1,0)</f>
        <v>1</v>
      </c>
      <c r="O34" s="24"/>
      <c r="P34" s="24"/>
      <c r="Q34" s="19"/>
      <c r="R34" s="25">
        <v>-0.388785744917961</v>
      </c>
      <c r="S34" s="25">
        <v>-2.51832852437764</v>
      </c>
      <c r="T34" s="25">
        <v>0.346816202722481</v>
      </c>
      <c r="U34" s="26"/>
      <c r="V34" s="26"/>
      <c r="W34" s="19"/>
      <c r="X34" s="25">
        <v>-1.64534239418535</v>
      </c>
      <c r="Y34" s="25">
        <v>-0.816574065065367</v>
      </c>
      <c r="Z34" s="25">
        <v>-1.28563382386871</v>
      </c>
      <c r="AA34" s="27">
        <f>N34</f>
        <v>1</v>
      </c>
      <c r="AB34" s="27">
        <f>IF(COUNTA(X34)=1,1,0)</f>
        <v>1</v>
      </c>
      <c r="AC34" s="27">
        <f>IF((IF(AD34&gt;0,1,0)+AA34)=2,1,0)</f>
        <v>1</v>
      </c>
      <c r="AD34" s="27">
        <f>IF(COUNTA(AI34)=1,1,0)+IF(COUNTA(AK34)=1,1,0)</f>
        <v>2</v>
      </c>
      <c r="AE34" s="28"/>
      <c r="AF34" t="s" s="29">
        <v>65</v>
      </c>
      <c r="AG34" s="21">
        <v>4</v>
      </c>
      <c r="AH34" s="19"/>
      <c r="AI34" s="21">
        <v>1.2</v>
      </c>
      <c r="AJ34" s="19"/>
      <c r="AK34" s="21">
        <v>10</v>
      </c>
      <c r="AL34" s="19"/>
      <c r="AM34" s="21">
        <v>60</v>
      </c>
      <c r="AN34" s="19"/>
      <c r="AO34" s="21">
        <v>1.8</v>
      </c>
      <c r="AP34" s="19"/>
      <c r="AQ34" s="21">
        <v>0.4</v>
      </c>
      <c r="AR34" s="31">
        <f>IF(AI34&gt;0,1,0)+IF(AO34&gt;0,1,0)</f>
        <v>2</v>
      </c>
      <c r="AS34" s="31">
        <f>IF(AR34=2,1,0)</f>
        <v>1</v>
      </c>
      <c r="AT34" s="19"/>
      <c r="AU34" s="19"/>
      <c r="AV34" s="19"/>
      <c r="AW34" s="35"/>
      <c r="AX34" s="35"/>
      <c r="AY34" s="35"/>
      <c r="AZ34" s="34"/>
      <c r="BA34" s="35"/>
      <c r="BB34" t="s" s="32">
        <v>195</v>
      </c>
      <c r="BC34" s="35"/>
      <c r="BD34" t="s" s="32">
        <v>196</v>
      </c>
      <c r="BE34" t="s" s="32">
        <v>68</v>
      </c>
      <c r="BF34" s="35"/>
      <c r="BG34" t="s" s="32">
        <v>84</v>
      </c>
      <c r="BH34" t="s" s="32">
        <v>71</v>
      </c>
      <c r="BI34" t="s" s="32">
        <v>126</v>
      </c>
      <c r="BJ34" s="35"/>
    </row>
    <row r="35" ht="17" customHeight="1">
      <c r="A35" t="s" s="14">
        <v>60</v>
      </c>
      <c r="B35" t="s" s="15">
        <v>197</v>
      </c>
      <c r="C35" t="s" s="15">
        <v>198</v>
      </c>
      <c r="D35" t="s" s="36">
        <v>74</v>
      </c>
      <c r="E35" t="s" s="17">
        <v>63</v>
      </c>
      <c r="F35" t="s" s="17">
        <v>64</v>
      </c>
      <c r="G35" s="18"/>
      <c r="H35" s="19"/>
      <c r="I35" s="37"/>
      <c r="J35" s="19"/>
      <c r="K35" s="21">
        <v>0</v>
      </c>
      <c r="L35" s="21">
        <v>1</v>
      </c>
      <c r="M35" s="22">
        <f>SUM(J35:L35)</f>
        <v>1</v>
      </c>
      <c r="N35" s="23">
        <f>IF((IF(COUNTA(E35)=1,1,0)+L35+K35)=2,1,0)</f>
        <v>1</v>
      </c>
      <c r="O35" s="24"/>
      <c r="P35" s="24"/>
      <c r="Q35" s="19"/>
      <c r="R35" s="25">
        <v>1.35057268910313</v>
      </c>
      <c r="S35" s="25">
        <v>-6.2227613733282</v>
      </c>
      <c r="T35" s="25">
        <v>1.62032691313727</v>
      </c>
      <c r="U35" s="26"/>
      <c r="V35" s="26"/>
      <c r="W35" s="19"/>
      <c r="X35" s="25">
        <v>-1.86256657271832</v>
      </c>
      <c r="Y35" s="25">
        <v>-5.52363550222697</v>
      </c>
      <c r="Z35" s="25">
        <v>-1.00378609615206</v>
      </c>
      <c r="AA35" s="27">
        <f>N35</f>
        <v>1</v>
      </c>
      <c r="AB35" s="27">
        <f>IF(COUNTA(X35)=1,1,0)</f>
        <v>1</v>
      </c>
      <c r="AC35" s="27">
        <f>IF((IF(AD35&gt;0,1,0)+AA35)=2,1,0)</f>
        <v>1</v>
      </c>
      <c r="AD35" s="27">
        <f>IF(COUNTA(AI35)=1,1,0)+IF(COUNTA(AK35)=1,1,0)</f>
        <v>1</v>
      </c>
      <c r="AE35" s="28"/>
      <c r="AF35" t="s" s="29">
        <v>65</v>
      </c>
      <c r="AG35" s="21">
        <v>4</v>
      </c>
      <c r="AH35" s="19"/>
      <c r="AI35" s="21">
        <v>2</v>
      </c>
      <c r="AJ35" t="s" s="38">
        <v>96</v>
      </c>
      <c r="AK35" s="19"/>
      <c r="AL35" s="19"/>
      <c r="AM35" s="21">
        <v>24</v>
      </c>
      <c r="AN35" s="19"/>
      <c r="AO35" s="21">
        <v>1.5</v>
      </c>
      <c r="AP35" s="19"/>
      <c r="AQ35" s="21">
        <v>0.22</v>
      </c>
      <c r="AR35" s="31">
        <f>IF(AI35&gt;0,1,0)+IF(AO35&gt;0,1,0)</f>
        <v>2</v>
      </c>
      <c r="AS35" s="31">
        <f>IF(AR35=2,1,0)</f>
        <v>1</v>
      </c>
      <c r="AT35" s="19"/>
      <c r="AU35" s="19"/>
      <c r="AV35" s="19"/>
      <c r="AW35" t="s" s="32">
        <v>66</v>
      </c>
      <c r="AX35" s="33">
        <v>20</v>
      </c>
      <c r="AY35" s="33">
        <v>5</v>
      </c>
      <c r="AZ35" s="34">
        <f>AX35/AY35</f>
        <v>4</v>
      </c>
      <c r="BA35" s="35"/>
      <c r="BB35" t="s" s="32">
        <v>181</v>
      </c>
      <c r="BC35" s="35"/>
      <c r="BD35" t="s" s="32">
        <v>77</v>
      </c>
      <c r="BE35" t="s" s="32">
        <v>77</v>
      </c>
      <c r="BF35" s="35"/>
      <c r="BG35" t="s" s="32">
        <v>99</v>
      </c>
      <c r="BH35" t="s" s="32">
        <v>71</v>
      </c>
      <c r="BI35" t="s" s="32">
        <v>79</v>
      </c>
      <c r="BJ35" s="35"/>
    </row>
    <row r="36" ht="17" customHeight="1">
      <c r="A36" t="s" s="40">
        <v>60</v>
      </c>
      <c r="B36" t="s" s="41">
        <v>199</v>
      </c>
      <c r="C36" s="42"/>
      <c r="D36" s="53"/>
      <c r="E36" t="s" s="43">
        <v>63</v>
      </c>
      <c r="F36" t="s" s="43">
        <v>64</v>
      </c>
      <c r="G36" s="44"/>
      <c r="H36" s="42"/>
      <c r="I36" s="57">
        <v>1</v>
      </c>
      <c r="J36" s="46">
        <v>1</v>
      </c>
      <c r="K36" s="21">
        <v>0</v>
      </c>
      <c r="L36" s="42"/>
      <c r="M36" s="47">
        <f>SUM(J36:L36)</f>
        <v>1</v>
      </c>
      <c r="N36" s="48">
        <f>IF((IF(COUNTA(E36)=1,1,0)+L36+K36)=2,1,0)</f>
        <v>0</v>
      </c>
      <c r="O36" s="49"/>
      <c r="P36" s="49"/>
      <c r="Q36" s="42"/>
      <c r="R36" s="50"/>
      <c r="S36" s="50"/>
      <c r="T36" s="50"/>
      <c r="U36" s="51"/>
      <c r="V36" s="51"/>
      <c r="W36" s="42"/>
      <c r="X36" s="50"/>
      <c r="Y36" s="50"/>
      <c r="Z36" s="50"/>
      <c r="AA36" s="52">
        <f>N36</f>
        <v>0</v>
      </c>
      <c r="AB36" s="52">
        <f>IF(COUNTA(X36)=1,1,0)</f>
        <v>0</v>
      </c>
      <c r="AC36" s="52">
        <f>IF((IF(AD36&gt;0,1,0)+AA36)=2,1,0)</f>
        <v>0</v>
      </c>
      <c r="AD36" s="52">
        <f>IF(COUNTA(AI36)=1,1,0)+IF(COUNTA(AK36)=1,1,0)</f>
        <v>1</v>
      </c>
      <c r="AE36" s="53"/>
      <c r="AF36" t="s" s="41">
        <v>65</v>
      </c>
      <c r="AG36" t="s" s="54">
        <v>74</v>
      </c>
      <c r="AH36" s="42"/>
      <c r="AI36" s="55">
        <v>5</v>
      </c>
      <c r="AJ36" s="42"/>
      <c r="AK36" s="42"/>
      <c r="AL36" s="42"/>
      <c r="AM36" s="42"/>
      <c r="AN36" s="46">
        <v>2</v>
      </c>
      <c r="AO36" s="46">
        <v>3</v>
      </c>
      <c r="AP36" s="42"/>
      <c r="AQ36" s="46">
        <v>0.5</v>
      </c>
      <c r="AR36" s="31">
        <f>IF(AI36&gt;0,1,0)+IF(AO36&gt;0,1,0)</f>
        <v>2</v>
      </c>
      <c r="AS36" s="31">
        <f>IF(AR36=2,1,0)</f>
        <v>1</v>
      </c>
      <c r="AT36" s="42"/>
      <c r="AU36" s="42"/>
      <c r="AV36" s="42"/>
      <c r="AW36" s="42"/>
      <c r="AX36" s="42"/>
      <c r="AY36" s="42"/>
      <c r="AZ36" s="56"/>
      <c r="BA36" s="42"/>
      <c r="BB36" s="46">
        <v>12</v>
      </c>
      <c r="BC36" s="42"/>
      <c r="BD36" t="s" s="54">
        <v>200</v>
      </c>
      <c r="BE36" t="s" s="54">
        <v>77</v>
      </c>
      <c r="BF36" s="42"/>
      <c r="BG36" t="s" s="54">
        <v>78</v>
      </c>
      <c r="BH36" t="s" s="54">
        <v>71</v>
      </c>
      <c r="BI36" s="42"/>
      <c r="BJ36" s="42"/>
    </row>
    <row r="37" ht="17" customHeight="1">
      <c r="A37" t="s" s="40">
        <v>60</v>
      </c>
      <c r="B37" t="s" s="41">
        <v>201</v>
      </c>
      <c r="C37" s="42"/>
      <c r="D37" t="s" s="43">
        <v>74</v>
      </c>
      <c r="E37" t="s" s="43">
        <v>63</v>
      </c>
      <c r="F37" t="s" s="43">
        <v>64</v>
      </c>
      <c r="G37" s="44"/>
      <c r="H37" s="42"/>
      <c r="I37" s="45"/>
      <c r="J37" s="46">
        <v>1</v>
      </c>
      <c r="K37" s="21">
        <v>0</v>
      </c>
      <c r="L37" s="42"/>
      <c r="M37" s="47">
        <f>SUM(J37:L37)</f>
        <v>1</v>
      </c>
      <c r="N37" s="48">
        <f>IF((IF(COUNTA(E37)=1,1,0)+L37+K37)=2,1,0)</f>
        <v>0</v>
      </c>
      <c r="O37" s="49"/>
      <c r="P37" s="49"/>
      <c r="Q37" s="42"/>
      <c r="R37" s="50"/>
      <c r="S37" s="50"/>
      <c r="T37" s="50"/>
      <c r="U37" s="51"/>
      <c r="V37" s="51"/>
      <c r="W37" s="42"/>
      <c r="X37" s="50"/>
      <c r="Y37" s="50"/>
      <c r="Z37" s="50"/>
      <c r="AA37" s="52">
        <f>N37</f>
        <v>0</v>
      </c>
      <c r="AB37" s="52">
        <f>IF(COUNTA(X37)=1,1,0)</f>
        <v>0</v>
      </c>
      <c r="AC37" s="52">
        <f>IF((IF(AD37&gt;0,1,0)+AA37)=2,1,0)</f>
        <v>0</v>
      </c>
      <c r="AD37" s="52">
        <f>IF(COUNTA(AI37)=1,1,0)+IF(COUNTA(AK37)=1,1,0)</f>
        <v>1</v>
      </c>
      <c r="AE37" s="53"/>
      <c r="AF37" t="s" s="41">
        <v>65</v>
      </c>
      <c r="AG37" t="s" s="54">
        <v>74</v>
      </c>
      <c r="AH37" s="42"/>
      <c r="AI37" s="55">
        <v>4</v>
      </c>
      <c r="AJ37" s="42"/>
      <c r="AK37" s="42"/>
      <c r="AL37" s="42"/>
      <c r="AM37" s="46">
        <v>45</v>
      </c>
      <c r="AN37" s="46">
        <v>1</v>
      </c>
      <c r="AO37" s="46">
        <v>2</v>
      </c>
      <c r="AP37" s="42"/>
      <c r="AQ37" s="46">
        <v>0.27</v>
      </c>
      <c r="AR37" s="31">
        <f>IF(AI37&gt;0,1,0)+IF(AO37&gt;0,1,0)</f>
        <v>2</v>
      </c>
      <c r="AS37" s="31">
        <f>IF(AR37=2,1,0)</f>
        <v>1</v>
      </c>
      <c r="AT37" s="42"/>
      <c r="AU37" s="42"/>
      <c r="AV37" s="42"/>
      <c r="AW37" t="s" s="54">
        <v>82</v>
      </c>
      <c r="AX37" s="46">
        <v>15</v>
      </c>
      <c r="AY37" s="46">
        <v>1</v>
      </c>
      <c r="AZ37" s="56">
        <f>AX37/AY37</f>
        <v>15</v>
      </c>
      <c r="BA37" s="42"/>
      <c r="BB37" t="s" s="54">
        <v>128</v>
      </c>
      <c r="BC37" s="42"/>
      <c r="BD37" t="s" s="54">
        <v>77</v>
      </c>
      <c r="BE37" t="s" s="54">
        <v>77</v>
      </c>
      <c r="BF37" s="42"/>
      <c r="BG37" t="s" s="54">
        <v>84</v>
      </c>
      <c r="BH37" t="s" s="54">
        <v>71</v>
      </c>
      <c r="BI37" t="s" s="54">
        <v>79</v>
      </c>
      <c r="BJ37" s="42"/>
    </row>
    <row r="38" ht="17" customHeight="1">
      <c r="A38" t="s" s="14">
        <v>60</v>
      </c>
      <c r="B38" t="s" s="15">
        <v>202</v>
      </c>
      <c r="C38" t="s" s="15">
        <v>203</v>
      </c>
      <c r="D38" t="s" s="36">
        <v>74</v>
      </c>
      <c r="E38" t="s" s="17">
        <v>63</v>
      </c>
      <c r="F38" t="s" s="17">
        <v>64</v>
      </c>
      <c r="G38" s="18"/>
      <c r="H38" s="19"/>
      <c r="I38" s="37"/>
      <c r="J38" s="19"/>
      <c r="K38" s="21">
        <v>0</v>
      </c>
      <c r="L38" s="21">
        <v>1</v>
      </c>
      <c r="M38" s="22">
        <f>SUM(J38:L38)</f>
        <v>1</v>
      </c>
      <c r="N38" s="23">
        <f>IF((IF(COUNTA(E38)=1,1,0)+L38+K38)=2,1,0)</f>
        <v>1</v>
      </c>
      <c r="O38" s="24"/>
      <c r="P38" s="24"/>
      <c r="Q38" s="19"/>
      <c r="R38" s="25">
        <v>1.90793866622346</v>
      </c>
      <c r="S38" s="25">
        <v>-4.42213151915129</v>
      </c>
      <c r="T38" s="25">
        <v>1.08056598243315</v>
      </c>
      <c r="U38" s="26"/>
      <c r="V38" s="26"/>
      <c r="W38" s="19"/>
      <c r="X38" s="25">
        <v>-0.780717793955203</v>
      </c>
      <c r="Y38" s="25">
        <v>-3.78260244012942</v>
      </c>
      <c r="Z38" s="25">
        <v>-0.192137490842092</v>
      </c>
      <c r="AA38" s="27">
        <f>N38</f>
        <v>1</v>
      </c>
      <c r="AB38" s="27">
        <f>IF(COUNTA(X38)=1,1,0)</f>
        <v>1</v>
      </c>
      <c r="AC38" s="27">
        <f>IF((IF(AD38&gt;0,1,0)+AA38)=2,1,0)</f>
        <v>1</v>
      </c>
      <c r="AD38" s="27">
        <f>IF(COUNTA(AI38)=1,1,0)+IF(COUNTA(AK38)=1,1,0)</f>
        <v>1</v>
      </c>
      <c r="AE38" s="28"/>
      <c r="AF38" t="s" s="29">
        <v>65</v>
      </c>
      <c r="AG38" s="21">
        <v>4</v>
      </c>
      <c r="AH38" s="19"/>
      <c r="AI38" s="21">
        <v>1</v>
      </c>
      <c r="AJ38" t="s" s="38">
        <v>96</v>
      </c>
      <c r="AK38" s="19"/>
      <c r="AL38" s="19"/>
      <c r="AM38" s="21">
        <v>10</v>
      </c>
      <c r="AN38" s="19"/>
      <c r="AO38" s="21">
        <v>1</v>
      </c>
      <c r="AP38" s="19"/>
      <c r="AQ38" s="21">
        <v>0.2</v>
      </c>
      <c r="AR38" s="31">
        <f>IF(AI38&gt;0,1,0)+IF(AO38&gt;0,1,0)</f>
        <v>2</v>
      </c>
      <c r="AS38" s="31">
        <f>IF(AR38=2,1,0)</f>
        <v>1</v>
      </c>
      <c r="AT38" s="19"/>
      <c r="AU38" s="19"/>
      <c r="AV38" s="19"/>
      <c r="AW38" t="s" s="32">
        <v>204</v>
      </c>
      <c r="AX38" s="33">
        <v>15</v>
      </c>
      <c r="AY38" s="33">
        <v>2</v>
      </c>
      <c r="AZ38" s="34">
        <f>AX38/AY38</f>
        <v>7.5</v>
      </c>
      <c r="BA38" s="35"/>
      <c r="BB38" t="s" s="32">
        <v>205</v>
      </c>
      <c r="BC38" s="35"/>
      <c r="BD38" t="s" s="32">
        <v>77</v>
      </c>
      <c r="BE38" t="s" s="32">
        <v>68</v>
      </c>
      <c r="BF38" s="35"/>
      <c r="BG38" t="s" s="32">
        <v>129</v>
      </c>
      <c r="BH38" s="35"/>
      <c r="BI38" t="s" s="32">
        <v>157</v>
      </c>
      <c r="BJ38" s="35"/>
    </row>
    <row r="39" ht="17" customHeight="1">
      <c r="A39" t="s" s="40">
        <v>60</v>
      </c>
      <c r="B39" t="s" s="41">
        <v>206</v>
      </c>
      <c r="C39" s="42"/>
      <c r="D39" s="53"/>
      <c r="E39" t="s" s="58">
        <v>63</v>
      </c>
      <c r="F39" t="s" s="43">
        <v>64</v>
      </c>
      <c r="G39" s="44"/>
      <c r="H39" s="42"/>
      <c r="I39" s="45"/>
      <c r="J39" s="46">
        <v>1</v>
      </c>
      <c r="K39" s="21">
        <v>0</v>
      </c>
      <c r="L39" s="42"/>
      <c r="M39" s="47">
        <f>SUM(J39:L39)</f>
        <v>1</v>
      </c>
      <c r="N39" s="48">
        <f>IF((IF(COUNTA(E39)=1,1,0)+L39+K39)=2,1,0)</f>
        <v>0</v>
      </c>
      <c r="O39" s="49"/>
      <c r="P39" s="49"/>
      <c r="Q39" s="42"/>
      <c r="R39" s="50"/>
      <c r="S39" s="50"/>
      <c r="T39" s="50"/>
      <c r="U39" s="51"/>
      <c r="V39" s="51"/>
      <c r="W39" s="42"/>
      <c r="X39" s="50"/>
      <c r="Y39" s="50"/>
      <c r="Z39" s="50"/>
      <c r="AA39" s="52">
        <f>N39</f>
        <v>0</v>
      </c>
      <c r="AB39" s="52">
        <f>IF(COUNTA(X39)=1,1,0)</f>
        <v>0</v>
      </c>
      <c r="AC39" s="52">
        <f>IF((IF(AD39&gt;0,1,0)+AA39)=2,1,0)</f>
        <v>0</v>
      </c>
      <c r="AD39" s="52">
        <f>IF(COUNTA(AI39)=1,1,0)+IF(COUNTA(AK39)=1,1,0)</f>
        <v>1</v>
      </c>
      <c r="AE39" s="53"/>
      <c r="AF39" t="s" s="41">
        <v>65</v>
      </c>
      <c r="AG39" s="46">
        <v>4</v>
      </c>
      <c r="AH39" s="42"/>
      <c r="AI39" s="46">
        <v>8</v>
      </c>
      <c r="AJ39" s="42"/>
      <c r="AK39" s="42"/>
      <c r="AL39" s="42"/>
      <c r="AM39" s="42"/>
      <c r="AN39" s="42"/>
      <c r="AO39" s="46">
        <v>4</v>
      </c>
      <c r="AP39" s="42"/>
      <c r="AQ39" s="46">
        <v>0.45</v>
      </c>
      <c r="AR39" s="31">
        <f>IF(AI39&gt;0,1,0)+IF(AO39&gt;0,1,0)</f>
        <v>2</v>
      </c>
      <c r="AS39" s="31">
        <f>IF(AR39=2,1,0)</f>
        <v>1</v>
      </c>
      <c r="AT39" s="42"/>
      <c r="AU39" s="42"/>
      <c r="AV39" s="42"/>
      <c r="AW39" s="42"/>
      <c r="AX39" s="42"/>
      <c r="AY39" s="42"/>
      <c r="AZ39" s="56"/>
      <c r="BA39" s="42"/>
      <c r="BB39" t="s" s="54">
        <v>110</v>
      </c>
      <c r="BC39" s="42"/>
      <c r="BD39" t="s" s="54">
        <v>89</v>
      </c>
      <c r="BE39" t="s" s="54">
        <v>77</v>
      </c>
      <c r="BF39" s="42"/>
      <c r="BG39" t="s" s="54">
        <v>129</v>
      </c>
      <c r="BH39" t="s" s="54">
        <v>71</v>
      </c>
      <c r="BI39" t="s" s="54">
        <v>157</v>
      </c>
      <c r="BJ39" s="42"/>
    </row>
    <row r="40" ht="17" customHeight="1">
      <c r="A40" t="s" s="14">
        <v>60</v>
      </c>
      <c r="B40" t="s" s="15">
        <v>207</v>
      </c>
      <c r="C40" t="s" s="15">
        <v>208</v>
      </c>
      <c r="D40" t="s" s="36">
        <v>74</v>
      </c>
      <c r="E40" t="s" s="17">
        <v>63</v>
      </c>
      <c r="F40" t="s" s="17">
        <v>64</v>
      </c>
      <c r="G40" s="18"/>
      <c r="H40" s="19"/>
      <c r="I40" s="37"/>
      <c r="J40" s="19"/>
      <c r="K40" s="21">
        <v>1</v>
      </c>
      <c r="L40" s="19"/>
      <c r="M40" s="22">
        <f>SUM(J40:L40)</f>
        <v>1</v>
      </c>
      <c r="N40" s="23">
        <f>IF((IF(COUNTA(E40)=1,1,0)+L40+K40)=2,1,0)</f>
        <v>1</v>
      </c>
      <c r="O40" s="24"/>
      <c r="P40" s="24"/>
      <c r="Q40" s="19"/>
      <c r="R40" s="25">
        <v>0.343883182184277</v>
      </c>
      <c r="S40" s="25">
        <v>-3.6721136188023</v>
      </c>
      <c r="T40" s="25">
        <v>0.663292910278353</v>
      </c>
      <c r="U40" s="26"/>
      <c r="V40" s="26"/>
      <c r="W40" s="19"/>
      <c r="X40" s="25">
        <v>-1.24772601363198</v>
      </c>
      <c r="Y40" s="25">
        <v>-2.80484711195256</v>
      </c>
      <c r="Z40" s="25">
        <v>-0.475497419647458</v>
      </c>
      <c r="AA40" s="27">
        <f>N40</f>
        <v>1</v>
      </c>
      <c r="AB40" s="27">
        <f>IF(COUNTA(X40)=1,1,0)</f>
        <v>1</v>
      </c>
      <c r="AC40" s="27">
        <f>IF((IF(AD40&gt;0,1,0)+AA40)=2,1,0)</f>
        <v>1</v>
      </c>
      <c r="AD40" s="27">
        <f>IF(COUNTA(AI40)=1,1,0)+IF(COUNTA(AK40)=1,1,0)</f>
        <v>1</v>
      </c>
      <c r="AE40" s="28"/>
      <c r="AF40" t="s" s="29">
        <v>65</v>
      </c>
      <c r="AG40" t="s" s="38">
        <v>74</v>
      </c>
      <c r="AH40" s="21">
        <v>2</v>
      </c>
      <c r="AI40" s="39">
        <v>3</v>
      </c>
      <c r="AJ40" s="19"/>
      <c r="AK40" s="19"/>
      <c r="AL40" s="19"/>
      <c r="AM40" s="21">
        <v>50</v>
      </c>
      <c r="AN40" s="21">
        <v>2</v>
      </c>
      <c r="AO40" s="21">
        <v>3</v>
      </c>
      <c r="AP40" s="19"/>
      <c r="AQ40" s="21">
        <v>0.4</v>
      </c>
      <c r="AR40" s="31">
        <f>IF(AI40&gt;0,1,0)+IF(AO40&gt;0,1,0)</f>
        <v>2</v>
      </c>
      <c r="AS40" s="31">
        <f>IF(AR40=2,1,0)</f>
        <v>1</v>
      </c>
      <c r="AT40" s="19"/>
      <c r="AU40" s="19"/>
      <c r="AV40" s="19"/>
      <c r="AW40" t="s" s="32">
        <v>209</v>
      </c>
      <c r="AX40" s="33">
        <v>30</v>
      </c>
      <c r="AY40" s="33">
        <v>1.5</v>
      </c>
      <c r="AZ40" s="34">
        <f>AX40/AY40</f>
        <v>20</v>
      </c>
      <c r="BA40" s="35"/>
      <c r="BB40" t="s" s="32">
        <v>210</v>
      </c>
      <c r="BC40" s="35"/>
      <c r="BD40" t="s" s="32">
        <v>77</v>
      </c>
      <c r="BE40" t="s" s="32">
        <v>68</v>
      </c>
      <c r="BF40" s="33">
        <v>1</v>
      </c>
      <c r="BG40" t="s" s="32">
        <v>84</v>
      </c>
      <c r="BH40" t="s" s="32">
        <v>71</v>
      </c>
      <c r="BI40" t="s" s="32">
        <v>79</v>
      </c>
      <c r="BJ40" s="35"/>
    </row>
    <row r="41" ht="17" customHeight="1">
      <c r="A41" t="s" s="14">
        <v>60</v>
      </c>
      <c r="B41" t="s" s="15">
        <v>211</v>
      </c>
      <c r="C41" t="s" s="15">
        <v>212</v>
      </c>
      <c r="D41" t="s" s="36">
        <v>74</v>
      </c>
      <c r="E41" t="s" s="17">
        <v>63</v>
      </c>
      <c r="F41" t="s" s="17">
        <v>64</v>
      </c>
      <c r="G41" s="18"/>
      <c r="H41" s="19"/>
      <c r="I41" s="37"/>
      <c r="J41" s="19"/>
      <c r="K41" s="21">
        <v>1</v>
      </c>
      <c r="L41" s="19"/>
      <c r="M41" s="22">
        <f>SUM(J41:L41)</f>
        <v>1</v>
      </c>
      <c r="N41" s="23">
        <f>IF((IF(COUNTA(E41)=1,1,0)+L41+K41)=2,1,0)</f>
        <v>1</v>
      </c>
      <c r="O41" s="24"/>
      <c r="P41" s="24"/>
      <c r="Q41" s="19"/>
      <c r="R41" s="25">
        <v>1.73915953633011</v>
      </c>
      <c r="S41" s="25">
        <v>-2.64515176509797</v>
      </c>
      <c r="T41" s="25">
        <v>0.43744096594022</v>
      </c>
      <c r="U41" s="26"/>
      <c r="V41" s="26"/>
      <c r="W41" s="19"/>
      <c r="X41" s="25">
        <v>-0.207141206508809</v>
      </c>
      <c r="Y41" s="25">
        <v>-2.03250292125767</v>
      </c>
      <c r="Z41" s="25">
        <v>-0.0999986141917784</v>
      </c>
      <c r="AA41" s="27">
        <f>N41</f>
        <v>1</v>
      </c>
      <c r="AB41" s="27">
        <f>IF(COUNTA(X41)=1,1,0)</f>
        <v>1</v>
      </c>
      <c r="AC41" s="27">
        <f>IF((IF(AD41&gt;0,1,0)+AA41)=2,1,0)</f>
        <v>1</v>
      </c>
      <c r="AD41" s="27">
        <f>IF(COUNTA(AI41)=1,1,0)+IF(COUNTA(AK41)=1,1,0)</f>
        <v>1</v>
      </c>
      <c r="AE41" s="28"/>
      <c r="AF41" t="s" s="29">
        <v>65</v>
      </c>
      <c r="AG41" s="21">
        <v>4</v>
      </c>
      <c r="AH41" s="19"/>
      <c r="AI41" s="21">
        <v>1.2</v>
      </c>
      <c r="AJ41" s="19"/>
      <c r="AK41" s="19"/>
      <c r="AL41" s="19"/>
      <c r="AM41" s="19"/>
      <c r="AN41" s="19"/>
      <c r="AO41" s="21">
        <v>2</v>
      </c>
      <c r="AP41" s="19"/>
      <c r="AQ41" s="21">
        <v>0.45</v>
      </c>
      <c r="AR41" s="31">
        <f>IF(AI41&gt;0,1,0)+IF(AO41&gt;0,1,0)</f>
        <v>2</v>
      </c>
      <c r="AS41" s="31">
        <f>IF(AR41=2,1,0)</f>
        <v>1</v>
      </c>
      <c r="AT41" s="19"/>
      <c r="AU41" s="19"/>
      <c r="AV41" s="19"/>
      <c r="AW41" t="s" s="32">
        <v>82</v>
      </c>
      <c r="AX41" s="33">
        <v>20</v>
      </c>
      <c r="AY41" s="33">
        <v>2</v>
      </c>
      <c r="AZ41" s="34">
        <f>AX41/AY41</f>
        <v>10</v>
      </c>
      <c r="BA41" s="35"/>
      <c r="BB41" t="s" s="32">
        <v>213</v>
      </c>
      <c r="BC41" s="35"/>
      <c r="BD41" t="s" s="32">
        <v>89</v>
      </c>
      <c r="BE41" t="s" s="32">
        <v>68</v>
      </c>
      <c r="BF41" s="35"/>
      <c r="BG41" t="s" s="32">
        <v>84</v>
      </c>
      <c r="BH41" t="s" s="32">
        <v>71</v>
      </c>
      <c r="BI41" s="35"/>
      <c r="BJ41" s="35"/>
    </row>
    <row r="42" ht="17" customHeight="1">
      <c r="A42" t="s" s="40">
        <v>179</v>
      </c>
      <c r="B42" t="s" s="41">
        <v>214</v>
      </c>
      <c r="C42" s="49"/>
      <c r="D42" s="44"/>
      <c r="E42" t="s" s="43">
        <v>63</v>
      </c>
      <c r="F42" t="s" s="43">
        <v>64</v>
      </c>
      <c r="G42" s="44"/>
      <c r="H42" s="42"/>
      <c r="I42" s="45"/>
      <c r="J42" s="46">
        <v>1</v>
      </c>
      <c r="K42" s="21">
        <v>0</v>
      </c>
      <c r="L42" s="42"/>
      <c r="M42" s="47">
        <f>SUM(J42:L42)</f>
        <v>1</v>
      </c>
      <c r="N42" s="48">
        <f>IF((IF(COUNTA(E42)=1,1,0)+L42+K42)=2,1,0)</f>
        <v>0</v>
      </c>
      <c r="O42" s="49"/>
      <c r="P42" s="49"/>
      <c r="Q42" s="42"/>
      <c r="R42" s="50"/>
      <c r="S42" s="50"/>
      <c r="T42" s="50"/>
      <c r="U42" s="51"/>
      <c r="V42" s="51"/>
      <c r="W42" s="42"/>
      <c r="X42" s="50"/>
      <c r="Y42" s="50"/>
      <c r="Z42" s="50"/>
      <c r="AA42" s="52">
        <f>N42</f>
        <v>0</v>
      </c>
      <c r="AB42" s="52">
        <f>IF(COUNTA(X42)=1,1,0)</f>
        <v>0</v>
      </c>
      <c r="AC42" s="52">
        <f>IF((IF(AD42&gt;0,1,0)+AA42)=2,1,0)</f>
        <v>0</v>
      </c>
      <c r="AD42" s="52">
        <f>IF(COUNTA(AI42)=1,1,0)+IF(COUNTA(AK42)=1,1,0)</f>
        <v>1</v>
      </c>
      <c r="AE42" s="53"/>
      <c r="AF42" t="s" s="41">
        <v>65</v>
      </c>
      <c r="AG42" t="s" s="54">
        <v>74</v>
      </c>
      <c r="AH42" s="46">
        <v>1</v>
      </c>
      <c r="AI42" s="55">
        <v>2</v>
      </c>
      <c r="AJ42" s="42"/>
      <c r="AK42" s="42"/>
      <c r="AL42" s="42"/>
      <c r="AM42" s="46">
        <v>40</v>
      </c>
      <c r="AN42" s="46">
        <v>1</v>
      </c>
      <c r="AO42" s="46">
        <v>2</v>
      </c>
      <c r="AP42" s="42"/>
      <c r="AQ42" s="46">
        <v>0.6</v>
      </c>
      <c r="AR42" s="31">
        <f>IF(AI42&gt;0,1,0)+IF(AO42&gt;0,1,0)</f>
        <v>2</v>
      </c>
      <c r="AS42" s="31">
        <f>IF(AR42=2,1,0)</f>
        <v>1</v>
      </c>
      <c r="AT42" s="42"/>
      <c r="AU42" s="42"/>
      <c r="AV42" s="42"/>
      <c r="AW42" t="s" s="54">
        <v>209</v>
      </c>
      <c r="AX42" s="46">
        <v>15</v>
      </c>
      <c r="AY42" s="46">
        <v>1.5</v>
      </c>
      <c r="AZ42" s="56">
        <f>AX42/AY42</f>
        <v>10</v>
      </c>
      <c r="BA42" s="42"/>
      <c r="BB42" t="s" s="54">
        <v>67</v>
      </c>
      <c r="BC42" s="42"/>
      <c r="BD42" t="s" s="54">
        <v>77</v>
      </c>
      <c r="BE42" t="s" s="54">
        <v>77</v>
      </c>
      <c r="BF42" s="46">
        <v>1.5</v>
      </c>
      <c r="BG42" s="42"/>
      <c r="BH42" t="s" s="54">
        <v>178</v>
      </c>
      <c r="BI42" t="s" s="54">
        <v>79</v>
      </c>
      <c r="BJ42" s="42"/>
    </row>
    <row r="43" ht="17" customHeight="1">
      <c r="A43" t="s" s="14">
        <v>60</v>
      </c>
      <c r="B43" t="s" s="15">
        <v>215</v>
      </c>
      <c r="C43" t="s" s="15">
        <v>216</v>
      </c>
      <c r="D43" s="16"/>
      <c r="E43" t="s" s="17">
        <v>63</v>
      </c>
      <c r="F43" t="s" s="17">
        <v>64</v>
      </c>
      <c r="G43" s="18"/>
      <c r="H43" s="19"/>
      <c r="I43" s="20">
        <v>1</v>
      </c>
      <c r="J43" s="19"/>
      <c r="K43" s="21">
        <v>0</v>
      </c>
      <c r="L43" s="21">
        <v>1</v>
      </c>
      <c r="M43" s="22">
        <f>SUM(J43:L43)</f>
        <v>1</v>
      </c>
      <c r="N43" s="23">
        <f>IF((IF(COUNTA(E43)=1,1,0)+L43+K43)=2,1,0)</f>
        <v>1</v>
      </c>
      <c r="O43" s="24"/>
      <c r="P43" s="24"/>
      <c r="Q43" s="19"/>
      <c r="R43" s="25">
        <v>0.456338763773737</v>
      </c>
      <c r="S43" s="25">
        <v>-3.40694946464888</v>
      </c>
      <c r="T43" s="25">
        <v>0.0525621889751184</v>
      </c>
      <c r="U43" s="26"/>
      <c r="V43" s="26"/>
      <c r="W43" s="19"/>
      <c r="X43" s="25">
        <v>-1.26265996313257</v>
      </c>
      <c r="Y43" s="25">
        <v>-2.64607126062638</v>
      </c>
      <c r="Z43" s="25">
        <v>-0.146264012724933</v>
      </c>
      <c r="AA43" s="27">
        <f>N43</f>
        <v>1</v>
      </c>
      <c r="AB43" s="27">
        <f>IF(COUNTA(X43)=1,1,0)</f>
        <v>1</v>
      </c>
      <c r="AC43" s="27">
        <f>IF((IF(AD43&gt;0,1,0)+AA43)=2,1,0)</f>
        <v>1</v>
      </c>
      <c r="AD43" s="27">
        <f>IF(COUNTA(AI43)=1,1,0)+IF(COUNTA(AK43)=1,1,0)</f>
        <v>1</v>
      </c>
      <c r="AE43" s="28"/>
      <c r="AF43" t="s" s="29">
        <v>65</v>
      </c>
      <c r="AG43" t="s" s="38">
        <v>74</v>
      </c>
      <c r="AH43" s="21">
        <v>2</v>
      </c>
      <c r="AI43" s="39">
        <v>4</v>
      </c>
      <c r="AJ43" s="19"/>
      <c r="AK43" s="19"/>
      <c r="AL43" s="19"/>
      <c r="AM43" s="21">
        <v>50</v>
      </c>
      <c r="AN43" s="21">
        <v>1</v>
      </c>
      <c r="AO43" s="21">
        <v>2</v>
      </c>
      <c r="AP43" s="19"/>
      <c r="AQ43" s="21">
        <v>0.6</v>
      </c>
      <c r="AR43" s="31">
        <f>IF(AI43&gt;0,1,0)+IF(AO43&gt;0,1,0)</f>
        <v>2</v>
      </c>
      <c r="AS43" s="31">
        <f>IF(AR43=2,1,0)</f>
        <v>1</v>
      </c>
      <c r="AT43" s="19"/>
      <c r="AU43" s="19"/>
      <c r="AV43" s="19"/>
      <c r="AW43" s="35"/>
      <c r="AX43" s="35"/>
      <c r="AY43" s="35"/>
      <c r="AZ43" s="34"/>
      <c r="BA43" s="35"/>
      <c r="BB43" t="s" s="32">
        <v>217</v>
      </c>
      <c r="BC43" s="35"/>
      <c r="BD43" t="s" s="32">
        <v>148</v>
      </c>
      <c r="BE43" t="s" s="32">
        <v>218</v>
      </c>
      <c r="BF43" s="35"/>
      <c r="BG43" t="s" s="32">
        <v>182</v>
      </c>
      <c r="BH43" t="s" s="32">
        <v>71</v>
      </c>
      <c r="BI43" t="s" s="32">
        <v>157</v>
      </c>
      <c r="BJ43" s="35"/>
    </row>
    <row r="44" ht="17" customHeight="1">
      <c r="A44" t="s" s="14">
        <v>60</v>
      </c>
      <c r="B44" t="s" s="15">
        <v>219</v>
      </c>
      <c r="C44" t="s" s="15">
        <v>220</v>
      </c>
      <c r="D44" t="s" s="36">
        <v>74</v>
      </c>
      <c r="E44" t="s" s="17">
        <v>63</v>
      </c>
      <c r="F44" t="s" s="17">
        <v>64</v>
      </c>
      <c r="G44" s="18"/>
      <c r="H44" s="19"/>
      <c r="I44" s="37"/>
      <c r="J44" s="19"/>
      <c r="K44" s="21">
        <v>1</v>
      </c>
      <c r="L44" s="19"/>
      <c r="M44" s="22">
        <f>SUM(J44:L44)</f>
        <v>1</v>
      </c>
      <c r="N44" s="23">
        <f>IF((IF(COUNTA(E44)=1,1,0)+L44+K44)=2,1,0)</f>
        <v>1</v>
      </c>
      <c r="O44" s="24"/>
      <c r="P44" s="24"/>
      <c r="Q44" s="19"/>
      <c r="R44" s="25">
        <v>-0.08146896105395</v>
      </c>
      <c r="S44" s="25">
        <v>-2.75997750773265</v>
      </c>
      <c r="T44" s="25">
        <v>-0.071850114539461</v>
      </c>
      <c r="U44" s="26"/>
      <c r="V44" s="26"/>
      <c r="W44" s="19"/>
      <c r="X44" s="25">
        <v>-1.43082325548869</v>
      </c>
      <c r="Y44" s="25">
        <v>-1.59527644504532</v>
      </c>
      <c r="Z44" s="25">
        <v>-0.0998843526776267</v>
      </c>
      <c r="AA44" s="27">
        <f>N44</f>
        <v>1</v>
      </c>
      <c r="AB44" s="27">
        <f>IF(COUNTA(X44)=1,1,0)</f>
        <v>1</v>
      </c>
      <c r="AC44" s="27">
        <f>IF((IF(AD44&gt;0,1,0)+AA44)=2,1,0)</f>
        <v>1</v>
      </c>
      <c r="AD44" s="27">
        <f>IF(COUNTA(AI44)=1,1,0)+IF(COUNTA(AK44)=1,1,0)</f>
        <v>1</v>
      </c>
      <c r="AE44" s="28"/>
      <c r="AF44" t="s" s="29">
        <v>65</v>
      </c>
      <c r="AG44" t="s" s="38">
        <v>74</v>
      </c>
      <c r="AH44" s="21">
        <v>2</v>
      </c>
      <c r="AI44" s="39">
        <v>5</v>
      </c>
      <c r="AJ44" s="19"/>
      <c r="AK44" s="19"/>
      <c r="AL44" s="19"/>
      <c r="AM44" s="21">
        <v>50</v>
      </c>
      <c r="AN44" s="19"/>
      <c r="AO44" s="21">
        <v>2</v>
      </c>
      <c r="AP44" s="19"/>
      <c r="AQ44" s="21">
        <v>0.4</v>
      </c>
      <c r="AR44" s="31">
        <f>IF(AI44&gt;0,1,0)+IF(AO44&gt;0,1,0)</f>
        <v>2</v>
      </c>
      <c r="AS44" s="31">
        <f>IF(AR44=2,1,0)</f>
        <v>1</v>
      </c>
      <c r="AT44" s="19"/>
      <c r="AU44" s="19"/>
      <c r="AV44" s="19"/>
      <c r="AW44" t="s" s="32">
        <v>209</v>
      </c>
      <c r="AX44" s="33">
        <v>20</v>
      </c>
      <c r="AY44" s="33">
        <v>2</v>
      </c>
      <c r="AZ44" s="34">
        <f>AX44/AY44</f>
        <v>10</v>
      </c>
      <c r="BA44" s="35"/>
      <c r="BB44" t="s" s="32">
        <v>213</v>
      </c>
      <c r="BC44" s="35"/>
      <c r="BD44" t="s" s="32">
        <v>89</v>
      </c>
      <c r="BE44" t="s" s="32">
        <v>77</v>
      </c>
      <c r="BF44" s="33">
        <v>2</v>
      </c>
      <c r="BG44" t="s" s="32">
        <v>78</v>
      </c>
      <c r="BH44" t="s" s="32">
        <v>71</v>
      </c>
      <c r="BI44" t="s" s="32">
        <v>79</v>
      </c>
      <c r="BJ44" s="35"/>
    </row>
    <row r="45" ht="17" customHeight="1">
      <c r="A45" t="s" s="14">
        <v>60</v>
      </c>
      <c r="B45" t="s" s="15">
        <v>221</v>
      </c>
      <c r="C45" t="s" s="15">
        <v>222</v>
      </c>
      <c r="D45" t="s" s="36">
        <v>74</v>
      </c>
      <c r="E45" t="s" s="17">
        <v>63</v>
      </c>
      <c r="F45" t="s" s="17">
        <v>64</v>
      </c>
      <c r="G45" s="18"/>
      <c r="H45" s="19"/>
      <c r="I45" s="37"/>
      <c r="J45" s="19"/>
      <c r="K45" s="21">
        <v>0</v>
      </c>
      <c r="L45" s="21">
        <v>1</v>
      </c>
      <c r="M45" s="22">
        <f>SUM(J45:L45)</f>
        <v>1</v>
      </c>
      <c r="N45" s="23">
        <f>IF((IF(COUNTA(E45)=1,1,0)+L45+K45)=2,1,0)</f>
        <v>1</v>
      </c>
      <c r="O45" s="24"/>
      <c r="P45" s="24"/>
      <c r="Q45" s="19"/>
      <c r="R45" s="25">
        <v>0.312661126079203</v>
      </c>
      <c r="S45" s="25">
        <v>-4.95643011406739</v>
      </c>
      <c r="T45" s="25">
        <v>1.15878247294686</v>
      </c>
      <c r="U45" s="26"/>
      <c r="V45" s="26"/>
      <c r="W45" s="19"/>
      <c r="X45" s="25">
        <v>-2.28386996884692</v>
      </c>
      <c r="Y45" s="25">
        <v>-3.4028512941513</v>
      </c>
      <c r="Z45" s="25">
        <v>-0.221263529207197</v>
      </c>
      <c r="AA45" s="27">
        <f>N45</f>
        <v>1</v>
      </c>
      <c r="AB45" s="27">
        <f>IF(COUNTA(X45)=1,1,0)</f>
        <v>1</v>
      </c>
      <c r="AC45" s="27">
        <f>IF((IF(AD45&gt;0,1,0)+AA45)=2,1,0)</f>
        <v>1</v>
      </c>
      <c r="AD45" s="27">
        <f>IF(COUNTA(AI45)=1,1,0)+IF(COUNTA(AK45)=1,1,0)</f>
        <v>2</v>
      </c>
      <c r="AE45" s="28"/>
      <c r="AF45" t="s" s="29">
        <v>65</v>
      </c>
      <c r="AG45" s="21">
        <v>4</v>
      </c>
      <c r="AH45" s="19"/>
      <c r="AI45" s="21">
        <v>2.5</v>
      </c>
      <c r="AJ45" s="19"/>
      <c r="AK45" s="21">
        <v>5</v>
      </c>
      <c r="AL45" s="19"/>
      <c r="AM45" s="21">
        <v>20</v>
      </c>
      <c r="AN45" s="19"/>
      <c r="AO45" s="21">
        <v>0.6</v>
      </c>
      <c r="AP45" s="19"/>
      <c r="AQ45" s="21">
        <v>0.15</v>
      </c>
      <c r="AR45" s="31">
        <f>IF(AI45&gt;0,1,0)+IF(AO45&gt;0,1,0)</f>
        <v>2</v>
      </c>
      <c r="AS45" s="31">
        <f>IF(AR45=2,1,0)</f>
        <v>1</v>
      </c>
      <c r="AT45" s="19"/>
      <c r="AU45" s="19"/>
      <c r="AV45" s="19"/>
      <c r="AW45" t="s" s="32">
        <v>66</v>
      </c>
      <c r="AX45" s="33">
        <v>10</v>
      </c>
      <c r="AY45" s="33">
        <v>2</v>
      </c>
      <c r="AZ45" s="34">
        <f>AX45/AY45</f>
        <v>5</v>
      </c>
      <c r="BA45" s="35"/>
      <c r="BB45" t="s" s="32">
        <v>223</v>
      </c>
      <c r="BC45" s="35"/>
      <c r="BD45" t="s" s="32">
        <v>77</v>
      </c>
      <c r="BE45" t="s" s="32">
        <v>77</v>
      </c>
      <c r="BF45" s="33">
        <v>2</v>
      </c>
      <c r="BG45" t="s" s="32">
        <v>129</v>
      </c>
      <c r="BH45" s="35"/>
      <c r="BI45" s="35"/>
      <c r="BJ45" s="35"/>
    </row>
    <row r="46" ht="17" customHeight="1">
      <c r="A46" t="s" s="14">
        <v>60</v>
      </c>
      <c r="B46" t="s" s="15">
        <v>224</v>
      </c>
      <c r="C46" t="s" s="15">
        <v>225</v>
      </c>
      <c r="D46" t="s" s="36">
        <v>74</v>
      </c>
      <c r="E46" t="s" s="17">
        <v>63</v>
      </c>
      <c r="F46" t="s" s="17">
        <v>64</v>
      </c>
      <c r="G46" s="18"/>
      <c r="H46" s="19"/>
      <c r="I46" s="37"/>
      <c r="J46" s="19"/>
      <c r="K46" s="21">
        <v>0</v>
      </c>
      <c r="L46" s="21">
        <v>1</v>
      </c>
      <c r="M46" s="22">
        <f>SUM(J46:L46)</f>
        <v>1</v>
      </c>
      <c r="N46" s="23">
        <f>IF((IF(COUNTA(E46)=1,1,0)+L46+K46)=2,1,0)</f>
        <v>1</v>
      </c>
      <c r="O46" s="24"/>
      <c r="P46" s="24"/>
      <c r="Q46" s="19"/>
      <c r="R46" s="25">
        <v>0.994102671035025</v>
      </c>
      <c r="S46" s="25">
        <v>-3.84053188017245</v>
      </c>
      <c r="T46" s="25">
        <v>1.48620023825124</v>
      </c>
      <c r="U46" s="26"/>
      <c r="V46" s="26"/>
      <c r="W46" s="19"/>
      <c r="X46" s="25">
        <v>-0.928539269806018</v>
      </c>
      <c r="Y46" s="25">
        <v>-3.99520682565739</v>
      </c>
      <c r="Z46" s="25">
        <v>-2.30407306817067</v>
      </c>
      <c r="AA46" s="27">
        <f>N46</f>
        <v>1</v>
      </c>
      <c r="AB46" s="27">
        <f>IF(COUNTA(X46)=1,1,0)</f>
        <v>1</v>
      </c>
      <c r="AC46" s="27">
        <f>IF((IF(AD46&gt;0,1,0)+AA46)=2,1,0)</f>
        <v>1</v>
      </c>
      <c r="AD46" s="27">
        <f>IF(COUNTA(AI46)=1,1,0)+IF(COUNTA(AK46)=1,1,0)</f>
        <v>2</v>
      </c>
      <c r="AE46" s="28"/>
      <c r="AF46" t="s" s="29">
        <v>65</v>
      </c>
      <c r="AG46" s="21">
        <v>4</v>
      </c>
      <c r="AH46" s="19"/>
      <c r="AI46" s="21">
        <v>3</v>
      </c>
      <c r="AJ46" s="19"/>
      <c r="AK46" s="21">
        <v>5</v>
      </c>
      <c r="AL46" s="19"/>
      <c r="AM46" s="21">
        <v>50</v>
      </c>
      <c r="AN46" s="19"/>
      <c r="AO46" s="21">
        <v>1.4</v>
      </c>
      <c r="AP46" s="19"/>
      <c r="AQ46" s="21">
        <v>0.45</v>
      </c>
      <c r="AR46" s="31">
        <f>IF(AI46&gt;0,1,0)+IF(AO46&gt;0,1,0)</f>
        <v>2</v>
      </c>
      <c r="AS46" s="31">
        <f>IF(AR46=2,1,0)</f>
        <v>1</v>
      </c>
      <c r="AT46" s="19"/>
      <c r="AU46" s="19"/>
      <c r="AV46" s="19"/>
      <c r="AW46" t="s" s="32">
        <v>82</v>
      </c>
      <c r="AX46" s="33">
        <v>10</v>
      </c>
      <c r="AY46" s="33">
        <v>1</v>
      </c>
      <c r="AZ46" s="34">
        <f>AX46/AY46</f>
        <v>10</v>
      </c>
      <c r="BA46" s="35"/>
      <c r="BB46" t="s" s="32">
        <v>138</v>
      </c>
      <c r="BC46" s="35"/>
      <c r="BD46" t="s" s="32">
        <v>77</v>
      </c>
      <c r="BE46" t="s" s="32">
        <v>68</v>
      </c>
      <c r="BF46" s="35"/>
      <c r="BG46" t="s" s="32">
        <v>226</v>
      </c>
      <c r="BH46" t="s" s="32">
        <v>71</v>
      </c>
      <c r="BI46" t="s" s="32">
        <v>79</v>
      </c>
      <c r="BJ46" s="35"/>
    </row>
    <row r="47" ht="17" customHeight="1">
      <c r="A47" t="s" s="14">
        <v>60</v>
      </c>
      <c r="B47" t="s" s="15">
        <v>227</v>
      </c>
      <c r="C47" t="s" s="15">
        <v>228</v>
      </c>
      <c r="D47" t="s" s="36">
        <v>74</v>
      </c>
      <c r="E47" t="s" s="17">
        <v>63</v>
      </c>
      <c r="F47" t="s" s="17">
        <v>64</v>
      </c>
      <c r="G47" s="18"/>
      <c r="H47" s="19"/>
      <c r="I47" s="37"/>
      <c r="J47" s="19"/>
      <c r="K47" s="21">
        <v>0</v>
      </c>
      <c r="L47" s="21">
        <v>1</v>
      </c>
      <c r="M47" s="22">
        <f>SUM(J47:L47)</f>
        <v>1</v>
      </c>
      <c r="N47" s="23">
        <f>IF((IF(COUNTA(E47)=1,1,0)+L47+K47)=2,1,0)</f>
        <v>1</v>
      </c>
      <c r="O47" s="24"/>
      <c r="P47" s="24"/>
      <c r="Q47" s="19"/>
      <c r="R47" s="25">
        <v>1.75105211492581</v>
      </c>
      <c r="S47" s="25">
        <v>-4.64977238778427</v>
      </c>
      <c r="T47" s="25">
        <v>1.04611521966445</v>
      </c>
      <c r="U47" s="26"/>
      <c r="V47" s="26"/>
      <c r="W47" s="19"/>
      <c r="X47" s="25">
        <v>-1.05690721182031</v>
      </c>
      <c r="Y47" s="25">
        <v>-3.81458351014223</v>
      </c>
      <c r="Z47" s="25">
        <v>-0.0366947283698687</v>
      </c>
      <c r="AA47" s="27">
        <f>N47</f>
        <v>1</v>
      </c>
      <c r="AB47" s="27">
        <f>IF(COUNTA(X47)=1,1,0)</f>
        <v>1</v>
      </c>
      <c r="AC47" s="27">
        <f>IF((IF(AD47&gt;0,1,0)+AA47)=2,1,0)</f>
        <v>1</v>
      </c>
      <c r="AD47" s="27">
        <f>IF(COUNTA(AI47)=1,1,0)+IF(COUNTA(AK47)=1,1,0)</f>
        <v>1</v>
      </c>
      <c r="AE47" s="28"/>
      <c r="AF47" t="s" s="29">
        <v>65</v>
      </c>
      <c r="AG47" s="21">
        <v>4</v>
      </c>
      <c r="AH47" s="19"/>
      <c r="AI47" s="21">
        <v>5</v>
      </c>
      <c r="AJ47" s="19"/>
      <c r="AK47" s="19"/>
      <c r="AL47" s="19"/>
      <c r="AM47" s="21">
        <v>17</v>
      </c>
      <c r="AN47" s="19"/>
      <c r="AO47" s="21">
        <v>1.5</v>
      </c>
      <c r="AP47" s="19"/>
      <c r="AQ47" s="21">
        <v>0.3</v>
      </c>
      <c r="AR47" s="31">
        <f>IF(AI47&gt;0,1,0)+IF(AO47&gt;0,1,0)</f>
        <v>2</v>
      </c>
      <c r="AS47" s="31">
        <f>IF(AR47=2,1,0)</f>
        <v>1</v>
      </c>
      <c r="AT47" s="19"/>
      <c r="AU47" s="19"/>
      <c r="AV47" s="19"/>
      <c r="AW47" t="s" s="32">
        <v>143</v>
      </c>
      <c r="AX47" s="33">
        <v>50</v>
      </c>
      <c r="AY47" s="33">
        <v>4</v>
      </c>
      <c r="AZ47" s="34">
        <f>AX47/AY47</f>
        <v>12.5</v>
      </c>
      <c r="BA47" s="35"/>
      <c r="BB47" t="s" s="32">
        <v>144</v>
      </c>
      <c r="BC47" s="35"/>
      <c r="BD47" t="s" s="32">
        <v>68</v>
      </c>
      <c r="BE47" t="s" s="32">
        <v>69</v>
      </c>
      <c r="BF47" s="33">
        <v>3</v>
      </c>
      <c r="BG47" t="s" s="32">
        <v>129</v>
      </c>
      <c r="BH47" t="s" s="32">
        <v>71</v>
      </c>
      <c r="BI47" s="35"/>
      <c r="BJ47" s="35"/>
    </row>
    <row r="48" ht="17" customHeight="1">
      <c r="A48" t="s" s="14">
        <v>60</v>
      </c>
      <c r="B48" t="s" s="15">
        <v>229</v>
      </c>
      <c r="C48" t="s" s="15">
        <v>230</v>
      </c>
      <c r="D48" t="s" s="36">
        <v>74</v>
      </c>
      <c r="E48" t="s" s="17">
        <v>63</v>
      </c>
      <c r="F48" t="s" s="17">
        <v>64</v>
      </c>
      <c r="G48" s="18"/>
      <c r="H48" s="19"/>
      <c r="I48" s="37"/>
      <c r="J48" s="19"/>
      <c r="K48" s="21">
        <v>0</v>
      </c>
      <c r="L48" s="21">
        <v>1</v>
      </c>
      <c r="M48" s="22">
        <f>SUM(J48:L48)</f>
        <v>1</v>
      </c>
      <c r="N48" s="23">
        <f>IF((IF(COUNTA(E48)=1,1,0)+L48+K48)=2,1,0)</f>
        <v>1</v>
      </c>
      <c r="O48" s="24"/>
      <c r="P48" s="24"/>
      <c r="Q48" s="19"/>
      <c r="R48" s="25">
        <v>0.188914160004564</v>
      </c>
      <c r="S48" s="25">
        <v>-2.91864337723627</v>
      </c>
      <c r="T48" s="25">
        <v>0.186509065978843</v>
      </c>
      <c r="U48" s="26"/>
      <c r="V48" s="26"/>
      <c r="W48" s="19"/>
      <c r="X48" s="25">
        <v>-1.17796493958429</v>
      </c>
      <c r="Y48" s="25">
        <v>-1.92068079361886</v>
      </c>
      <c r="Z48" s="25">
        <v>-0.0295543970463633</v>
      </c>
      <c r="AA48" s="27">
        <f>N48</f>
        <v>1</v>
      </c>
      <c r="AB48" s="27">
        <f>IF(COUNTA(X48)=1,1,0)</f>
        <v>1</v>
      </c>
      <c r="AC48" s="27">
        <f>IF((IF(AD48&gt;0,1,0)+AA48)=2,1,0)</f>
        <v>1</v>
      </c>
      <c r="AD48" s="27">
        <f>IF(COUNTA(AI48)=1,1,0)+IF(COUNTA(AK48)=1,1,0)</f>
        <v>1</v>
      </c>
      <c r="AE48" s="28"/>
      <c r="AF48" t="s" s="29">
        <v>65</v>
      </c>
      <c r="AG48" t="s" s="38">
        <v>74</v>
      </c>
      <c r="AH48" s="19"/>
      <c r="AI48" s="39">
        <v>5</v>
      </c>
      <c r="AJ48" s="19"/>
      <c r="AK48" s="19"/>
      <c r="AL48" s="21">
        <v>25</v>
      </c>
      <c r="AM48" s="21">
        <v>25</v>
      </c>
      <c r="AN48" s="21">
        <v>1</v>
      </c>
      <c r="AO48" s="21">
        <v>2</v>
      </c>
      <c r="AP48" s="19"/>
      <c r="AQ48" s="21">
        <v>0.43</v>
      </c>
      <c r="AR48" s="31">
        <f>IF(AI48&gt;0,1,0)+IF(AO48&gt;0,1,0)</f>
        <v>2</v>
      </c>
      <c r="AS48" s="31">
        <f>IF(AR48=2,1,0)</f>
        <v>1</v>
      </c>
      <c r="AT48" s="19"/>
      <c r="AU48" s="19"/>
      <c r="AV48" s="19"/>
      <c r="AW48" s="35"/>
      <c r="AX48" s="35"/>
      <c r="AY48" s="35"/>
      <c r="AZ48" s="34"/>
      <c r="BA48" s="35"/>
      <c r="BB48" t="s" s="32">
        <v>132</v>
      </c>
      <c r="BC48" s="35"/>
      <c r="BD48" t="s" s="32">
        <v>148</v>
      </c>
      <c r="BE48" t="s" s="32">
        <v>77</v>
      </c>
      <c r="BF48" s="33">
        <v>3</v>
      </c>
      <c r="BG48" t="s" s="32">
        <v>149</v>
      </c>
      <c r="BH48" t="s" s="32">
        <v>71</v>
      </c>
      <c r="BI48" s="35"/>
      <c r="BJ48" s="35"/>
    </row>
    <row r="49" ht="17" customHeight="1">
      <c r="A49" t="s" s="40">
        <v>60</v>
      </c>
      <c r="B49" t="s" s="41">
        <v>231</v>
      </c>
      <c r="C49" s="42"/>
      <c r="D49" t="s" s="43">
        <v>74</v>
      </c>
      <c r="E49" t="s" s="43">
        <v>63</v>
      </c>
      <c r="F49" t="s" s="43">
        <v>64</v>
      </c>
      <c r="G49" s="44"/>
      <c r="H49" s="42"/>
      <c r="I49" s="45"/>
      <c r="J49" s="46">
        <v>1</v>
      </c>
      <c r="K49" s="21">
        <v>0</v>
      </c>
      <c r="L49" s="42"/>
      <c r="M49" s="47">
        <f>SUM(J49:L49)</f>
        <v>1</v>
      </c>
      <c r="N49" s="48">
        <f>IF((IF(COUNTA(E49)=1,1,0)+L49+K49)=2,1,0)</f>
        <v>0</v>
      </c>
      <c r="O49" s="49"/>
      <c r="P49" s="49"/>
      <c r="Q49" s="42"/>
      <c r="R49" s="50"/>
      <c r="S49" s="50"/>
      <c r="T49" s="50"/>
      <c r="U49" s="51"/>
      <c r="V49" s="51"/>
      <c r="W49" s="42"/>
      <c r="X49" s="50"/>
      <c r="Y49" s="50"/>
      <c r="Z49" s="50"/>
      <c r="AA49" s="52">
        <f>N49</f>
        <v>0</v>
      </c>
      <c r="AB49" s="52">
        <f>IF(COUNTA(X49)=1,1,0)</f>
        <v>0</v>
      </c>
      <c r="AC49" s="52">
        <f>IF((IF(AD49&gt;0,1,0)+AA49)=2,1,0)</f>
        <v>0</v>
      </c>
      <c r="AD49" s="52">
        <f>IF(COUNTA(AI49)=1,1,0)+IF(COUNTA(AK49)=1,1,0)</f>
        <v>1</v>
      </c>
      <c r="AE49" s="53"/>
      <c r="AF49" t="s" s="41">
        <v>65</v>
      </c>
      <c r="AG49" t="s" s="54">
        <v>74</v>
      </c>
      <c r="AH49" s="46">
        <v>2</v>
      </c>
      <c r="AI49" s="55">
        <v>3</v>
      </c>
      <c r="AJ49" s="42"/>
      <c r="AK49" s="42"/>
      <c r="AL49" s="42"/>
      <c r="AM49" s="42"/>
      <c r="AN49" s="46">
        <v>1</v>
      </c>
      <c r="AO49" s="46">
        <v>2</v>
      </c>
      <c r="AP49" s="42"/>
      <c r="AQ49" s="46">
        <v>0.45</v>
      </c>
      <c r="AR49" s="31">
        <f>IF(AI49&gt;0,1,0)+IF(AO49&gt;0,1,0)</f>
        <v>2</v>
      </c>
      <c r="AS49" s="31">
        <f>IF(AR49=2,1,0)</f>
        <v>1</v>
      </c>
      <c r="AT49" s="42"/>
      <c r="AU49" s="42"/>
      <c r="AV49" s="42"/>
      <c r="AW49" s="42"/>
      <c r="AX49" s="42"/>
      <c r="AY49" s="42"/>
      <c r="AZ49" s="56"/>
      <c r="BA49" s="42"/>
      <c r="BB49" t="s" s="54">
        <v>136</v>
      </c>
      <c r="BC49" s="42"/>
      <c r="BD49" t="s" s="54">
        <v>77</v>
      </c>
      <c r="BE49" t="s" s="54">
        <v>77</v>
      </c>
      <c r="BF49" s="42"/>
      <c r="BG49" t="s" s="54">
        <v>84</v>
      </c>
      <c r="BH49" t="s" s="54">
        <v>71</v>
      </c>
      <c r="BI49" t="s" s="41">
        <v>126</v>
      </c>
      <c r="BJ49" s="42"/>
    </row>
    <row r="50" ht="17" customHeight="1">
      <c r="A50" t="s" s="40">
        <v>179</v>
      </c>
      <c r="B50" t="s" s="41">
        <v>232</v>
      </c>
      <c r="C50" s="42"/>
      <c r="D50" s="53"/>
      <c r="E50" t="s" s="43">
        <v>63</v>
      </c>
      <c r="F50" t="s" s="43">
        <v>64</v>
      </c>
      <c r="G50" s="44"/>
      <c r="H50" s="42"/>
      <c r="I50" s="57">
        <v>1</v>
      </c>
      <c r="J50" s="46">
        <v>1</v>
      </c>
      <c r="K50" s="21">
        <v>0</v>
      </c>
      <c r="L50" s="42"/>
      <c r="M50" s="47">
        <f>SUM(J50:L50)</f>
        <v>1</v>
      </c>
      <c r="N50" s="48">
        <f>IF((IF(COUNTA(E50)=1,1,0)+L50+K50)=2,1,0)</f>
        <v>0</v>
      </c>
      <c r="O50" s="49"/>
      <c r="P50" s="49"/>
      <c r="Q50" s="42"/>
      <c r="R50" s="50"/>
      <c r="S50" s="50"/>
      <c r="T50" s="50"/>
      <c r="U50" s="51"/>
      <c r="V50" s="51"/>
      <c r="W50" s="42"/>
      <c r="X50" s="50"/>
      <c r="Y50" s="50"/>
      <c r="Z50" s="50"/>
      <c r="AA50" s="52">
        <f>N50</f>
        <v>0</v>
      </c>
      <c r="AB50" s="52">
        <f>IF(COUNTA(X50)=1,1,0)</f>
        <v>0</v>
      </c>
      <c r="AC50" s="52">
        <f>IF((IF(AD50&gt;0,1,0)+AA50)=2,1,0)</f>
        <v>0</v>
      </c>
      <c r="AD50" s="52">
        <f>IF(COUNTA(AI50)=1,1,0)+IF(COUNTA(AK50)=1,1,0)</f>
        <v>2</v>
      </c>
      <c r="AE50" s="53"/>
      <c r="AF50" t="s" s="41">
        <v>65</v>
      </c>
      <c r="AG50" s="46">
        <v>4</v>
      </c>
      <c r="AH50" s="46">
        <v>0.6</v>
      </c>
      <c r="AI50" s="46">
        <v>1.2</v>
      </c>
      <c r="AJ50" s="42"/>
      <c r="AK50" s="46">
        <v>1</v>
      </c>
      <c r="AL50" s="46">
        <v>2</v>
      </c>
      <c r="AM50" s="46">
        <v>3.5</v>
      </c>
      <c r="AN50" s="42"/>
      <c r="AO50" s="46">
        <v>0.6</v>
      </c>
      <c r="AP50" s="42"/>
      <c r="AQ50" s="46">
        <v>0.015</v>
      </c>
      <c r="AR50" s="31">
        <f>IF(AI50&gt;0,1,0)+IF(AO50&gt;0,1,0)</f>
        <v>2</v>
      </c>
      <c r="AS50" s="31">
        <f>IF(AR50=2,1,0)</f>
        <v>1</v>
      </c>
      <c r="AT50" s="46">
        <v>0</v>
      </c>
      <c r="AU50" s="42"/>
      <c r="AV50" s="42"/>
      <c r="AW50" t="s" s="54">
        <v>97</v>
      </c>
      <c r="AX50" s="46">
        <v>4</v>
      </c>
      <c r="AY50" s="42"/>
      <c r="AZ50" s="56"/>
      <c r="BA50" s="42"/>
      <c r="BB50" t="s" s="54">
        <v>233</v>
      </c>
      <c r="BC50" s="42"/>
      <c r="BD50" t="s" s="54">
        <v>68</v>
      </c>
      <c r="BE50" t="s" s="54">
        <v>68</v>
      </c>
      <c r="BF50" s="42"/>
      <c r="BG50" t="s" s="54">
        <v>182</v>
      </c>
      <c r="BH50" t="s" s="54">
        <v>100</v>
      </c>
      <c r="BI50" s="42"/>
      <c r="BJ50" s="42"/>
    </row>
    <row r="51" ht="17" customHeight="1">
      <c r="A51" t="s" s="40">
        <v>179</v>
      </c>
      <c r="B51" t="s" s="41">
        <v>234</v>
      </c>
      <c r="C51" s="42"/>
      <c r="D51" s="53"/>
      <c r="E51" t="s" s="43">
        <v>63</v>
      </c>
      <c r="F51" t="s" s="43">
        <v>64</v>
      </c>
      <c r="G51" s="44"/>
      <c r="H51" s="42"/>
      <c r="I51" s="45"/>
      <c r="J51" s="46">
        <v>1</v>
      </c>
      <c r="K51" s="21">
        <v>0</v>
      </c>
      <c r="L51" s="42"/>
      <c r="M51" s="47">
        <f>SUM(J51:L51)</f>
        <v>1</v>
      </c>
      <c r="N51" s="48">
        <f>IF((IF(COUNTA(E51)=1,1,0)+L51+K51)=2,1,0)</f>
        <v>0</v>
      </c>
      <c r="O51" s="49"/>
      <c r="P51" s="49"/>
      <c r="Q51" s="42"/>
      <c r="R51" s="50"/>
      <c r="S51" s="50"/>
      <c r="T51" s="50"/>
      <c r="U51" s="51"/>
      <c r="V51" s="51"/>
      <c r="W51" s="42"/>
      <c r="X51" s="50"/>
      <c r="Y51" s="50"/>
      <c r="Z51" s="50"/>
      <c r="AA51" s="52">
        <f>N51</f>
        <v>0</v>
      </c>
      <c r="AB51" s="52">
        <f>IF(COUNTA(X51)=1,1,0)</f>
        <v>0</v>
      </c>
      <c r="AC51" s="52">
        <f>IF((IF(AD51&gt;0,1,0)+AA51)=2,1,0)</f>
        <v>0</v>
      </c>
      <c r="AD51" s="52">
        <f>IF(COUNTA(AI51)=1,1,0)+IF(COUNTA(AK51)=1,1,0)</f>
        <v>0</v>
      </c>
      <c r="AE51" s="53"/>
      <c r="AF51" s="49"/>
      <c r="AG51" s="59"/>
      <c r="AH51" s="55"/>
      <c r="AI51" s="60"/>
      <c r="AJ51" s="55"/>
      <c r="AK51" s="55"/>
      <c r="AL51" s="49"/>
      <c r="AM51" s="49"/>
      <c r="AN51" s="49"/>
      <c r="AO51" s="61"/>
      <c r="AP51" s="61"/>
      <c r="AQ51" s="61"/>
      <c r="AR51" s="31">
        <f>IF(AI51&gt;0,1,0)+IF(AO51&gt;0,1,0)</f>
        <v>0</v>
      </c>
      <c r="AS51" s="31">
        <f>IF(AR51=2,1,0)</f>
        <v>0</v>
      </c>
      <c r="AT51" s="62"/>
      <c r="AU51" s="49"/>
      <c r="AV51" s="49"/>
      <c r="AW51" s="49"/>
      <c r="AX51" s="49"/>
      <c r="AY51" s="49"/>
      <c r="AZ51" s="56"/>
      <c r="BA51" s="49"/>
      <c r="BB51" s="49"/>
      <c r="BC51" s="49"/>
      <c r="BD51" s="49"/>
      <c r="BE51" s="49"/>
      <c r="BF51" s="49"/>
      <c r="BG51" s="49"/>
      <c r="BH51" s="49"/>
      <c r="BI51" s="49"/>
      <c r="BJ51" s="49"/>
    </row>
    <row r="52" ht="17" customHeight="1">
      <c r="A52" t="s" s="40">
        <v>179</v>
      </c>
      <c r="B52" t="s" s="41">
        <v>235</v>
      </c>
      <c r="C52" s="42"/>
      <c r="D52" s="53"/>
      <c r="E52" t="s" s="43">
        <v>63</v>
      </c>
      <c r="F52" t="s" s="43">
        <v>64</v>
      </c>
      <c r="G52" s="44"/>
      <c r="H52" s="42"/>
      <c r="I52" s="45"/>
      <c r="J52" s="46">
        <v>1</v>
      </c>
      <c r="K52" s="21">
        <v>0</v>
      </c>
      <c r="L52" s="42"/>
      <c r="M52" s="47">
        <f>SUM(J52:L52)</f>
        <v>1</v>
      </c>
      <c r="N52" s="48">
        <f>IF((IF(COUNTA(E52)=1,1,0)+L52+K52)=2,1,0)</f>
        <v>0</v>
      </c>
      <c r="O52" s="49"/>
      <c r="P52" s="49"/>
      <c r="Q52" s="42"/>
      <c r="R52" s="50"/>
      <c r="S52" s="50"/>
      <c r="T52" s="50"/>
      <c r="U52" s="51"/>
      <c r="V52" s="51"/>
      <c r="W52" s="42"/>
      <c r="X52" s="50"/>
      <c r="Y52" s="50"/>
      <c r="Z52" s="50"/>
      <c r="AA52" s="52">
        <f>N52</f>
        <v>0</v>
      </c>
      <c r="AB52" s="52">
        <f>IF(COUNTA(X52)=1,1,0)</f>
        <v>0</v>
      </c>
      <c r="AC52" s="52">
        <f>IF((IF(AD52&gt;0,1,0)+AA52)=2,1,0)</f>
        <v>0</v>
      </c>
      <c r="AD52" s="52">
        <f>IF(COUNTA(AI52)=1,1,0)+IF(COUNTA(AK52)=1,1,0)</f>
        <v>0</v>
      </c>
      <c r="AE52" s="53"/>
      <c r="AF52" s="49"/>
      <c r="AG52" s="59"/>
      <c r="AH52" s="55"/>
      <c r="AI52" s="60"/>
      <c r="AJ52" s="55"/>
      <c r="AK52" s="55"/>
      <c r="AL52" s="49"/>
      <c r="AM52" s="49"/>
      <c r="AN52" s="49"/>
      <c r="AO52" s="61"/>
      <c r="AP52" s="61"/>
      <c r="AQ52" s="61"/>
      <c r="AR52" s="31">
        <f>IF(AI52&gt;0,1,0)+IF(AO52&gt;0,1,0)</f>
        <v>0</v>
      </c>
      <c r="AS52" s="31">
        <f>IF(AR52=2,1,0)</f>
        <v>0</v>
      </c>
      <c r="AT52" s="62"/>
      <c r="AU52" s="49"/>
      <c r="AV52" s="49"/>
      <c r="AW52" s="49"/>
      <c r="AX52" s="49"/>
      <c r="AY52" s="49"/>
      <c r="AZ52" s="56"/>
      <c r="BA52" s="49"/>
      <c r="BB52" s="49"/>
      <c r="BC52" s="49"/>
      <c r="BD52" s="49"/>
      <c r="BE52" s="49"/>
      <c r="BF52" s="49"/>
      <c r="BG52" s="49"/>
      <c r="BH52" s="49"/>
      <c r="BI52" s="49"/>
      <c r="BJ52" s="49"/>
    </row>
    <row r="53" ht="17" customHeight="1">
      <c r="A53" t="s" s="14">
        <v>60</v>
      </c>
      <c r="B53" t="s" s="15">
        <v>236</v>
      </c>
      <c r="C53" t="s" s="15">
        <v>237</v>
      </c>
      <c r="D53" t="s" s="36">
        <v>74</v>
      </c>
      <c r="E53" t="s" s="17">
        <v>63</v>
      </c>
      <c r="F53" t="s" s="17">
        <v>64</v>
      </c>
      <c r="G53" s="18"/>
      <c r="H53" s="19"/>
      <c r="I53" s="37"/>
      <c r="J53" s="19"/>
      <c r="K53" s="21">
        <v>0</v>
      </c>
      <c r="L53" s="21">
        <v>1</v>
      </c>
      <c r="M53" s="22">
        <f>SUM(J53:L53)</f>
        <v>1</v>
      </c>
      <c r="N53" s="23">
        <f>IF((IF(COUNTA(E53)=1,1,0)+L53+K53)=2,1,0)</f>
        <v>1</v>
      </c>
      <c r="O53" s="24"/>
      <c r="P53" s="24"/>
      <c r="Q53" s="19"/>
      <c r="R53" s="25">
        <v>0.403754030779562</v>
      </c>
      <c r="S53" s="25">
        <v>-3.00342084818821</v>
      </c>
      <c r="T53" s="25">
        <v>0.103799500602596</v>
      </c>
      <c r="U53" s="26"/>
      <c r="V53" s="26"/>
      <c r="W53" s="19"/>
      <c r="X53" s="25">
        <v>-1.12192510731569</v>
      </c>
      <c r="Y53" s="25">
        <v>-2.16710365972184</v>
      </c>
      <c r="Z53" s="25">
        <v>-0.09992448900927529</v>
      </c>
      <c r="AA53" s="27">
        <f>N53</f>
        <v>1</v>
      </c>
      <c r="AB53" s="27">
        <f>IF(COUNTA(X53)=1,1,0)</f>
        <v>1</v>
      </c>
      <c r="AC53" s="27">
        <f>IF((IF(AD53&gt;0,1,0)+AA53)=2,1,0)</f>
        <v>1</v>
      </c>
      <c r="AD53" s="27">
        <f>IF(COUNTA(AI53)=1,1,0)+IF(COUNTA(AK53)=1,1,0)</f>
        <v>1</v>
      </c>
      <c r="AE53" s="28"/>
      <c r="AF53" t="s" s="29">
        <v>65</v>
      </c>
      <c r="AG53" t="s" s="38">
        <v>74</v>
      </c>
      <c r="AH53" s="21">
        <v>2</v>
      </c>
      <c r="AI53" s="39">
        <v>5</v>
      </c>
      <c r="AJ53" s="19"/>
      <c r="AK53" s="19"/>
      <c r="AL53" s="19"/>
      <c r="AM53" s="21">
        <v>60</v>
      </c>
      <c r="AN53" s="21">
        <v>2</v>
      </c>
      <c r="AO53" s="21">
        <v>3</v>
      </c>
      <c r="AP53" s="19"/>
      <c r="AQ53" s="21">
        <v>0.5</v>
      </c>
      <c r="AR53" s="31">
        <f>IF(AI53&gt;0,1,0)+IF(AO53&gt;0,1,0)</f>
        <v>2</v>
      </c>
      <c r="AS53" s="31">
        <f>IF(AR53=2,1,0)</f>
        <v>1</v>
      </c>
      <c r="AT53" s="19"/>
      <c r="AU53" s="19"/>
      <c r="AV53" s="19"/>
      <c r="AW53" t="s" s="32">
        <v>238</v>
      </c>
      <c r="AX53" s="33">
        <v>25</v>
      </c>
      <c r="AY53" s="33">
        <v>3</v>
      </c>
      <c r="AZ53" s="34">
        <f>AX53/AY53</f>
        <v>8.33333333333333</v>
      </c>
      <c r="BA53" s="35"/>
      <c r="BB53" t="s" s="32">
        <v>239</v>
      </c>
      <c r="BC53" s="35"/>
      <c r="BD53" t="s" s="32">
        <v>77</v>
      </c>
      <c r="BE53" t="s" s="32">
        <v>77</v>
      </c>
      <c r="BF53" s="35"/>
      <c r="BG53" t="s" s="32">
        <v>149</v>
      </c>
      <c r="BH53" t="s" s="32">
        <v>71</v>
      </c>
      <c r="BI53" s="35"/>
      <c r="BJ53" s="35"/>
    </row>
    <row r="54" ht="17" customHeight="1">
      <c r="A54" t="s" s="14">
        <v>60</v>
      </c>
      <c r="B54" t="s" s="15">
        <v>240</v>
      </c>
      <c r="C54" t="s" s="15">
        <v>241</v>
      </c>
      <c r="D54" t="s" s="36">
        <v>74</v>
      </c>
      <c r="E54" t="s" s="17">
        <v>63</v>
      </c>
      <c r="F54" t="s" s="17">
        <v>64</v>
      </c>
      <c r="G54" s="18"/>
      <c r="H54" s="19"/>
      <c r="I54" s="37"/>
      <c r="J54" s="19"/>
      <c r="K54" s="21">
        <v>1</v>
      </c>
      <c r="L54" s="19"/>
      <c r="M54" s="22">
        <f>SUM(J54:L54)</f>
        <v>1</v>
      </c>
      <c r="N54" s="23">
        <f>IF((IF(COUNTA(E54)=1,1,0)+L54+K54)=2,1,0)</f>
        <v>1</v>
      </c>
      <c r="O54" s="24"/>
      <c r="P54" s="24"/>
      <c r="Q54" s="19"/>
      <c r="R54" s="25">
        <v>1.42895975111033</v>
      </c>
      <c r="S54" s="25">
        <v>-3.4249736923873</v>
      </c>
      <c r="T54" s="25">
        <v>0.250559592560771</v>
      </c>
      <c r="U54" s="26"/>
      <c r="V54" s="26"/>
      <c r="W54" s="19"/>
      <c r="X54" s="25">
        <v>-0.4828468731761</v>
      </c>
      <c r="Y54" s="25">
        <v>-2.80956303472586</v>
      </c>
      <c r="Z54" s="25">
        <v>-0.148325759090794</v>
      </c>
      <c r="AA54" s="27">
        <f>N54</f>
        <v>1</v>
      </c>
      <c r="AB54" s="27">
        <f>IF(COUNTA(X54)=1,1,0)</f>
        <v>1</v>
      </c>
      <c r="AC54" s="27">
        <f>IF((IF(AD54&gt;0,1,0)+AA54)=2,1,0)</f>
        <v>0</v>
      </c>
      <c r="AD54" s="27">
        <f>IF(COUNTA(AI54)=1,1,0)+IF(COUNTA(AK54)=1,1,0)</f>
        <v>0</v>
      </c>
      <c r="AE54" s="28"/>
      <c r="AF54" s="24"/>
      <c r="AG54" s="19"/>
      <c r="AH54" s="19"/>
      <c r="AI54" s="30"/>
      <c r="AJ54" s="19"/>
      <c r="AK54" s="19"/>
      <c r="AL54" s="19"/>
      <c r="AM54" s="21">
        <v>50</v>
      </c>
      <c r="AN54" s="19"/>
      <c r="AO54" s="19"/>
      <c r="AP54" s="19"/>
      <c r="AQ54" s="21">
        <v>0.4</v>
      </c>
      <c r="AR54" s="31">
        <f>IF(AI54&gt;0,1,0)+IF(AO54&gt;0,1,0)</f>
        <v>0</v>
      </c>
      <c r="AS54" s="31">
        <f>IF(AR54=2,1,0)</f>
        <v>0</v>
      </c>
      <c r="AT54" s="19"/>
      <c r="AU54" s="19"/>
      <c r="AV54" s="19"/>
      <c r="AW54" t="s" s="32">
        <v>242</v>
      </c>
      <c r="AX54" s="33">
        <v>30</v>
      </c>
      <c r="AY54" s="33">
        <v>4</v>
      </c>
      <c r="AZ54" s="34">
        <f>AX54/AY54</f>
        <v>7.5</v>
      </c>
      <c r="BA54" s="35"/>
      <c r="BB54" t="s" s="32">
        <v>172</v>
      </c>
      <c r="BC54" s="35"/>
      <c r="BD54" t="s" s="32">
        <v>105</v>
      </c>
      <c r="BE54" t="s" s="32">
        <v>105</v>
      </c>
      <c r="BF54" s="33">
        <v>3</v>
      </c>
      <c r="BG54" t="s" s="32">
        <v>149</v>
      </c>
      <c r="BH54" t="s" s="32">
        <v>71</v>
      </c>
      <c r="BI54" t="s" s="32">
        <v>79</v>
      </c>
      <c r="BJ54" s="35"/>
    </row>
    <row r="55" ht="17" customHeight="1">
      <c r="A55" t="s" s="14">
        <v>60</v>
      </c>
      <c r="B55" t="s" s="15">
        <v>243</v>
      </c>
      <c r="C55" t="s" s="15">
        <v>244</v>
      </c>
      <c r="D55" t="s" s="36">
        <v>74</v>
      </c>
      <c r="E55" t="s" s="17">
        <v>63</v>
      </c>
      <c r="F55" t="s" s="17">
        <v>64</v>
      </c>
      <c r="G55" s="18"/>
      <c r="H55" s="19"/>
      <c r="I55" s="37"/>
      <c r="J55" s="19"/>
      <c r="K55" s="21">
        <v>0</v>
      </c>
      <c r="L55" s="21">
        <v>1</v>
      </c>
      <c r="M55" s="22">
        <f>SUM(J55:L55)</f>
        <v>1</v>
      </c>
      <c r="N55" s="23">
        <f>IF((IF(COUNTA(E55)=1,1,0)+L55+K55)=2,1,0)</f>
        <v>1</v>
      </c>
      <c r="O55" s="24"/>
      <c r="P55" s="24"/>
      <c r="Q55" s="19"/>
      <c r="R55" s="25">
        <v>-0.576747391868726</v>
      </c>
      <c r="S55" s="25">
        <v>-0.400918158899792</v>
      </c>
      <c r="T55" s="25">
        <v>0.8893817999603429</v>
      </c>
      <c r="U55" s="26"/>
      <c r="V55" s="26"/>
      <c r="W55" s="19"/>
      <c r="X55" s="25">
        <v>-0.849445007670553</v>
      </c>
      <c r="Y55" s="25">
        <v>0.522075584462014</v>
      </c>
      <c r="Z55" s="25">
        <v>-0.154465032159013</v>
      </c>
      <c r="AA55" s="27">
        <f>N55</f>
        <v>1</v>
      </c>
      <c r="AB55" s="27">
        <f>IF(COUNTA(X55)=1,1,0)</f>
        <v>1</v>
      </c>
      <c r="AC55" s="27">
        <f>IF((IF(AD55&gt;0,1,0)+AA55)=2,1,0)</f>
        <v>1</v>
      </c>
      <c r="AD55" s="27">
        <f>IF(COUNTA(AI55)=1,1,0)+IF(COUNTA(AK55)=1,1,0)</f>
        <v>1</v>
      </c>
      <c r="AE55" s="28"/>
      <c r="AF55" t="s" s="29">
        <v>65</v>
      </c>
      <c r="AG55" t="s" s="38">
        <v>74</v>
      </c>
      <c r="AH55" s="21">
        <v>3</v>
      </c>
      <c r="AI55" s="39">
        <v>4</v>
      </c>
      <c r="AJ55" s="19"/>
      <c r="AK55" s="19"/>
      <c r="AL55" s="19"/>
      <c r="AM55" s="19"/>
      <c r="AN55" s="19"/>
      <c r="AO55" s="21">
        <v>2</v>
      </c>
      <c r="AP55" s="19"/>
      <c r="AQ55" s="21">
        <v>0.45</v>
      </c>
      <c r="AR55" s="31">
        <f>IF(AI55&gt;0,1,0)+IF(AO55&gt;0,1,0)</f>
        <v>2</v>
      </c>
      <c r="AS55" s="31">
        <f>IF(AR55=2,1,0)</f>
        <v>1</v>
      </c>
      <c r="AT55" s="19"/>
      <c r="AU55" s="19"/>
      <c r="AV55" s="19"/>
      <c r="AW55" t="s" s="32">
        <v>97</v>
      </c>
      <c r="AX55" s="33">
        <v>25</v>
      </c>
      <c r="AY55" s="33">
        <v>2</v>
      </c>
      <c r="AZ55" s="34">
        <f>AX55/AY55</f>
        <v>12.5</v>
      </c>
      <c r="BA55" s="35"/>
      <c r="BB55" t="s" s="32">
        <v>245</v>
      </c>
      <c r="BC55" s="35"/>
      <c r="BD55" t="s" s="32">
        <v>77</v>
      </c>
      <c r="BE55" t="s" s="32">
        <v>77</v>
      </c>
      <c r="BF55" s="35"/>
      <c r="BG55" t="s" s="32">
        <v>70</v>
      </c>
      <c r="BH55" t="s" s="32">
        <v>100</v>
      </c>
      <c r="BI55" s="35"/>
      <c r="BJ55" s="35"/>
    </row>
    <row r="56" ht="17" customHeight="1">
      <c r="A56" t="s" s="40">
        <v>179</v>
      </c>
      <c r="B56" t="s" s="41">
        <v>246</v>
      </c>
      <c r="C56" s="42"/>
      <c r="D56" s="53"/>
      <c r="E56" t="s" s="43">
        <v>63</v>
      </c>
      <c r="F56" t="s" s="43">
        <v>64</v>
      </c>
      <c r="G56" s="44"/>
      <c r="H56" s="42"/>
      <c r="I56" s="57">
        <v>1</v>
      </c>
      <c r="J56" s="46">
        <v>1</v>
      </c>
      <c r="K56" s="21">
        <v>0</v>
      </c>
      <c r="L56" s="42"/>
      <c r="M56" s="47">
        <f>SUM(J56:L56)</f>
        <v>1</v>
      </c>
      <c r="N56" s="48">
        <f>IF((IF(COUNTA(E56)=1,1,0)+L56+K56)=2,1,0)</f>
        <v>0</v>
      </c>
      <c r="O56" s="49"/>
      <c r="P56" s="49"/>
      <c r="Q56" s="42"/>
      <c r="R56" s="50"/>
      <c r="S56" s="50"/>
      <c r="T56" s="50"/>
      <c r="U56" s="51"/>
      <c r="V56" s="51"/>
      <c r="W56" s="42"/>
      <c r="X56" s="50"/>
      <c r="Y56" s="50"/>
      <c r="Z56" s="50"/>
      <c r="AA56" s="52">
        <f>N56</f>
        <v>0</v>
      </c>
      <c r="AB56" s="52">
        <f>IF(COUNTA(X56)=1,1,0)</f>
        <v>0</v>
      </c>
      <c r="AC56" s="52">
        <f>IF((IF(AD56&gt;0,1,0)+AA56)=2,1,0)</f>
        <v>0</v>
      </c>
      <c r="AD56" s="52">
        <f>IF(COUNTA(AI56)=1,1,0)+IF(COUNTA(AK56)=1,1,0)</f>
        <v>0</v>
      </c>
      <c r="AE56" s="53"/>
      <c r="AF56" s="49"/>
      <c r="AG56" t="s" s="54">
        <v>74</v>
      </c>
      <c r="AH56" t="s" s="54">
        <v>247</v>
      </c>
      <c r="AI56" s="60"/>
      <c r="AJ56" s="42"/>
      <c r="AK56" s="42"/>
      <c r="AL56" s="42"/>
      <c r="AM56" s="46">
        <v>40</v>
      </c>
      <c r="AN56" s="46">
        <v>1</v>
      </c>
      <c r="AO56" s="46">
        <v>2</v>
      </c>
      <c r="AP56" s="42"/>
      <c r="AQ56" s="46">
        <v>0.6</v>
      </c>
      <c r="AR56" s="31">
        <f>IF(AI56&gt;0,1,0)+IF(AO56&gt;0,1,0)</f>
        <v>1</v>
      </c>
      <c r="AS56" s="31">
        <f>IF(AR56=2,1,0)</f>
        <v>0</v>
      </c>
      <c r="AT56" s="42"/>
      <c r="AU56" s="42"/>
      <c r="AV56" s="42"/>
      <c r="AW56" t="s" s="54">
        <v>185</v>
      </c>
      <c r="AX56" s="46">
        <v>2</v>
      </c>
      <c r="AY56" s="42"/>
      <c r="AZ56" s="56"/>
      <c r="BA56" s="42"/>
      <c r="BB56" t="s" s="54">
        <v>123</v>
      </c>
      <c r="BC56" s="42"/>
      <c r="BD56" t="s" s="54">
        <v>77</v>
      </c>
      <c r="BE56" t="s" s="54">
        <v>77</v>
      </c>
      <c r="BF56" s="46">
        <v>1.5</v>
      </c>
      <c r="BG56" s="42"/>
      <c r="BH56" t="s" s="54">
        <v>71</v>
      </c>
      <c r="BI56" s="42"/>
      <c r="BJ56" s="42"/>
    </row>
    <row r="57" ht="17" customHeight="1">
      <c r="A57" t="s" s="14">
        <v>60</v>
      </c>
      <c r="B57" t="s" s="15">
        <v>248</v>
      </c>
      <c r="C57" t="s" s="15">
        <v>249</v>
      </c>
      <c r="D57" t="s" s="36">
        <v>74</v>
      </c>
      <c r="E57" t="s" s="17">
        <v>63</v>
      </c>
      <c r="F57" t="s" s="17">
        <v>64</v>
      </c>
      <c r="G57" s="18"/>
      <c r="H57" s="19"/>
      <c r="I57" s="37"/>
      <c r="J57" s="19"/>
      <c r="K57" s="21">
        <v>0</v>
      </c>
      <c r="L57" s="21">
        <v>1</v>
      </c>
      <c r="M57" s="22">
        <f>SUM(J57:L57)</f>
        <v>1</v>
      </c>
      <c r="N57" s="23">
        <f>IF((IF(COUNTA(E57)=1,1,0)+L57+K57)=2,1,0)</f>
        <v>1</v>
      </c>
      <c r="O57" s="24"/>
      <c r="P57" s="24"/>
      <c r="Q57" s="19"/>
      <c r="R57" s="25">
        <v>-3.21743335357274</v>
      </c>
      <c r="S57" s="25">
        <v>-2.00649513615561</v>
      </c>
      <c r="T57" s="25">
        <v>0.774321111838139</v>
      </c>
      <c r="U57" s="26"/>
      <c r="V57" s="26"/>
      <c r="W57" s="19"/>
      <c r="X57" s="25">
        <v>-3.62482911568004</v>
      </c>
      <c r="Y57" s="25">
        <v>0.499773689256205</v>
      </c>
      <c r="Z57" s="25">
        <v>-0.282161914296401</v>
      </c>
      <c r="AA57" s="27">
        <f>N57</f>
        <v>1</v>
      </c>
      <c r="AB57" s="27">
        <f>IF(COUNTA(X57)=1,1,0)</f>
        <v>1</v>
      </c>
      <c r="AC57" s="27">
        <f>IF((IF(AD57&gt;0,1,0)+AA57)=2,1,0)</f>
        <v>1</v>
      </c>
      <c r="AD57" s="27">
        <f>IF(COUNTA(AI57)=1,1,0)+IF(COUNTA(AK57)=1,1,0)</f>
        <v>1</v>
      </c>
      <c r="AE57" s="28"/>
      <c r="AF57" t="s" s="29">
        <v>65</v>
      </c>
      <c r="AG57" t="s" s="38">
        <v>74</v>
      </c>
      <c r="AH57" s="21">
        <v>2</v>
      </c>
      <c r="AI57" s="39">
        <v>3</v>
      </c>
      <c r="AJ57" s="19"/>
      <c r="AK57" s="19"/>
      <c r="AL57" s="19"/>
      <c r="AM57" s="21">
        <v>10</v>
      </c>
      <c r="AN57" s="21">
        <v>1</v>
      </c>
      <c r="AO57" s="21">
        <v>2</v>
      </c>
      <c r="AP57" s="19"/>
      <c r="AQ57" s="21">
        <v>0.48</v>
      </c>
      <c r="AR57" s="31">
        <f>IF(AI57&gt;0,1,0)+IF(AO57&gt;0,1,0)</f>
        <v>2</v>
      </c>
      <c r="AS57" s="31">
        <f>IF(AR57=2,1,0)</f>
        <v>1</v>
      </c>
      <c r="AT57" s="19"/>
      <c r="AU57" s="19"/>
      <c r="AV57" s="19"/>
      <c r="AW57" s="35"/>
      <c r="AX57" s="35"/>
      <c r="AY57" s="35"/>
      <c r="AZ57" s="34"/>
      <c r="BA57" s="35"/>
      <c r="BB57" t="s" s="32">
        <v>136</v>
      </c>
      <c r="BC57" s="35"/>
      <c r="BD57" t="s" s="32">
        <v>77</v>
      </c>
      <c r="BE57" t="s" s="32">
        <v>77</v>
      </c>
      <c r="BF57" s="33">
        <v>2</v>
      </c>
      <c r="BG57" t="s" s="32">
        <v>111</v>
      </c>
      <c r="BH57" t="s" s="32">
        <v>100</v>
      </c>
      <c r="BI57" t="s" s="32">
        <v>85</v>
      </c>
      <c r="BJ57" s="35"/>
    </row>
    <row r="58" ht="17" customHeight="1">
      <c r="A58" t="s" s="14">
        <v>60</v>
      </c>
      <c r="B58" t="s" s="15">
        <v>250</v>
      </c>
      <c r="C58" t="s" s="15">
        <v>251</v>
      </c>
      <c r="D58" t="s" s="36">
        <v>74</v>
      </c>
      <c r="E58" t="s" s="17">
        <v>63</v>
      </c>
      <c r="F58" t="s" s="17">
        <v>64</v>
      </c>
      <c r="G58" s="18"/>
      <c r="H58" s="19"/>
      <c r="I58" s="37"/>
      <c r="J58" s="19"/>
      <c r="K58" s="21">
        <v>0</v>
      </c>
      <c r="L58" s="21">
        <v>1</v>
      </c>
      <c r="M58" s="22">
        <f>SUM(J58:L58)</f>
        <v>1</v>
      </c>
      <c r="N58" s="23">
        <f>IF((IF(COUNTA(E58)=1,1,0)+L58+K58)=2,1,0)</f>
        <v>1</v>
      </c>
      <c r="O58" s="24"/>
      <c r="P58" s="24"/>
      <c r="Q58" s="19"/>
      <c r="R58" s="25">
        <v>-0.029103139697259</v>
      </c>
      <c r="S58" s="25">
        <v>0.837605569902718</v>
      </c>
      <c r="T58" s="25">
        <v>1.35227151779568</v>
      </c>
      <c r="U58" s="26"/>
      <c r="V58" s="26"/>
      <c r="W58" s="19"/>
      <c r="X58" s="25">
        <v>0.20053132776999</v>
      </c>
      <c r="Y58" s="25">
        <v>0.887677727957665</v>
      </c>
      <c r="Z58" s="25">
        <v>-1.45773865477881</v>
      </c>
      <c r="AA58" s="27">
        <f>N58</f>
        <v>1</v>
      </c>
      <c r="AB58" s="27">
        <f>IF(COUNTA(X58)=1,1,0)</f>
        <v>1</v>
      </c>
      <c r="AC58" s="27">
        <f>IF((IF(AD58&gt;0,1,0)+AA58)=2,1,0)</f>
        <v>1</v>
      </c>
      <c r="AD58" s="27">
        <f>IF(COUNTA(AI58)=1,1,0)+IF(COUNTA(AK58)=1,1,0)</f>
        <v>2</v>
      </c>
      <c r="AE58" s="28"/>
      <c r="AF58" t="s" s="29">
        <v>65</v>
      </c>
      <c r="AG58" t="s" s="38">
        <v>74</v>
      </c>
      <c r="AH58" s="19"/>
      <c r="AI58" s="39">
        <v>3</v>
      </c>
      <c r="AJ58" s="19"/>
      <c r="AK58" s="21">
        <v>15</v>
      </c>
      <c r="AL58" s="19"/>
      <c r="AM58" s="19"/>
      <c r="AN58" s="19"/>
      <c r="AO58" s="21">
        <v>2.5</v>
      </c>
      <c r="AP58" s="19"/>
      <c r="AQ58" s="21">
        <v>0.65</v>
      </c>
      <c r="AR58" s="31">
        <f>IF(AI58&gt;0,1,0)+IF(AO58&gt;0,1,0)</f>
        <v>2</v>
      </c>
      <c r="AS58" s="31">
        <f>IF(AR58=2,1,0)</f>
        <v>1</v>
      </c>
      <c r="AT58" s="19"/>
      <c r="AU58" s="19"/>
      <c r="AV58" s="19"/>
      <c r="AW58" t="s" s="32">
        <v>97</v>
      </c>
      <c r="AX58" s="33">
        <v>15</v>
      </c>
      <c r="AY58" s="33">
        <v>2</v>
      </c>
      <c r="AZ58" s="34">
        <f>AX58/AY58</f>
        <v>7.5</v>
      </c>
      <c r="BA58" s="35"/>
      <c r="BB58" t="s" s="32">
        <v>172</v>
      </c>
      <c r="BC58" s="35"/>
      <c r="BD58" t="s" s="32">
        <v>252</v>
      </c>
      <c r="BE58" t="s" s="32">
        <v>77</v>
      </c>
      <c r="BF58" s="35"/>
      <c r="BG58" t="s" s="32">
        <v>111</v>
      </c>
      <c r="BH58" t="s" s="32">
        <v>71</v>
      </c>
      <c r="BI58" s="35"/>
      <c r="BJ58" s="35"/>
    </row>
    <row r="59" ht="17" customHeight="1">
      <c r="A59" t="s" s="63">
        <v>60</v>
      </c>
      <c r="B59" t="s" s="29">
        <v>253</v>
      </c>
      <c r="C59" t="s" s="29">
        <v>254</v>
      </c>
      <c r="D59" t="s" s="64">
        <v>74</v>
      </c>
      <c r="E59" t="s" s="64">
        <v>255</v>
      </c>
      <c r="F59" t="s" s="65">
        <v>64</v>
      </c>
      <c r="G59" s="18"/>
      <c r="H59" s="19"/>
      <c r="I59" s="37"/>
      <c r="J59" s="19"/>
      <c r="K59" s="21">
        <v>1</v>
      </c>
      <c r="L59" s="19"/>
      <c r="M59" s="22">
        <f>SUM(J59:L59)</f>
        <v>1</v>
      </c>
      <c r="N59" s="23">
        <f>IF((IF(COUNTA(E59)=1,1,0)+L59+K59)=2,1,0)</f>
        <v>1</v>
      </c>
      <c r="O59" s="24"/>
      <c r="P59" s="24"/>
      <c r="Q59" s="19"/>
      <c r="R59" s="25">
        <v>-0.752386206020102</v>
      </c>
      <c r="S59" s="25">
        <v>-2.85845102733791</v>
      </c>
      <c r="T59" s="25">
        <v>-0.0563278857697805</v>
      </c>
      <c r="U59" s="26"/>
      <c r="V59" s="26"/>
      <c r="W59" s="19"/>
      <c r="X59" s="25">
        <v>-2.18332140734701</v>
      </c>
      <c r="Y59" s="25">
        <v>-0.930643596509644</v>
      </c>
      <c r="Z59" s="25">
        <v>0.206131093299136</v>
      </c>
      <c r="AA59" s="27">
        <f>N59</f>
        <v>1</v>
      </c>
      <c r="AB59" s="27">
        <f>IF(COUNTA(X59)=1,1,0)</f>
        <v>1</v>
      </c>
      <c r="AC59" s="27">
        <f>IF((IF(AD59&gt;0,1,0)+AA59)=2,1,0)</f>
        <v>1</v>
      </c>
      <c r="AD59" s="27">
        <f>IF(COUNTA(AI59)=1,1,0)+IF(COUNTA(AK59)=1,1,0)</f>
        <v>1</v>
      </c>
      <c r="AE59" s="28"/>
      <c r="AF59" t="s" s="29">
        <v>65</v>
      </c>
      <c r="AG59" t="s" s="38">
        <v>74</v>
      </c>
      <c r="AH59" s="19"/>
      <c r="AI59" s="39">
        <v>5</v>
      </c>
      <c r="AJ59" s="19"/>
      <c r="AK59" s="19"/>
      <c r="AL59" s="19"/>
      <c r="AM59" s="21">
        <v>80</v>
      </c>
      <c r="AN59" s="21">
        <v>2</v>
      </c>
      <c r="AO59" s="21">
        <v>3</v>
      </c>
      <c r="AP59" s="19"/>
      <c r="AQ59" s="21">
        <v>0.65</v>
      </c>
      <c r="AR59" s="31">
        <f>IF(AI59&gt;0,1,0)+IF(AO59&gt;0,1,0)</f>
        <v>2</v>
      </c>
      <c r="AS59" s="31">
        <f>IF(AR59=2,1,0)</f>
        <v>1</v>
      </c>
      <c r="AT59" s="19"/>
      <c r="AU59" s="19"/>
      <c r="AV59" s="19"/>
      <c r="AW59" t="s" s="38">
        <v>66</v>
      </c>
      <c r="AX59" s="21">
        <v>20</v>
      </c>
      <c r="AY59" s="21">
        <v>1</v>
      </c>
      <c r="AZ59" s="56">
        <f>AX59/AY59</f>
        <v>20</v>
      </c>
      <c r="BA59" s="19"/>
      <c r="BB59" t="s" s="38">
        <v>217</v>
      </c>
      <c r="BC59" s="19"/>
      <c r="BD59" t="s" s="38">
        <v>148</v>
      </c>
      <c r="BE59" t="s" s="38">
        <v>68</v>
      </c>
      <c r="BF59" s="21">
        <v>7</v>
      </c>
      <c r="BG59" t="s" s="38">
        <v>149</v>
      </c>
      <c r="BH59" t="s" s="38">
        <v>71</v>
      </c>
      <c r="BI59" s="19"/>
      <c r="BJ59" s="19"/>
    </row>
    <row r="60" ht="17" customHeight="1">
      <c r="A60" t="s" s="66">
        <v>60</v>
      </c>
      <c r="B60" t="s" s="67">
        <v>256</v>
      </c>
      <c r="C60" t="s" s="67">
        <v>257</v>
      </c>
      <c r="D60" t="s" s="68">
        <v>74</v>
      </c>
      <c r="E60" t="s" s="69">
        <v>255</v>
      </c>
      <c r="F60" t="s" s="69">
        <v>64</v>
      </c>
      <c r="G60" s="18"/>
      <c r="H60" s="19"/>
      <c r="I60" s="37"/>
      <c r="J60" s="19"/>
      <c r="K60" s="21">
        <v>1</v>
      </c>
      <c r="L60" s="19"/>
      <c r="M60" s="22">
        <f>SUM(J60:L60)</f>
        <v>1</v>
      </c>
      <c r="N60" s="23">
        <f>IF((IF(COUNTA(E60)=1,1,0)+L60+K60)=2,1,0)</f>
        <v>1</v>
      </c>
      <c r="O60" s="24"/>
      <c r="P60" s="24"/>
      <c r="Q60" s="19"/>
      <c r="R60" s="25">
        <v>-1.52178073587572</v>
      </c>
      <c r="S60" s="25">
        <v>-2.53165920175985</v>
      </c>
      <c r="T60" s="25">
        <v>2.307352052293</v>
      </c>
      <c r="U60" s="26"/>
      <c r="V60" s="26"/>
      <c r="W60" s="19"/>
      <c r="X60" s="25">
        <v>-2.9196901048531</v>
      </c>
      <c r="Y60" s="25">
        <v>-1.65932011829184</v>
      </c>
      <c r="Z60" s="25">
        <v>-0.730980218539012</v>
      </c>
      <c r="AA60" s="27">
        <f>N60</f>
        <v>1</v>
      </c>
      <c r="AB60" s="27">
        <f>IF(COUNTA(X60)=1,1,0)</f>
        <v>1</v>
      </c>
      <c r="AC60" s="27">
        <f>IF((IF(AD60&gt;0,1,0)+AA60)=2,1,0)</f>
        <v>1</v>
      </c>
      <c r="AD60" s="27">
        <f>IF(COUNTA(AI60)=1,1,0)+IF(COUNTA(AK60)=1,1,0)</f>
        <v>1</v>
      </c>
      <c r="AE60" s="28"/>
      <c r="AF60" t="s" s="29">
        <v>65</v>
      </c>
      <c r="AG60" t="s" s="38">
        <v>74</v>
      </c>
      <c r="AH60" s="21">
        <v>5</v>
      </c>
      <c r="AI60" s="39">
        <v>6</v>
      </c>
      <c r="AJ60" s="19"/>
      <c r="AK60" s="19"/>
      <c r="AL60" s="19"/>
      <c r="AM60" s="21">
        <v>40</v>
      </c>
      <c r="AN60" s="21">
        <v>2</v>
      </c>
      <c r="AO60" s="21">
        <v>3</v>
      </c>
      <c r="AP60" s="19"/>
      <c r="AQ60" s="21">
        <v>0.5</v>
      </c>
      <c r="AR60" s="31">
        <f>IF(AI60&gt;0,1,0)+IF(AO60&gt;0,1,0)</f>
        <v>2</v>
      </c>
      <c r="AS60" s="31">
        <f>IF(AR60=2,1,0)</f>
        <v>1</v>
      </c>
      <c r="AT60" s="19"/>
      <c r="AU60" s="19"/>
      <c r="AV60" s="19"/>
      <c r="AW60" t="s" s="70">
        <v>258</v>
      </c>
      <c r="AX60" s="71"/>
      <c r="AY60" s="71"/>
      <c r="AZ60" s="72"/>
      <c r="BA60" s="71"/>
      <c r="BB60" t="s" s="70">
        <v>259</v>
      </c>
      <c r="BC60" s="71"/>
      <c r="BD60" t="s" s="70">
        <v>68</v>
      </c>
      <c r="BE60" t="s" s="70">
        <v>68</v>
      </c>
      <c r="BF60" s="71"/>
      <c r="BG60" t="s" s="70">
        <v>70</v>
      </c>
      <c r="BH60" t="s" s="70">
        <v>71</v>
      </c>
      <c r="BI60" s="71"/>
      <c r="BJ60" s="71"/>
    </row>
    <row r="61" ht="17" customHeight="1">
      <c r="A61" t="s" s="66">
        <v>60</v>
      </c>
      <c r="B61" t="s" s="67">
        <v>260</v>
      </c>
      <c r="C61" t="s" s="67">
        <v>261</v>
      </c>
      <c r="D61" t="s" s="68">
        <v>74</v>
      </c>
      <c r="E61" t="s" s="69">
        <v>255</v>
      </c>
      <c r="F61" t="s" s="69">
        <v>64</v>
      </c>
      <c r="G61" s="18"/>
      <c r="H61" s="19"/>
      <c r="I61" s="37"/>
      <c r="J61" s="19"/>
      <c r="K61" s="21">
        <v>0</v>
      </c>
      <c r="L61" s="21">
        <v>1</v>
      </c>
      <c r="M61" s="22">
        <f>SUM(J61:L61)</f>
        <v>1</v>
      </c>
      <c r="N61" s="23">
        <f>IF((IF(COUNTA(E61)=1,1,0)+L61+K61)=2,1,0)</f>
        <v>1</v>
      </c>
      <c r="O61" s="24"/>
      <c r="P61" s="24"/>
      <c r="Q61" s="19"/>
      <c r="R61" s="25">
        <v>1.45850050063132</v>
      </c>
      <c r="S61" s="25">
        <v>-4.29161459824506</v>
      </c>
      <c r="T61" s="25">
        <v>1.03162395709942</v>
      </c>
      <c r="U61" s="26"/>
      <c r="V61" s="26"/>
      <c r="W61" s="19"/>
      <c r="X61" s="25">
        <v>-1.00711725260098</v>
      </c>
      <c r="Y61" s="25">
        <v>-3.28855522659786</v>
      </c>
      <c r="Z61" s="25">
        <v>-0.274517427413292</v>
      </c>
      <c r="AA61" s="27">
        <f>N61</f>
        <v>1</v>
      </c>
      <c r="AB61" s="27">
        <f>IF(COUNTA(X61)=1,1,0)</f>
        <v>1</v>
      </c>
      <c r="AC61" s="27">
        <f>IF((IF(AD61&gt;0,1,0)+AA61)=2,1,0)</f>
        <v>1</v>
      </c>
      <c r="AD61" s="27">
        <f>IF(COUNTA(AI61)=1,1,0)+IF(COUNTA(AK61)=1,1,0)</f>
        <v>1</v>
      </c>
      <c r="AE61" s="28"/>
      <c r="AF61" t="s" s="29">
        <v>65</v>
      </c>
      <c r="AG61" t="s" s="38">
        <v>74</v>
      </c>
      <c r="AH61" s="19"/>
      <c r="AI61" s="39">
        <v>3</v>
      </c>
      <c r="AJ61" s="19"/>
      <c r="AK61" s="19"/>
      <c r="AL61" s="19"/>
      <c r="AM61" s="21">
        <v>50</v>
      </c>
      <c r="AN61" s="21">
        <v>2</v>
      </c>
      <c r="AO61" s="21">
        <v>3</v>
      </c>
      <c r="AP61" s="19"/>
      <c r="AQ61" s="21">
        <v>0.5600000000000001</v>
      </c>
      <c r="AR61" s="31">
        <f>IF(AI61&gt;0,1,0)+IF(AO61&gt;0,1,0)</f>
        <v>2</v>
      </c>
      <c r="AS61" s="31">
        <f>IF(AR61=2,1,0)</f>
        <v>1</v>
      </c>
      <c r="AT61" s="19"/>
      <c r="AU61" s="19"/>
      <c r="AV61" s="19"/>
      <c r="AW61" t="s" s="70">
        <v>262</v>
      </c>
      <c r="AX61" s="73">
        <v>40</v>
      </c>
      <c r="AY61" s="73">
        <v>2</v>
      </c>
      <c r="AZ61" s="72">
        <f>AX61/AY61</f>
        <v>20</v>
      </c>
      <c r="BA61" s="71"/>
      <c r="BB61" t="s" s="70">
        <v>110</v>
      </c>
      <c r="BC61" s="71"/>
      <c r="BD61" t="s" s="70">
        <v>68</v>
      </c>
      <c r="BE61" t="s" s="70">
        <v>68</v>
      </c>
      <c r="BF61" s="71"/>
      <c r="BG61" t="s" s="70">
        <v>149</v>
      </c>
      <c r="BH61" t="s" s="70">
        <v>71</v>
      </c>
      <c r="BI61" t="s" s="70">
        <v>79</v>
      </c>
      <c r="BJ61" s="71"/>
    </row>
    <row r="62" ht="17" customHeight="1">
      <c r="A62" t="s" s="66">
        <v>60</v>
      </c>
      <c r="B62" t="s" s="67">
        <v>263</v>
      </c>
      <c r="C62" t="s" s="67">
        <v>264</v>
      </c>
      <c r="D62" s="74"/>
      <c r="E62" t="s" s="69">
        <v>255</v>
      </c>
      <c r="F62" t="s" s="69">
        <v>64</v>
      </c>
      <c r="G62" s="18"/>
      <c r="H62" s="19"/>
      <c r="I62" s="20">
        <v>1</v>
      </c>
      <c r="J62" s="19"/>
      <c r="K62" s="21">
        <v>0</v>
      </c>
      <c r="L62" s="21">
        <v>1</v>
      </c>
      <c r="M62" s="22">
        <f>SUM(J62:L62)</f>
        <v>1</v>
      </c>
      <c r="N62" s="23">
        <f>IF((IF(COUNTA(E62)=1,1,0)+L62+K62)=2,1,0)</f>
        <v>1</v>
      </c>
      <c r="O62" s="24"/>
      <c r="P62" s="24"/>
      <c r="Q62" s="19"/>
      <c r="R62" s="25">
        <v>2.59968130947168</v>
      </c>
      <c r="S62" s="25">
        <v>-5.34058231850652</v>
      </c>
      <c r="T62" s="25">
        <v>1.45067132946755</v>
      </c>
      <c r="U62" s="26"/>
      <c r="V62" s="26"/>
      <c r="W62" s="19"/>
      <c r="X62" s="25">
        <v>-0.7000050545681979</v>
      </c>
      <c r="Y62" s="25">
        <v>-5.00426427258406</v>
      </c>
      <c r="Z62" s="25">
        <v>-0.08317580267802061</v>
      </c>
      <c r="AA62" s="27">
        <f>N62</f>
        <v>1</v>
      </c>
      <c r="AB62" s="27">
        <f>IF(COUNTA(X62)=1,1,0)</f>
        <v>1</v>
      </c>
      <c r="AC62" s="27">
        <f>IF((IF(AD62&gt;0,1,0)+AA62)=2,1,0)</f>
        <v>1</v>
      </c>
      <c r="AD62" s="27">
        <f>IF(COUNTA(AI62)=1,1,0)+IF(COUNTA(AK62)=1,1,0)</f>
        <v>1</v>
      </c>
      <c r="AE62" s="28"/>
      <c r="AF62" t="s" s="29">
        <v>65</v>
      </c>
      <c r="AG62" s="21">
        <v>4</v>
      </c>
      <c r="AH62" s="19"/>
      <c r="AI62" s="21">
        <v>2.5</v>
      </c>
      <c r="AJ62" s="19"/>
      <c r="AK62" s="19"/>
      <c r="AL62" s="19"/>
      <c r="AM62" s="21">
        <v>10</v>
      </c>
      <c r="AN62" s="19"/>
      <c r="AO62" s="21">
        <v>1.7</v>
      </c>
      <c r="AP62" s="19"/>
      <c r="AQ62" s="21">
        <v>0.3</v>
      </c>
      <c r="AR62" s="31">
        <f>IF(AI62&gt;0,1,0)+IF(AO62&gt;0,1,0)</f>
        <v>2</v>
      </c>
      <c r="AS62" s="31">
        <f>IF(AR62=2,1,0)</f>
        <v>1</v>
      </c>
      <c r="AT62" s="19"/>
      <c r="AU62" s="19"/>
      <c r="AV62" s="19"/>
      <c r="AW62" t="s" s="70">
        <v>262</v>
      </c>
      <c r="AX62" s="73">
        <v>35</v>
      </c>
      <c r="AY62" s="73">
        <v>1</v>
      </c>
      <c r="AZ62" s="72">
        <f>AX62/AY62</f>
        <v>35</v>
      </c>
      <c r="BA62" s="71"/>
      <c r="BB62" t="s" s="70">
        <v>92</v>
      </c>
      <c r="BC62" s="71"/>
      <c r="BD62" t="s" s="70">
        <v>68</v>
      </c>
      <c r="BE62" t="s" s="70">
        <v>68</v>
      </c>
      <c r="BF62" s="71"/>
      <c r="BG62" t="s" s="70">
        <v>129</v>
      </c>
      <c r="BH62" t="s" s="70">
        <v>71</v>
      </c>
      <c r="BI62" t="s" s="70">
        <v>265</v>
      </c>
      <c r="BJ62" s="71"/>
    </row>
    <row r="63" ht="17" customHeight="1">
      <c r="A63" t="s" s="66">
        <v>60</v>
      </c>
      <c r="B63" t="s" s="67">
        <v>266</v>
      </c>
      <c r="C63" t="s" s="67">
        <v>267</v>
      </c>
      <c r="D63" s="74"/>
      <c r="E63" t="s" s="69">
        <v>255</v>
      </c>
      <c r="F63" t="s" s="69">
        <v>64</v>
      </c>
      <c r="G63" s="18"/>
      <c r="H63" s="19"/>
      <c r="I63" s="20">
        <v>1</v>
      </c>
      <c r="J63" s="19"/>
      <c r="K63" s="21">
        <v>0</v>
      </c>
      <c r="L63" s="21">
        <v>1</v>
      </c>
      <c r="M63" s="22">
        <f>SUM(J63:L63)</f>
        <v>1</v>
      </c>
      <c r="N63" s="23">
        <f>IF((IF(COUNTA(E63)=1,1,0)+L63+K63)=2,1,0)</f>
        <v>1</v>
      </c>
      <c r="O63" s="24"/>
      <c r="P63" s="24"/>
      <c r="Q63" s="19"/>
      <c r="R63" s="25">
        <v>2.73625936595359</v>
      </c>
      <c r="S63" s="25">
        <v>-2.79202047523177</v>
      </c>
      <c r="T63" s="25">
        <v>0.519882819456455</v>
      </c>
      <c r="U63" s="26"/>
      <c r="V63" s="26"/>
      <c r="W63" s="19"/>
      <c r="X63" s="25">
        <v>0.135352813728092</v>
      </c>
      <c r="Y63" s="25">
        <v>-2.7709132593426</v>
      </c>
      <c r="Z63" s="25">
        <v>3.03819318656702</v>
      </c>
      <c r="AA63" s="27">
        <f>N63</f>
        <v>1</v>
      </c>
      <c r="AB63" s="27">
        <f>IF(COUNTA(X63)=1,1,0)</f>
        <v>1</v>
      </c>
      <c r="AC63" s="27">
        <f>IF((IF(AD63&gt;0,1,0)+AA63)=2,1,0)</f>
        <v>1</v>
      </c>
      <c r="AD63" s="27">
        <f>IF(COUNTA(AI63)=1,1,0)+IF(COUNTA(AK63)=1,1,0)</f>
        <v>1</v>
      </c>
      <c r="AE63" s="28"/>
      <c r="AF63" t="s" s="29">
        <v>268</v>
      </c>
      <c r="AG63" s="21">
        <v>3</v>
      </c>
      <c r="AH63" t="s" s="38">
        <v>269</v>
      </c>
      <c r="AI63" s="39">
        <v>1</v>
      </c>
      <c r="AJ63" s="19"/>
      <c r="AK63" s="19"/>
      <c r="AL63" s="19"/>
      <c r="AM63" s="21">
        <v>20</v>
      </c>
      <c r="AN63" s="19"/>
      <c r="AO63" s="21">
        <v>1.5</v>
      </c>
      <c r="AP63" s="19"/>
      <c r="AQ63" s="21">
        <v>0.27</v>
      </c>
      <c r="AR63" s="31">
        <f>IF(AI63&gt;0,1,0)+IF(AO63&gt;0,1,0)</f>
        <v>2</v>
      </c>
      <c r="AS63" s="31">
        <f>IF(AR63=2,1,0)</f>
        <v>1</v>
      </c>
      <c r="AT63" s="19"/>
      <c r="AU63" s="19"/>
      <c r="AV63" s="19"/>
      <c r="AW63" t="s" s="70">
        <v>270</v>
      </c>
      <c r="AX63" s="73">
        <v>25</v>
      </c>
      <c r="AY63" s="73">
        <v>1.5</v>
      </c>
      <c r="AZ63" s="72">
        <f>AX63/AY63</f>
        <v>16.6666666666667</v>
      </c>
      <c r="BA63" s="71"/>
      <c r="BB63" t="s" s="70">
        <v>271</v>
      </c>
      <c r="BC63" s="71"/>
      <c r="BD63" t="s" s="70">
        <v>68</v>
      </c>
      <c r="BE63" t="s" s="70">
        <v>68</v>
      </c>
      <c r="BF63" s="71"/>
      <c r="BG63" t="s" s="70">
        <v>99</v>
      </c>
      <c r="BH63" t="s" s="70">
        <v>272</v>
      </c>
      <c r="BI63" t="s" s="70">
        <v>85</v>
      </c>
      <c r="BJ63" s="71"/>
    </row>
    <row r="64" ht="17" customHeight="1">
      <c r="A64" t="s" s="63">
        <v>60</v>
      </c>
      <c r="B64" t="s" s="29">
        <v>273</v>
      </c>
      <c r="C64" t="s" s="29">
        <v>274</v>
      </c>
      <c r="D64" t="s" s="64">
        <v>74</v>
      </c>
      <c r="E64" t="s" s="65">
        <v>255</v>
      </c>
      <c r="F64" t="s" s="65">
        <v>64</v>
      </c>
      <c r="G64" s="18"/>
      <c r="H64" s="19"/>
      <c r="I64" s="37"/>
      <c r="J64" s="19"/>
      <c r="K64" s="21">
        <v>1</v>
      </c>
      <c r="L64" s="19"/>
      <c r="M64" s="22">
        <f>SUM(J64:L64)</f>
        <v>1</v>
      </c>
      <c r="N64" s="23">
        <f>IF((IF(COUNTA(E64)=1,1,0)+L64+K64)=2,1,0)</f>
        <v>1</v>
      </c>
      <c r="O64" s="24"/>
      <c r="P64" s="24"/>
      <c r="Q64" s="19"/>
      <c r="R64" s="25">
        <v>2.39502845688777</v>
      </c>
      <c r="S64" s="25">
        <v>-7.00410842131876</v>
      </c>
      <c r="T64" s="25">
        <v>1.64147349649994</v>
      </c>
      <c r="U64" s="26"/>
      <c r="V64" s="26"/>
      <c r="W64" s="19"/>
      <c r="X64" s="25">
        <v>-1.94163293219319</v>
      </c>
      <c r="Y64" s="25">
        <v>-5.83059284861975</v>
      </c>
      <c r="Z64" s="25">
        <v>0.832028471459847</v>
      </c>
      <c r="AA64" s="27">
        <f>N64</f>
        <v>1</v>
      </c>
      <c r="AB64" s="27">
        <f>IF(COUNTA(X64)=1,1,0)</f>
        <v>1</v>
      </c>
      <c r="AC64" s="27">
        <f>IF((IF(AD64&gt;0,1,0)+AA64)=2,1,0)</f>
        <v>1</v>
      </c>
      <c r="AD64" s="27">
        <f>IF(COUNTA(AI64)=1,1,0)+IF(COUNTA(AK64)=1,1,0)</f>
        <v>1</v>
      </c>
      <c r="AE64" s="28"/>
      <c r="AF64" t="s" s="29">
        <v>65</v>
      </c>
      <c r="AG64" s="21">
        <v>4</v>
      </c>
      <c r="AH64" s="19"/>
      <c r="AI64" s="21">
        <v>4</v>
      </c>
      <c r="AJ64" t="s" s="38">
        <v>275</v>
      </c>
      <c r="AK64" s="19"/>
      <c r="AL64" s="19"/>
      <c r="AM64" s="21">
        <v>20</v>
      </c>
      <c r="AN64" s="19"/>
      <c r="AO64" s="19"/>
      <c r="AP64" s="19"/>
      <c r="AQ64" s="21">
        <v>0.3</v>
      </c>
      <c r="AR64" s="31">
        <f>IF(AI64&gt;0,1,0)+IF(AO64&gt;0,1,0)</f>
        <v>1</v>
      </c>
      <c r="AS64" s="31">
        <f>IF(AR64=2,1,0)</f>
        <v>0</v>
      </c>
      <c r="AT64" s="19"/>
      <c r="AU64" s="19"/>
      <c r="AV64" s="19"/>
      <c r="AW64" t="s" s="38">
        <v>276</v>
      </c>
      <c r="AX64" s="21">
        <v>25</v>
      </c>
      <c r="AY64" s="21">
        <v>1</v>
      </c>
      <c r="AZ64" s="56">
        <f>AX64/AY64</f>
        <v>25</v>
      </c>
      <c r="BA64" s="19"/>
      <c r="BB64" t="s" s="38">
        <v>277</v>
      </c>
      <c r="BC64" s="19"/>
      <c r="BD64" t="s" s="38">
        <v>68</v>
      </c>
      <c r="BE64" t="s" s="38">
        <v>148</v>
      </c>
      <c r="BF64" s="19"/>
      <c r="BG64" t="s" s="38">
        <v>129</v>
      </c>
      <c r="BH64" t="s" s="38">
        <v>71</v>
      </c>
      <c r="BI64" s="19"/>
      <c r="BJ64" s="19"/>
    </row>
    <row r="65" ht="17" customHeight="1">
      <c r="A65" t="s" s="66">
        <v>60</v>
      </c>
      <c r="B65" t="s" s="67">
        <v>278</v>
      </c>
      <c r="C65" t="s" s="67">
        <v>279</v>
      </c>
      <c r="D65" s="74"/>
      <c r="E65" t="s" s="69">
        <v>255</v>
      </c>
      <c r="F65" t="s" s="69">
        <v>64</v>
      </c>
      <c r="G65" s="18"/>
      <c r="H65" s="19"/>
      <c r="I65" s="20">
        <v>1</v>
      </c>
      <c r="J65" s="19"/>
      <c r="K65" s="21">
        <v>0</v>
      </c>
      <c r="L65" s="21">
        <v>1</v>
      </c>
      <c r="M65" s="22">
        <f>SUM(J65:L65)</f>
        <v>1</v>
      </c>
      <c r="N65" s="23">
        <f>IF((IF(COUNTA(E65)=1,1,0)+L65+K65)=2,1,0)</f>
        <v>1</v>
      </c>
      <c r="O65" s="24"/>
      <c r="P65" s="24"/>
      <c r="Q65" s="19"/>
      <c r="R65" s="25">
        <v>2.06400337831919</v>
      </c>
      <c r="S65" s="25">
        <v>-1.25214857709829</v>
      </c>
      <c r="T65" s="25">
        <v>-0.451145873086209</v>
      </c>
      <c r="U65" s="26"/>
      <c r="V65" s="26"/>
      <c r="W65" s="19"/>
      <c r="X65" s="25">
        <v>0.30850146780123</v>
      </c>
      <c r="Y65" s="25">
        <v>-1.05582244784389</v>
      </c>
      <c r="Z65" s="25">
        <v>3.27766256868343</v>
      </c>
      <c r="AA65" s="27">
        <f>N65</f>
        <v>1</v>
      </c>
      <c r="AB65" s="27">
        <f>IF(COUNTA(X65)=1,1,0)</f>
        <v>1</v>
      </c>
      <c r="AC65" s="27">
        <f>IF((IF(AD65&gt;0,1,0)+AA65)=2,1,0)</f>
        <v>1</v>
      </c>
      <c r="AD65" s="27">
        <f>IF(COUNTA(AI65)=1,1,0)+IF(COUNTA(AK65)=1,1,0)</f>
        <v>2</v>
      </c>
      <c r="AE65" s="28"/>
      <c r="AF65" t="s" s="29">
        <v>65</v>
      </c>
      <c r="AG65" t="s" s="38">
        <v>74</v>
      </c>
      <c r="AH65" s="19"/>
      <c r="AI65" s="39">
        <v>20</v>
      </c>
      <c r="AJ65" s="21">
        <v>6</v>
      </c>
      <c r="AK65" s="21">
        <v>20</v>
      </c>
      <c r="AL65" s="19"/>
      <c r="AM65" s="21">
        <v>10</v>
      </c>
      <c r="AN65" s="19"/>
      <c r="AO65" s="21">
        <v>3</v>
      </c>
      <c r="AP65" s="19"/>
      <c r="AQ65" s="21">
        <v>0.6</v>
      </c>
      <c r="AR65" s="31">
        <f>IF(AI65&gt;0,1,0)+IF(AO65&gt;0,1,0)</f>
        <v>2</v>
      </c>
      <c r="AS65" s="31">
        <f>IF(AR65=2,1,0)</f>
        <v>1</v>
      </c>
      <c r="AT65" s="19"/>
      <c r="AU65" s="19"/>
      <c r="AV65" s="19"/>
      <c r="AW65" t="s" s="70">
        <v>270</v>
      </c>
      <c r="AX65" s="73">
        <v>35</v>
      </c>
      <c r="AY65" s="73">
        <v>2</v>
      </c>
      <c r="AZ65" s="72">
        <f>AX65/AY65</f>
        <v>17.5</v>
      </c>
      <c r="BA65" s="71"/>
      <c r="BB65" t="s" s="70">
        <v>188</v>
      </c>
      <c r="BC65" s="71"/>
      <c r="BD65" t="s" s="70">
        <v>93</v>
      </c>
      <c r="BE65" t="s" s="70">
        <v>68</v>
      </c>
      <c r="BF65" s="71"/>
      <c r="BG65" t="s" s="70">
        <v>70</v>
      </c>
      <c r="BH65" t="s" s="70">
        <v>272</v>
      </c>
      <c r="BI65" s="71"/>
      <c r="BJ65" s="71"/>
    </row>
    <row r="66" ht="17" customHeight="1">
      <c r="A66" t="s" s="66">
        <v>60</v>
      </c>
      <c r="B66" t="s" s="67">
        <v>280</v>
      </c>
      <c r="C66" t="s" s="67">
        <v>281</v>
      </c>
      <c r="D66" s="74"/>
      <c r="E66" t="s" s="69">
        <v>255</v>
      </c>
      <c r="F66" t="s" s="69">
        <v>64</v>
      </c>
      <c r="G66" s="18"/>
      <c r="H66" s="19"/>
      <c r="I66" s="20">
        <v>1</v>
      </c>
      <c r="J66" s="19"/>
      <c r="K66" s="21">
        <v>0</v>
      </c>
      <c r="L66" s="21">
        <v>1</v>
      </c>
      <c r="M66" s="22">
        <f>SUM(J66:L66)</f>
        <v>1</v>
      </c>
      <c r="N66" s="23">
        <f>IF((IF(COUNTA(E66)=1,1,0)+L66+K66)=2,1,0)</f>
        <v>1</v>
      </c>
      <c r="O66" s="24"/>
      <c r="P66" s="24"/>
      <c r="Q66" s="19"/>
      <c r="R66" s="25">
        <v>1.77269231137906</v>
      </c>
      <c r="S66" s="25">
        <v>-4.15664996137297</v>
      </c>
      <c r="T66" s="25">
        <v>1.0623073867002</v>
      </c>
      <c r="U66" s="26"/>
      <c r="V66" s="26"/>
      <c r="W66" s="19"/>
      <c r="X66" s="25">
        <v>-0.744393766648729</v>
      </c>
      <c r="Y66" s="25">
        <v>-3.44458462449697</v>
      </c>
      <c r="Z66" s="25">
        <v>-0.356534719526976</v>
      </c>
      <c r="AA66" s="27">
        <f>N66</f>
        <v>1</v>
      </c>
      <c r="AB66" s="27">
        <f>IF(COUNTA(X66)=1,1,0)</f>
        <v>1</v>
      </c>
      <c r="AC66" s="27">
        <f>IF((IF(AD66&gt;0,1,0)+AA66)=2,1,0)</f>
        <v>1</v>
      </c>
      <c r="AD66" s="27">
        <f>IF(COUNTA(AI66)=1,1,0)+IF(COUNTA(AK66)=1,1,0)</f>
        <v>1</v>
      </c>
      <c r="AE66" s="28"/>
      <c r="AF66" t="s" s="29">
        <v>65</v>
      </c>
      <c r="AG66" s="21">
        <v>4</v>
      </c>
      <c r="AH66" s="19"/>
      <c r="AI66" s="21">
        <v>10</v>
      </c>
      <c r="AJ66" s="19"/>
      <c r="AK66" s="19"/>
      <c r="AL66" s="19"/>
      <c r="AM66" s="21">
        <v>15</v>
      </c>
      <c r="AN66" s="19"/>
      <c r="AO66" s="21">
        <v>2.25</v>
      </c>
      <c r="AP66" s="19"/>
      <c r="AQ66" s="21">
        <v>0.35</v>
      </c>
      <c r="AR66" s="31">
        <f>IF(AI66&gt;0,1,0)+IF(AO66&gt;0,1,0)</f>
        <v>2</v>
      </c>
      <c r="AS66" s="31">
        <f>IF(AR66=2,1,0)</f>
        <v>1</v>
      </c>
      <c r="AT66" s="19"/>
      <c r="AU66" s="19"/>
      <c r="AV66" s="19"/>
      <c r="AW66" t="s" s="70">
        <v>75</v>
      </c>
      <c r="AX66" s="73">
        <v>15</v>
      </c>
      <c r="AY66" s="73">
        <v>1</v>
      </c>
      <c r="AZ66" s="72">
        <f>AX66/AY66</f>
        <v>15</v>
      </c>
      <c r="BA66" s="71"/>
      <c r="BB66" t="s" s="70">
        <v>210</v>
      </c>
      <c r="BC66" s="71"/>
      <c r="BD66" t="s" s="70">
        <v>68</v>
      </c>
      <c r="BE66" t="s" s="70">
        <v>68</v>
      </c>
      <c r="BF66" s="71"/>
      <c r="BG66" t="s" s="70">
        <v>149</v>
      </c>
      <c r="BH66" t="s" s="70">
        <v>71</v>
      </c>
      <c r="BI66" t="s" s="70">
        <v>282</v>
      </c>
      <c r="BJ66" s="71"/>
    </row>
    <row r="67" ht="17" customHeight="1">
      <c r="A67" t="s" s="63">
        <v>60</v>
      </c>
      <c r="B67" t="s" s="29">
        <v>283</v>
      </c>
      <c r="C67" t="s" s="29">
        <v>284</v>
      </c>
      <c r="D67" t="s" s="64">
        <v>74</v>
      </c>
      <c r="E67" t="s" s="65">
        <v>255</v>
      </c>
      <c r="F67" t="s" s="65">
        <v>64</v>
      </c>
      <c r="G67" s="18"/>
      <c r="H67" s="19"/>
      <c r="I67" s="37"/>
      <c r="J67" s="19"/>
      <c r="K67" s="21">
        <v>0</v>
      </c>
      <c r="L67" s="21">
        <v>1</v>
      </c>
      <c r="M67" s="22">
        <f>SUM(J67:L67)</f>
        <v>1</v>
      </c>
      <c r="N67" s="23">
        <f>IF((IF(COUNTA(E67)=1,1,0)+L67+K67)=2,1,0)</f>
        <v>1</v>
      </c>
      <c r="O67" s="24"/>
      <c r="P67" s="24"/>
      <c r="Q67" s="19"/>
      <c r="R67" s="25">
        <v>2.89012756795261</v>
      </c>
      <c r="S67" s="25">
        <v>-5.16730986884289</v>
      </c>
      <c r="T67" s="25">
        <v>1.71658756504512</v>
      </c>
      <c r="U67" s="26"/>
      <c r="V67" s="26"/>
      <c r="W67" s="19"/>
      <c r="X67" s="25">
        <v>-0.247782756277712</v>
      </c>
      <c r="Y67" s="25">
        <v>-5.03636779463621</v>
      </c>
      <c r="Z67" s="25">
        <v>-0.891190915510127</v>
      </c>
      <c r="AA67" s="27">
        <f>N67</f>
        <v>1</v>
      </c>
      <c r="AB67" s="27">
        <f>IF(COUNTA(X67)=1,1,0)</f>
        <v>1</v>
      </c>
      <c r="AC67" s="27">
        <f>IF((IF(AD67&gt;0,1,0)+AA67)=2,1,0)</f>
        <v>1</v>
      </c>
      <c r="AD67" s="27">
        <f>IF(COUNTA(AI67)=1,1,0)+IF(COUNTA(AK67)=1,1,0)</f>
        <v>2</v>
      </c>
      <c r="AE67" s="28"/>
      <c r="AF67" t="s" s="29">
        <v>65</v>
      </c>
      <c r="AG67" s="21">
        <v>4</v>
      </c>
      <c r="AH67" s="19"/>
      <c r="AI67" s="21">
        <v>3</v>
      </c>
      <c r="AJ67" s="19"/>
      <c r="AK67" s="21">
        <v>24</v>
      </c>
      <c r="AL67" s="19"/>
      <c r="AM67" s="21">
        <v>15</v>
      </c>
      <c r="AN67" s="19"/>
      <c r="AO67" s="21">
        <v>1</v>
      </c>
      <c r="AP67" s="19"/>
      <c r="AQ67" s="21">
        <v>0.105</v>
      </c>
      <c r="AR67" s="31">
        <f>IF(AI67&gt;0,1,0)+IF(AO67&gt;0,1,0)</f>
        <v>2</v>
      </c>
      <c r="AS67" s="31">
        <f>IF(AR67=2,1,0)</f>
        <v>1</v>
      </c>
      <c r="AT67" s="19"/>
      <c r="AU67" s="19"/>
      <c r="AV67" s="19"/>
      <c r="AW67" t="s" s="38">
        <v>66</v>
      </c>
      <c r="AX67" s="21">
        <v>50</v>
      </c>
      <c r="AY67" s="21">
        <v>3</v>
      </c>
      <c r="AZ67" s="56">
        <f>AX67/AY67</f>
        <v>16.6666666666667</v>
      </c>
      <c r="BA67" s="19"/>
      <c r="BB67" t="s" s="38">
        <v>285</v>
      </c>
      <c r="BC67" s="19"/>
      <c r="BD67" t="s" s="38">
        <v>68</v>
      </c>
      <c r="BE67" t="s" s="38">
        <v>68</v>
      </c>
      <c r="BF67" s="19"/>
      <c r="BG67" t="s" s="38">
        <v>149</v>
      </c>
      <c r="BH67" s="19"/>
      <c r="BI67" s="19"/>
      <c r="BJ67" s="19"/>
    </row>
    <row r="68" ht="17" customHeight="1">
      <c r="A68" t="s" s="40">
        <v>60</v>
      </c>
      <c r="B68" t="s" s="41">
        <v>286</v>
      </c>
      <c r="C68" s="42"/>
      <c r="D68" t="s" s="43">
        <v>74</v>
      </c>
      <c r="E68" t="s" s="43">
        <v>255</v>
      </c>
      <c r="F68" t="s" s="43">
        <v>64</v>
      </c>
      <c r="G68" s="44"/>
      <c r="H68" s="42"/>
      <c r="I68" s="45"/>
      <c r="J68" s="46">
        <v>1</v>
      </c>
      <c r="K68" s="21">
        <v>0</v>
      </c>
      <c r="L68" s="42"/>
      <c r="M68" s="47">
        <f>SUM(J68:L68)</f>
        <v>1</v>
      </c>
      <c r="N68" s="48">
        <f>IF((IF(COUNTA(E68)=1,1,0)+L68+K68)=2,1,0)</f>
        <v>0</v>
      </c>
      <c r="O68" s="49"/>
      <c r="P68" s="49"/>
      <c r="Q68" s="42"/>
      <c r="R68" s="50"/>
      <c r="S68" s="50"/>
      <c r="T68" s="50"/>
      <c r="U68" s="51"/>
      <c r="V68" s="51"/>
      <c r="W68" s="42"/>
      <c r="X68" s="50"/>
      <c r="Y68" s="50"/>
      <c r="Z68" s="50"/>
      <c r="AA68" s="52">
        <f>N68</f>
        <v>0</v>
      </c>
      <c r="AB68" s="52">
        <f>IF(COUNTA(X68)=1,1,0)</f>
        <v>0</v>
      </c>
      <c r="AC68" s="52">
        <f>IF((IF(AD68&gt;0,1,0)+AA68)=2,1,0)</f>
        <v>0</v>
      </c>
      <c r="AD68" s="52">
        <f>IF(COUNTA(AI68)=1,1,0)+IF(COUNTA(AK68)=1,1,0)</f>
        <v>1</v>
      </c>
      <c r="AE68" s="53"/>
      <c r="AF68" t="s" s="41">
        <v>65</v>
      </c>
      <c r="AG68" s="46">
        <v>4</v>
      </c>
      <c r="AH68" s="42"/>
      <c r="AI68" s="46">
        <v>3</v>
      </c>
      <c r="AJ68" t="s" s="54">
        <v>96</v>
      </c>
      <c r="AK68" s="42"/>
      <c r="AL68" s="42"/>
      <c r="AM68" s="46">
        <v>40</v>
      </c>
      <c r="AN68" s="46">
        <v>1</v>
      </c>
      <c r="AO68" s="46">
        <v>2</v>
      </c>
      <c r="AP68" s="42"/>
      <c r="AQ68" s="46">
        <v>0.45</v>
      </c>
      <c r="AR68" s="31">
        <f>IF(AI68&gt;0,1,0)+IF(AO68&gt;0,1,0)</f>
        <v>2</v>
      </c>
      <c r="AS68" s="31">
        <f>IF(AR68=2,1,0)</f>
        <v>1</v>
      </c>
      <c r="AT68" s="42"/>
      <c r="AU68" s="42"/>
      <c r="AV68" s="42"/>
      <c r="AW68" t="s" s="54">
        <v>75</v>
      </c>
      <c r="AX68" s="46">
        <v>15</v>
      </c>
      <c r="AY68" s="46">
        <v>1.5</v>
      </c>
      <c r="AZ68" s="56">
        <f>AX68/AY68</f>
        <v>10</v>
      </c>
      <c r="BA68" s="42"/>
      <c r="BB68" t="s" s="54">
        <v>287</v>
      </c>
      <c r="BC68" s="42"/>
      <c r="BD68" t="s" s="54">
        <v>68</v>
      </c>
      <c r="BE68" t="s" s="54">
        <v>68</v>
      </c>
      <c r="BF68" s="46">
        <v>1</v>
      </c>
      <c r="BG68" t="s" s="54">
        <v>78</v>
      </c>
      <c r="BH68" t="s" s="54">
        <v>71</v>
      </c>
      <c r="BI68" s="42"/>
      <c r="BJ68" s="42"/>
    </row>
    <row r="69" ht="17" customHeight="1">
      <c r="A69" t="s" s="66">
        <v>60</v>
      </c>
      <c r="B69" t="s" s="67">
        <v>288</v>
      </c>
      <c r="C69" t="s" s="67">
        <v>289</v>
      </c>
      <c r="D69" t="s" s="68">
        <v>74</v>
      </c>
      <c r="E69" t="s" s="69">
        <v>255</v>
      </c>
      <c r="F69" t="s" s="69">
        <v>64</v>
      </c>
      <c r="G69" s="18"/>
      <c r="H69" s="19"/>
      <c r="I69" s="37"/>
      <c r="J69" s="19"/>
      <c r="K69" s="21">
        <v>0</v>
      </c>
      <c r="L69" s="21">
        <v>1</v>
      </c>
      <c r="M69" s="22">
        <f>SUM(J69:L69)</f>
        <v>1</v>
      </c>
      <c r="N69" s="23">
        <f>IF((IF(COUNTA(E69)=1,1,0)+L69+K69)=2,1,0)</f>
        <v>1</v>
      </c>
      <c r="O69" s="24"/>
      <c r="P69" s="24"/>
      <c r="Q69" s="19"/>
      <c r="R69" s="25">
        <v>-0.630229115752334</v>
      </c>
      <c r="S69" s="25">
        <v>-2.9084939960352</v>
      </c>
      <c r="T69" s="25">
        <v>1.48990480468366</v>
      </c>
      <c r="U69" s="26"/>
      <c r="V69" s="26"/>
      <c r="W69" s="19"/>
      <c r="X69" s="25">
        <v>-1.60227123258905</v>
      </c>
      <c r="Y69" s="25">
        <v>-1.71245316990108</v>
      </c>
      <c r="Z69" s="25">
        <v>-0.95837092131743</v>
      </c>
      <c r="AA69" s="27">
        <f>N69</f>
        <v>1</v>
      </c>
      <c r="AB69" s="27">
        <f>IF(COUNTA(X69)=1,1,0)</f>
        <v>1</v>
      </c>
      <c r="AC69" s="27">
        <f>IF((IF(AD69&gt;0,1,0)+AA69)=2,1,0)</f>
        <v>1</v>
      </c>
      <c r="AD69" s="27">
        <f>IF(COUNTA(AI69)=1,1,0)+IF(COUNTA(AK69)=1,1,0)</f>
        <v>2</v>
      </c>
      <c r="AE69" s="28"/>
      <c r="AF69" t="s" s="29">
        <v>65</v>
      </c>
      <c r="AG69" t="s" s="38">
        <v>74</v>
      </c>
      <c r="AH69" s="21">
        <v>5</v>
      </c>
      <c r="AI69" s="39">
        <v>10</v>
      </c>
      <c r="AJ69" s="19"/>
      <c r="AK69" s="21">
        <v>15</v>
      </c>
      <c r="AL69" s="19"/>
      <c r="AM69" s="19"/>
      <c r="AN69" s="19"/>
      <c r="AO69" s="21">
        <v>2</v>
      </c>
      <c r="AP69" s="19"/>
      <c r="AQ69" s="21">
        <v>0.6</v>
      </c>
      <c r="AR69" s="31">
        <f>IF(AI69&gt;0,1,0)+IF(AO69&gt;0,1,0)</f>
        <v>2</v>
      </c>
      <c r="AS69" s="31">
        <f>IF(AR69=2,1,0)</f>
        <v>1</v>
      </c>
      <c r="AT69" s="19"/>
      <c r="AU69" s="19"/>
      <c r="AV69" s="19"/>
      <c r="AW69" t="s" s="70">
        <v>262</v>
      </c>
      <c r="AX69" s="73">
        <v>20</v>
      </c>
      <c r="AY69" s="73">
        <v>2</v>
      </c>
      <c r="AZ69" s="72">
        <f>AX69/AY69</f>
        <v>10</v>
      </c>
      <c r="BA69" s="71"/>
      <c r="BB69" t="s" s="70">
        <v>123</v>
      </c>
      <c r="BC69" s="71"/>
      <c r="BD69" t="s" s="70">
        <v>68</v>
      </c>
      <c r="BE69" t="s" s="70">
        <v>68</v>
      </c>
      <c r="BF69" s="71"/>
      <c r="BG69" t="s" s="70">
        <v>129</v>
      </c>
      <c r="BH69" t="s" s="70">
        <v>71</v>
      </c>
      <c r="BI69" s="71"/>
      <c r="BJ69" s="71"/>
    </row>
    <row r="70" ht="17" customHeight="1">
      <c r="A70" t="s" s="63">
        <v>60</v>
      </c>
      <c r="B70" t="s" s="29">
        <v>290</v>
      </c>
      <c r="C70" t="s" s="29">
        <v>291</v>
      </c>
      <c r="D70" t="s" s="64">
        <v>74</v>
      </c>
      <c r="E70" t="s" s="65">
        <v>255</v>
      </c>
      <c r="F70" t="s" s="65">
        <v>64</v>
      </c>
      <c r="G70" s="18"/>
      <c r="H70" s="19"/>
      <c r="I70" s="37"/>
      <c r="J70" s="19"/>
      <c r="K70" s="21">
        <v>0</v>
      </c>
      <c r="L70" s="21">
        <v>1</v>
      </c>
      <c r="M70" s="22">
        <f>SUM(J70:L70)</f>
        <v>1</v>
      </c>
      <c r="N70" s="23">
        <f>IF((IF(COUNTA(E70)=1,1,0)+L70+K70)=2,1,0)</f>
        <v>1</v>
      </c>
      <c r="O70" s="24"/>
      <c r="P70" s="24"/>
      <c r="Q70" s="19"/>
      <c r="R70" s="25">
        <v>1.89741262458705</v>
      </c>
      <c r="S70" s="25">
        <v>-5.54549613009445</v>
      </c>
      <c r="T70" s="25">
        <v>1.35119217140014</v>
      </c>
      <c r="U70" s="26"/>
      <c r="V70" s="26"/>
      <c r="W70" s="19"/>
      <c r="X70" s="25">
        <v>-1.28154249913322</v>
      </c>
      <c r="Y70" s="25">
        <v>-4.87211825428077</v>
      </c>
      <c r="Z70" s="25">
        <v>-0.0578494674879761</v>
      </c>
      <c r="AA70" s="27">
        <f>N70</f>
        <v>1</v>
      </c>
      <c r="AB70" s="27">
        <f>IF(COUNTA(X70)=1,1,0)</f>
        <v>1</v>
      </c>
      <c r="AC70" s="27">
        <f>IF((IF(AD70&gt;0,1,0)+AA70)=2,1,0)</f>
        <v>1</v>
      </c>
      <c r="AD70" s="27">
        <f>IF(COUNTA(AI70)=1,1,0)+IF(COUNTA(AK70)=1,1,0)</f>
        <v>2</v>
      </c>
      <c r="AE70" s="28"/>
      <c r="AF70" t="s" s="29">
        <v>65</v>
      </c>
      <c r="AG70" s="21">
        <v>4</v>
      </c>
      <c r="AH70" s="19"/>
      <c r="AI70" s="21">
        <v>3</v>
      </c>
      <c r="AJ70" s="19"/>
      <c r="AK70" s="21">
        <v>24</v>
      </c>
      <c r="AL70" s="19"/>
      <c r="AM70" s="21">
        <v>15</v>
      </c>
      <c r="AN70" s="19"/>
      <c r="AO70" s="21">
        <v>1</v>
      </c>
      <c r="AP70" s="19"/>
      <c r="AQ70" s="21">
        <v>0.18</v>
      </c>
      <c r="AR70" s="31">
        <f>IF(AI70&gt;0,1,0)+IF(AO70&gt;0,1,0)</f>
        <v>2</v>
      </c>
      <c r="AS70" s="31">
        <f>IF(AR70=2,1,0)</f>
        <v>1</v>
      </c>
      <c r="AT70" s="19"/>
      <c r="AU70" s="19"/>
      <c r="AV70" s="19"/>
      <c r="AW70" t="s" s="38">
        <v>66</v>
      </c>
      <c r="AX70" s="21">
        <v>50</v>
      </c>
      <c r="AY70" s="21">
        <v>3</v>
      </c>
      <c r="AZ70" s="56">
        <f>AX70/AY70</f>
        <v>16.6666666666667</v>
      </c>
      <c r="BA70" s="19"/>
      <c r="BB70" t="s" s="38">
        <v>285</v>
      </c>
      <c r="BC70" s="19"/>
      <c r="BD70" t="s" s="38">
        <v>68</v>
      </c>
      <c r="BE70" t="s" s="38">
        <v>68</v>
      </c>
      <c r="BF70" s="19"/>
      <c r="BG70" t="s" s="38">
        <v>149</v>
      </c>
      <c r="BH70" s="19"/>
      <c r="BI70" s="19"/>
      <c r="BJ70" s="19"/>
    </row>
    <row r="71" ht="17" customHeight="1">
      <c r="A71" t="s" s="63">
        <v>60</v>
      </c>
      <c r="B71" t="s" s="29">
        <v>292</v>
      </c>
      <c r="C71" t="s" s="29">
        <v>293</v>
      </c>
      <c r="D71" t="s" s="64">
        <v>74</v>
      </c>
      <c r="E71" t="s" s="65">
        <v>255</v>
      </c>
      <c r="F71" t="s" s="65">
        <v>64</v>
      </c>
      <c r="G71" s="18"/>
      <c r="H71" s="19"/>
      <c r="I71" s="37"/>
      <c r="J71" s="19"/>
      <c r="K71" s="21">
        <v>1</v>
      </c>
      <c r="L71" s="19"/>
      <c r="M71" s="22">
        <f>SUM(J71:L71)</f>
        <v>1</v>
      </c>
      <c r="N71" s="23">
        <f>IF((IF(COUNTA(E71)=1,1,0)+L71+K71)=2,1,0)</f>
        <v>1</v>
      </c>
      <c r="O71" s="24"/>
      <c r="P71" s="24"/>
      <c r="Q71" s="19"/>
      <c r="R71" s="25">
        <v>2.60882057746946</v>
      </c>
      <c r="S71" s="25">
        <v>-5.99617453604901</v>
      </c>
      <c r="T71" s="25">
        <v>1.47103892047215</v>
      </c>
      <c r="U71" s="26"/>
      <c r="V71" s="26"/>
      <c r="W71" s="19"/>
      <c r="X71" s="25">
        <v>-1.06423405415647</v>
      </c>
      <c r="Y71" s="25">
        <v>-5.22690317408376</v>
      </c>
      <c r="Z71" s="25">
        <v>0.16247752097962</v>
      </c>
      <c r="AA71" s="27">
        <f>N71</f>
        <v>1</v>
      </c>
      <c r="AB71" s="27">
        <f>IF(COUNTA(X71)=1,1,0)</f>
        <v>1</v>
      </c>
      <c r="AC71" s="27">
        <f>IF((IF(AD71&gt;0,1,0)+AA71)=2,1,0)</f>
        <v>1</v>
      </c>
      <c r="AD71" s="27">
        <f>IF(COUNTA(AI71)=1,1,0)+IF(COUNTA(AK71)=1,1,0)</f>
        <v>2</v>
      </c>
      <c r="AE71" s="28"/>
      <c r="AF71" t="s" s="29">
        <v>65</v>
      </c>
      <c r="AG71" s="21">
        <v>4</v>
      </c>
      <c r="AH71" s="19"/>
      <c r="AI71" s="21">
        <v>10</v>
      </c>
      <c r="AJ71" s="19"/>
      <c r="AK71" s="21">
        <v>20</v>
      </c>
      <c r="AL71" s="19"/>
      <c r="AM71" s="21">
        <v>12</v>
      </c>
      <c r="AN71" s="19"/>
      <c r="AO71" s="21">
        <v>1</v>
      </c>
      <c r="AP71" s="19"/>
      <c r="AQ71" s="21">
        <v>0.2</v>
      </c>
      <c r="AR71" s="31">
        <f>IF(AI71&gt;0,1,0)+IF(AO71&gt;0,1,0)</f>
        <v>2</v>
      </c>
      <c r="AS71" s="31">
        <f>IF(AR71=2,1,0)</f>
        <v>1</v>
      </c>
      <c r="AT71" s="19"/>
      <c r="AU71" s="19"/>
      <c r="AV71" s="19"/>
      <c r="AW71" t="s" s="38">
        <v>66</v>
      </c>
      <c r="AX71" s="21">
        <v>50</v>
      </c>
      <c r="AY71" s="21">
        <v>1.5</v>
      </c>
      <c r="AZ71" s="56">
        <f>AX71/AY71</f>
        <v>33.3333333333333</v>
      </c>
      <c r="BA71" s="19"/>
      <c r="BB71" t="s" s="38">
        <v>294</v>
      </c>
      <c r="BC71" s="19"/>
      <c r="BD71" t="s" s="38">
        <v>148</v>
      </c>
      <c r="BE71" t="s" s="38">
        <v>68</v>
      </c>
      <c r="BF71" s="21">
        <v>1</v>
      </c>
      <c r="BG71" t="s" s="38">
        <v>129</v>
      </c>
      <c r="BH71" s="19"/>
      <c r="BI71" t="s" s="38">
        <v>157</v>
      </c>
      <c r="BJ71" s="19"/>
    </row>
    <row r="72" ht="17" customHeight="1">
      <c r="A72" t="s" s="66">
        <v>60</v>
      </c>
      <c r="B72" t="s" s="67">
        <v>295</v>
      </c>
      <c r="C72" t="s" s="67">
        <v>296</v>
      </c>
      <c r="D72" s="74"/>
      <c r="E72" t="s" s="69">
        <v>255</v>
      </c>
      <c r="F72" t="s" s="69">
        <v>64</v>
      </c>
      <c r="G72" s="18"/>
      <c r="H72" s="19"/>
      <c r="I72" s="20">
        <v>1</v>
      </c>
      <c r="J72" s="19"/>
      <c r="K72" s="21">
        <v>0</v>
      </c>
      <c r="L72" s="21">
        <v>1</v>
      </c>
      <c r="M72" s="22">
        <f>SUM(J72:L72)</f>
        <v>1</v>
      </c>
      <c r="N72" s="23">
        <f>IF((IF(COUNTA(E72)=1,1,0)+L72+K72)=2,1,0)</f>
        <v>1</v>
      </c>
      <c r="O72" s="24"/>
      <c r="P72" s="24"/>
      <c r="Q72" s="19"/>
      <c r="R72" s="25">
        <v>2.23552590952011</v>
      </c>
      <c r="S72" s="25">
        <v>-4.09869958548265</v>
      </c>
      <c r="T72" s="25">
        <v>1.01696538707059</v>
      </c>
      <c r="U72" s="26"/>
      <c r="V72" s="26"/>
      <c r="W72" s="19"/>
      <c r="X72" s="25">
        <v>-0.588043598059988</v>
      </c>
      <c r="Y72" s="25">
        <v>-3.33076272640592</v>
      </c>
      <c r="Z72" s="25">
        <v>0.522802873233965</v>
      </c>
      <c r="AA72" s="27">
        <f>N72</f>
        <v>1</v>
      </c>
      <c r="AB72" s="27">
        <f>IF(COUNTA(X72)=1,1,0)</f>
        <v>1</v>
      </c>
      <c r="AC72" s="27">
        <f>IF((IF(AD72&gt;0,1,0)+AA72)=2,1,0)</f>
        <v>1</v>
      </c>
      <c r="AD72" s="27">
        <f>IF(COUNTA(AI72)=1,1,0)+IF(COUNTA(AK72)=1,1,0)</f>
        <v>1</v>
      </c>
      <c r="AE72" s="28"/>
      <c r="AF72" t="s" s="29">
        <v>65</v>
      </c>
      <c r="AG72" t="s" s="38">
        <v>74</v>
      </c>
      <c r="AH72" s="19"/>
      <c r="AI72" s="21">
        <v>10</v>
      </c>
      <c r="AJ72" s="19"/>
      <c r="AK72" s="19"/>
      <c r="AL72" s="19"/>
      <c r="AM72" s="21">
        <v>12</v>
      </c>
      <c r="AN72" s="19"/>
      <c r="AO72" s="21">
        <v>2.1</v>
      </c>
      <c r="AP72" s="19"/>
      <c r="AQ72" s="21">
        <v>0.45</v>
      </c>
      <c r="AR72" s="31">
        <f>IF(AI72&gt;0,1,0)+IF(AO72&gt;0,1,0)</f>
        <v>2</v>
      </c>
      <c r="AS72" s="31">
        <f>IF(AR72=2,1,0)</f>
        <v>1</v>
      </c>
      <c r="AT72" s="19"/>
      <c r="AU72" s="19"/>
      <c r="AV72" s="19"/>
      <c r="AW72" t="s" s="70">
        <v>297</v>
      </c>
      <c r="AX72" s="73">
        <v>25</v>
      </c>
      <c r="AY72" s="73">
        <v>1</v>
      </c>
      <c r="AZ72" s="72">
        <f>AX72/AY72</f>
        <v>25</v>
      </c>
      <c r="BA72" s="71"/>
      <c r="BB72" t="s" s="70">
        <v>188</v>
      </c>
      <c r="BC72" s="71"/>
      <c r="BD72" t="s" s="70">
        <v>68</v>
      </c>
      <c r="BE72" t="s" s="70">
        <v>68</v>
      </c>
      <c r="BF72" s="71"/>
      <c r="BG72" t="s" s="70">
        <v>149</v>
      </c>
      <c r="BH72" t="s" s="70">
        <v>71</v>
      </c>
      <c r="BI72" s="71"/>
      <c r="BJ72" s="71"/>
    </row>
    <row r="73" ht="17" customHeight="1">
      <c r="A73" t="s" s="66">
        <v>60</v>
      </c>
      <c r="B73" t="s" s="67">
        <v>298</v>
      </c>
      <c r="C73" t="s" s="67">
        <v>299</v>
      </c>
      <c r="D73" t="s" s="68">
        <v>74</v>
      </c>
      <c r="E73" t="s" s="69">
        <v>255</v>
      </c>
      <c r="F73" t="s" s="69">
        <v>64</v>
      </c>
      <c r="G73" s="18"/>
      <c r="H73" s="19"/>
      <c r="I73" s="37"/>
      <c r="J73" s="19"/>
      <c r="K73" s="21">
        <v>0</v>
      </c>
      <c r="L73" s="21">
        <v>1</v>
      </c>
      <c r="M73" s="22">
        <f>SUM(J73:L73)</f>
        <v>1</v>
      </c>
      <c r="N73" s="23">
        <f>IF((IF(COUNTA(E73)=1,1,0)+L73+K73)=2,1,0)</f>
        <v>1</v>
      </c>
      <c r="O73" s="24"/>
      <c r="P73" s="24"/>
      <c r="Q73" s="19"/>
      <c r="R73" s="25">
        <v>1.84640517295023</v>
      </c>
      <c r="S73" s="25">
        <v>-3.966950483187</v>
      </c>
      <c r="T73" s="25">
        <v>1.0891628389789</v>
      </c>
      <c r="U73" s="26"/>
      <c r="V73" s="26"/>
      <c r="W73" s="19"/>
      <c r="X73" s="25">
        <v>-0.249462977819099</v>
      </c>
      <c r="Y73" s="25">
        <v>-4.09921391532719</v>
      </c>
      <c r="Z73" s="25">
        <v>-1.24134646755058</v>
      </c>
      <c r="AA73" s="27">
        <f>N73</f>
        <v>1</v>
      </c>
      <c r="AB73" s="27">
        <f>IF(COUNTA(X73)=1,1,0)</f>
        <v>1</v>
      </c>
      <c r="AC73" s="27">
        <f>IF((IF(AD73&gt;0,1,0)+AA73)=2,1,0)</f>
        <v>1</v>
      </c>
      <c r="AD73" s="27">
        <f>IF(COUNTA(AI73)=1,1,0)+IF(COUNTA(AK73)=1,1,0)</f>
        <v>1</v>
      </c>
      <c r="AE73" s="28"/>
      <c r="AF73" t="s" s="29">
        <v>65</v>
      </c>
      <c r="AG73" t="s" s="38">
        <v>74</v>
      </c>
      <c r="AH73" s="19"/>
      <c r="AI73" s="39">
        <v>3</v>
      </c>
      <c r="AJ73" s="19"/>
      <c r="AK73" s="19"/>
      <c r="AL73" s="19"/>
      <c r="AM73" s="21">
        <v>60</v>
      </c>
      <c r="AN73" s="21">
        <v>1</v>
      </c>
      <c r="AO73" s="21">
        <v>2</v>
      </c>
      <c r="AP73" s="19"/>
      <c r="AQ73" s="21">
        <v>0.55</v>
      </c>
      <c r="AR73" s="31">
        <f>IF(AI73&gt;0,1,0)+IF(AO73&gt;0,1,0)</f>
        <v>2</v>
      </c>
      <c r="AS73" s="31">
        <f>IF(AR73=2,1,0)</f>
        <v>1</v>
      </c>
      <c r="AT73" s="19"/>
      <c r="AU73" s="19"/>
      <c r="AV73" s="19"/>
      <c r="AW73" t="s" s="70">
        <v>75</v>
      </c>
      <c r="AX73" s="73">
        <v>35</v>
      </c>
      <c r="AY73" s="73">
        <v>3</v>
      </c>
      <c r="AZ73" s="72">
        <f>AX73/AY73</f>
        <v>11.6666666666667</v>
      </c>
      <c r="BA73" s="71"/>
      <c r="BB73" t="s" s="70">
        <v>83</v>
      </c>
      <c r="BC73" s="71"/>
      <c r="BD73" t="s" s="70">
        <v>68</v>
      </c>
      <c r="BE73" t="s" s="70">
        <v>68</v>
      </c>
      <c r="BF73" s="71"/>
      <c r="BG73" t="s" s="70">
        <v>129</v>
      </c>
      <c r="BH73" t="s" s="70">
        <v>71</v>
      </c>
      <c r="BI73" t="s" s="70">
        <v>157</v>
      </c>
      <c r="BJ73" s="71"/>
    </row>
    <row r="74" ht="17" customHeight="1">
      <c r="A74" t="s" s="66">
        <v>60</v>
      </c>
      <c r="B74" t="s" s="67">
        <v>300</v>
      </c>
      <c r="C74" t="s" s="67">
        <v>301</v>
      </c>
      <c r="D74" s="74"/>
      <c r="E74" t="s" s="69">
        <v>255</v>
      </c>
      <c r="F74" t="s" s="69">
        <v>64</v>
      </c>
      <c r="G74" s="18"/>
      <c r="H74" s="19"/>
      <c r="I74" s="20">
        <v>1</v>
      </c>
      <c r="J74" s="19"/>
      <c r="K74" s="21">
        <v>0</v>
      </c>
      <c r="L74" s="21">
        <v>1</v>
      </c>
      <c r="M74" s="22">
        <f>SUM(J74:L74)</f>
        <v>1</v>
      </c>
      <c r="N74" s="23">
        <f>IF((IF(COUNTA(E74)=1,1,0)+L74+K74)=2,1,0)</f>
        <v>1</v>
      </c>
      <c r="O74" s="24"/>
      <c r="P74" s="24"/>
      <c r="Q74" s="19"/>
      <c r="R74" s="25">
        <v>1.57606430012994</v>
      </c>
      <c r="S74" s="25">
        <v>-5.18239451504541</v>
      </c>
      <c r="T74" s="25">
        <v>1.20562366895993</v>
      </c>
      <c r="U74" s="26"/>
      <c r="V74" s="26"/>
      <c r="W74" s="19"/>
      <c r="X74" s="25">
        <v>-1.40748308948017</v>
      </c>
      <c r="Y74" s="25">
        <v>-4.38530366813467</v>
      </c>
      <c r="Z74" s="25">
        <v>-0.0267174284851802</v>
      </c>
      <c r="AA74" s="27">
        <f>N74</f>
        <v>1</v>
      </c>
      <c r="AB74" s="27">
        <f>IF(COUNTA(X74)=1,1,0)</f>
        <v>1</v>
      </c>
      <c r="AC74" s="27">
        <f>IF((IF(AD74&gt;0,1,0)+AA74)=2,1,0)</f>
        <v>1</v>
      </c>
      <c r="AD74" s="27">
        <f>IF(COUNTA(AI74)=1,1,0)+IF(COUNTA(AK74)=1,1,0)</f>
        <v>2</v>
      </c>
      <c r="AE74" s="28"/>
      <c r="AF74" t="s" s="29">
        <v>65</v>
      </c>
      <c r="AG74" s="21">
        <v>4</v>
      </c>
      <c r="AH74" s="19"/>
      <c r="AI74" s="21">
        <v>7</v>
      </c>
      <c r="AJ74" s="19"/>
      <c r="AK74" s="21">
        <v>7.5</v>
      </c>
      <c r="AL74" s="19"/>
      <c r="AM74" s="21">
        <v>40</v>
      </c>
      <c r="AN74" s="19"/>
      <c r="AO74" s="21">
        <v>3</v>
      </c>
      <c r="AP74" s="19"/>
      <c r="AQ74" s="21">
        <v>0.6</v>
      </c>
      <c r="AR74" s="31">
        <f>IF(AI74&gt;0,1,0)+IF(AO74&gt;0,1,0)</f>
        <v>2</v>
      </c>
      <c r="AS74" s="31">
        <f>IF(AR74=2,1,0)</f>
        <v>1</v>
      </c>
      <c r="AT74" s="19"/>
      <c r="AU74" s="19"/>
      <c r="AV74" s="19"/>
      <c r="AW74" t="s" s="70">
        <v>270</v>
      </c>
      <c r="AX74" s="73">
        <v>20</v>
      </c>
      <c r="AY74" s="73">
        <v>1</v>
      </c>
      <c r="AZ74" s="72">
        <f>AX74/AY74</f>
        <v>20</v>
      </c>
      <c r="BA74" s="71"/>
      <c r="BB74" t="s" s="70">
        <v>302</v>
      </c>
      <c r="BC74" s="71"/>
      <c r="BD74" t="s" s="70">
        <v>93</v>
      </c>
      <c r="BE74" t="s" s="70">
        <v>68</v>
      </c>
      <c r="BF74" s="71"/>
      <c r="BG74" t="s" s="70">
        <v>70</v>
      </c>
      <c r="BH74" t="s" s="70">
        <v>71</v>
      </c>
      <c r="BI74" s="71"/>
      <c r="BJ74" s="71"/>
    </row>
    <row r="75" ht="17" customHeight="1">
      <c r="A75" t="s" s="40">
        <v>60</v>
      </c>
      <c r="B75" t="s" s="41">
        <v>303</v>
      </c>
      <c r="C75" s="42"/>
      <c r="D75" t="s" s="43">
        <v>74</v>
      </c>
      <c r="E75" t="s" s="43">
        <v>255</v>
      </c>
      <c r="F75" t="s" s="43">
        <v>64</v>
      </c>
      <c r="G75" s="44"/>
      <c r="H75" s="42"/>
      <c r="I75" s="45"/>
      <c r="J75" s="46">
        <v>1</v>
      </c>
      <c r="K75" s="21">
        <v>0</v>
      </c>
      <c r="L75" s="42"/>
      <c r="M75" s="47">
        <f>SUM(J75:L75)</f>
        <v>1</v>
      </c>
      <c r="N75" s="48">
        <f>IF((IF(COUNTA(E75)=1,1,0)+L75+K75)=2,1,0)</f>
        <v>0</v>
      </c>
      <c r="O75" s="49"/>
      <c r="P75" s="49"/>
      <c r="Q75" s="42"/>
      <c r="R75" s="50"/>
      <c r="S75" s="50"/>
      <c r="T75" s="50"/>
      <c r="U75" s="51"/>
      <c r="V75" s="51"/>
      <c r="W75" s="42"/>
      <c r="X75" s="50"/>
      <c r="Y75" s="50"/>
      <c r="Z75" s="50"/>
      <c r="AA75" s="52">
        <f>N75</f>
        <v>0</v>
      </c>
      <c r="AB75" s="52">
        <f>IF(COUNTA(X75)=1,1,0)</f>
        <v>0</v>
      </c>
      <c r="AC75" s="52">
        <f>IF((IF(AD75&gt;0,1,0)+AA75)=2,1,0)</f>
        <v>0</v>
      </c>
      <c r="AD75" s="52">
        <f>IF(COUNTA(AI75)=1,1,0)+IF(COUNTA(AK75)=1,1,0)</f>
        <v>1</v>
      </c>
      <c r="AE75" s="53"/>
      <c r="AF75" t="s" s="41">
        <v>65</v>
      </c>
      <c r="AG75" t="s" s="54">
        <v>74</v>
      </c>
      <c r="AH75" s="46">
        <v>2</v>
      </c>
      <c r="AI75" s="55">
        <v>4</v>
      </c>
      <c r="AJ75" s="42"/>
      <c r="AK75" s="42"/>
      <c r="AL75" s="42"/>
      <c r="AM75" s="46">
        <v>10</v>
      </c>
      <c r="AN75" s="46">
        <v>1</v>
      </c>
      <c r="AO75" s="46">
        <v>2</v>
      </c>
      <c r="AP75" s="42"/>
      <c r="AQ75" s="46">
        <v>0.25</v>
      </c>
      <c r="AR75" s="31">
        <f>IF(AI75&gt;0,1,0)+IF(AO75&gt;0,1,0)</f>
        <v>2</v>
      </c>
      <c r="AS75" s="31">
        <f>IF(AR75=2,1,0)</f>
        <v>1</v>
      </c>
      <c r="AT75" s="42"/>
      <c r="AU75" s="42"/>
      <c r="AV75" s="42"/>
      <c r="AW75" t="s" s="54">
        <v>304</v>
      </c>
      <c r="AX75" s="46">
        <v>32</v>
      </c>
      <c r="AY75" s="46">
        <v>1</v>
      </c>
      <c r="AZ75" s="56">
        <f>AX75/AY75</f>
        <v>32</v>
      </c>
      <c r="BA75" s="42"/>
      <c r="BB75" t="s" s="54">
        <v>305</v>
      </c>
      <c r="BC75" s="42"/>
      <c r="BD75" t="s" s="54">
        <v>68</v>
      </c>
      <c r="BE75" t="s" s="54">
        <v>68</v>
      </c>
      <c r="BF75" s="42"/>
      <c r="BG75" t="s" s="54">
        <v>129</v>
      </c>
      <c r="BH75" t="s" s="54">
        <v>71</v>
      </c>
      <c r="BI75" s="42"/>
      <c r="BJ75" s="42"/>
    </row>
    <row r="76" ht="17" customHeight="1">
      <c r="A76" t="s" s="66">
        <v>60</v>
      </c>
      <c r="B76" t="s" s="67">
        <v>306</v>
      </c>
      <c r="C76" t="s" s="67">
        <v>307</v>
      </c>
      <c r="D76" t="s" s="68">
        <v>74</v>
      </c>
      <c r="E76" t="s" s="69">
        <v>255</v>
      </c>
      <c r="F76" t="s" s="69">
        <v>64</v>
      </c>
      <c r="G76" s="18"/>
      <c r="H76" s="19"/>
      <c r="I76" s="37"/>
      <c r="J76" s="19"/>
      <c r="K76" s="21">
        <v>0</v>
      </c>
      <c r="L76" s="21">
        <v>1</v>
      </c>
      <c r="M76" s="22">
        <f>SUM(J76:L76)</f>
        <v>1</v>
      </c>
      <c r="N76" s="23">
        <f>IF((IF(COUNTA(E76)=1,1,0)+L76+K76)=2,1,0)</f>
        <v>1</v>
      </c>
      <c r="O76" s="24"/>
      <c r="P76" s="24"/>
      <c r="Q76" s="19"/>
      <c r="R76" s="25">
        <v>2.75251508851792</v>
      </c>
      <c r="S76" s="25">
        <v>-4.89249684067038</v>
      </c>
      <c r="T76" s="25">
        <v>1.37848643523184</v>
      </c>
      <c r="U76" s="26"/>
      <c r="V76" s="26"/>
      <c r="W76" s="19"/>
      <c r="X76" s="25">
        <v>-0.291335858931556</v>
      </c>
      <c r="Y76" s="25">
        <v>-4.68981114488705</v>
      </c>
      <c r="Z76" s="25">
        <v>-0.492903625165607</v>
      </c>
      <c r="AA76" s="27">
        <f>N76</f>
        <v>1</v>
      </c>
      <c r="AB76" s="27">
        <f>IF(COUNTA(X76)=1,1,0)</f>
        <v>1</v>
      </c>
      <c r="AC76" s="27">
        <f>IF((IF(AD76&gt;0,1,0)+AA76)=2,1,0)</f>
        <v>1</v>
      </c>
      <c r="AD76" s="27">
        <f>IF(COUNTA(AI76)=1,1,0)+IF(COUNTA(AK76)=1,1,0)</f>
        <v>2</v>
      </c>
      <c r="AE76" s="28"/>
      <c r="AF76" t="s" s="29">
        <v>65</v>
      </c>
      <c r="AG76" s="21">
        <v>4</v>
      </c>
      <c r="AH76" s="19"/>
      <c r="AI76" s="21">
        <v>4</v>
      </c>
      <c r="AJ76" s="19"/>
      <c r="AK76" s="21">
        <v>12</v>
      </c>
      <c r="AL76" s="19"/>
      <c r="AM76" s="19"/>
      <c r="AN76" s="19"/>
      <c r="AO76" s="21">
        <v>2</v>
      </c>
      <c r="AP76" s="19"/>
      <c r="AQ76" s="21">
        <v>0.4</v>
      </c>
      <c r="AR76" s="31">
        <f>IF(AI76&gt;0,1,0)+IF(AO76&gt;0,1,0)</f>
        <v>2</v>
      </c>
      <c r="AS76" s="31">
        <f>IF(AR76=2,1,0)</f>
        <v>1</v>
      </c>
      <c r="AT76" s="19"/>
      <c r="AU76" s="19"/>
      <c r="AV76" s="19"/>
      <c r="AW76" t="s" s="70">
        <v>308</v>
      </c>
      <c r="AX76" s="73">
        <v>40</v>
      </c>
      <c r="AY76" s="73">
        <v>2</v>
      </c>
      <c r="AZ76" s="72">
        <f>AX76/AY76</f>
        <v>20</v>
      </c>
      <c r="BA76" s="71"/>
      <c r="BB76" t="s" s="70">
        <v>123</v>
      </c>
      <c r="BC76" s="71"/>
      <c r="BD76" t="s" s="70">
        <v>68</v>
      </c>
      <c r="BE76" t="s" s="70">
        <v>68</v>
      </c>
      <c r="BF76" s="71"/>
      <c r="BG76" t="s" s="70">
        <v>129</v>
      </c>
      <c r="BH76" t="s" s="70">
        <v>71</v>
      </c>
      <c r="BI76" s="71"/>
      <c r="BJ76" s="71"/>
    </row>
    <row r="77" ht="17" customHeight="1">
      <c r="A77" t="s" s="66">
        <v>60</v>
      </c>
      <c r="B77" t="s" s="67">
        <v>309</v>
      </c>
      <c r="C77" t="s" s="67">
        <v>310</v>
      </c>
      <c r="D77" t="s" s="68">
        <v>74</v>
      </c>
      <c r="E77" t="s" s="69">
        <v>255</v>
      </c>
      <c r="F77" t="s" s="69">
        <v>64</v>
      </c>
      <c r="G77" s="18"/>
      <c r="H77" s="19"/>
      <c r="I77" s="37"/>
      <c r="J77" s="19"/>
      <c r="K77" s="21">
        <v>1</v>
      </c>
      <c r="L77" s="19"/>
      <c r="M77" s="22">
        <f>SUM(J77:L77)</f>
        <v>1</v>
      </c>
      <c r="N77" s="23">
        <f>IF((IF(COUNTA(E77)=1,1,0)+L77+K77)=2,1,0)</f>
        <v>1</v>
      </c>
      <c r="O77" s="24"/>
      <c r="P77" s="24"/>
      <c r="Q77" s="19"/>
      <c r="R77" s="25">
        <v>-2.1703366425323</v>
      </c>
      <c r="S77" s="25">
        <v>-2.36514802954773</v>
      </c>
      <c r="T77" s="25">
        <v>2.15596694292955</v>
      </c>
      <c r="U77" s="26"/>
      <c r="V77" s="26"/>
      <c r="W77" s="19"/>
      <c r="X77" s="25">
        <v>-2.84103653649848</v>
      </c>
      <c r="Y77" s="25">
        <v>-0.359406127963335</v>
      </c>
      <c r="Z77" s="25">
        <v>-0.763178464669411</v>
      </c>
      <c r="AA77" s="27">
        <f>N77</f>
        <v>1</v>
      </c>
      <c r="AB77" s="27">
        <f>IF(COUNTA(X77)=1,1,0)</f>
        <v>1</v>
      </c>
      <c r="AC77" s="27">
        <f>IF((IF(AD77&gt;0,1,0)+AA77)=2,1,0)</f>
        <v>1</v>
      </c>
      <c r="AD77" s="27">
        <f>IF(COUNTA(AI77)=1,1,0)+IF(COUNTA(AK77)=1,1,0)</f>
        <v>1</v>
      </c>
      <c r="AE77" s="28"/>
      <c r="AF77" t="s" s="29">
        <v>65</v>
      </c>
      <c r="AG77" t="s" s="38">
        <v>74</v>
      </c>
      <c r="AH77" s="21">
        <v>2</v>
      </c>
      <c r="AI77" s="39">
        <v>6</v>
      </c>
      <c r="AJ77" s="19"/>
      <c r="AK77" s="19"/>
      <c r="AL77" s="19"/>
      <c r="AM77" s="21">
        <v>35</v>
      </c>
      <c r="AN77" s="19"/>
      <c r="AO77" s="21">
        <v>2</v>
      </c>
      <c r="AP77" s="19"/>
      <c r="AQ77" s="21">
        <v>0.5</v>
      </c>
      <c r="AR77" s="31">
        <f>IF(AI77&gt;0,1,0)+IF(AO77&gt;0,1,0)</f>
        <v>2</v>
      </c>
      <c r="AS77" s="31">
        <f>IF(AR77=2,1,0)</f>
        <v>1</v>
      </c>
      <c r="AT77" s="19"/>
      <c r="AU77" s="19"/>
      <c r="AV77" s="19"/>
      <c r="AW77" t="s" s="70">
        <v>75</v>
      </c>
      <c r="AX77" s="73">
        <v>20</v>
      </c>
      <c r="AY77" s="73">
        <v>1</v>
      </c>
      <c r="AZ77" s="72">
        <f>AX77/AY77</f>
        <v>20</v>
      </c>
      <c r="BA77" s="71"/>
      <c r="BB77" t="s" s="70">
        <v>132</v>
      </c>
      <c r="BC77" s="71"/>
      <c r="BD77" t="s" s="70">
        <v>68</v>
      </c>
      <c r="BE77" t="s" s="70">
        <v>68</v>
      </c>
      <c r="BF77" s="71"/>
      <c r="BG77" t="s" s="70">
        <v>311</v>
      </c>
      <c r="BH77" t="s" s="70">
        <v>71</v>
      </c>
      <c r="BI77" s="71"/>
      <c r="BJ77" s="71"/>
    </row>
    <row r="78" ht="17" customHeight="1">
      <c r="A78" t="s" s="75">
        <v>60</v>
      </c>
      <c r="B78" t="s" s="76">
        <v>312</v>
      </c>
      <c r="C78" t="s" s="76">
        <v>313</v>
      </c>
      <c r="D78" t="s" s="64">
        <v>74</v>
      </c>
      <c r="E78" t="s" s="65">
        <v>255</v>
      </c>
      <c r="F78" t="s" s="77">
        <v>64</v>
      </c>
      <c r="G78" s="18"/>
      <c r="H78" s="19"/>
      <c r="I78" s="37"/>
      <c r="J78" s="19"/>
      <c r="K78" s="21">
        <v>0</v>
      </c>
      <c r="L78" s="21">
        <v>1</v>
      </c>
      <c r="M78" s="22">
        <f>SUM(J78:L78)</f>
        <v>1</v>
      </c>
      <c r="N78" s="23">
        <f>IF((IF(COUNTA(E78)=1,1,0)+L78+K78)=2,1,0)</f>
        <v>1</v>
      </c>
      <c r="O78" s="24"/>
      <c r="P78" s="24"/>
      <c r="Q78" s="19"/>
      <c r="R78" s="25">
        <v>1.25892310997693</v>
      </c>
      <c r="S78" s="25">
        <v>-6.07466589836248</v>
      </c>
      <c r="T78" s="25">
        <v>1.56832768122279</v>
      </c>
      <c r="U78" s="26"/>
      <c r="V78" s="26"/>
      <c r="W78" s="19"/>
      <c r="X78" s="25">
        <v>-1.861668105639</v>
      </c>
      <c r="Y78" s="25">
        <v>-5.33122715304306</v>
      </c>
      <c r="Z78" s="25">
        <v>-0.963635907964874</v>
      </c>
      <c r="AA78" s="27">
        <f>N78</f>
        <v>1</v>
      </c>
      <c r="AB78" s="27">
        <f>IF(COUNTA(X78)=1,1,0)</f>
        <v>1</v>
      </c>
      <c r="AC78" s="27">
        <f>IF((IF(AD78&gt;0,1,0)+AA78)=2,1,0)</f>
        <v>1</v>
      </c>
      <c r="AD78" s="27">
        <f>IF(COUNTA(AI78)=1,1,0)+IF(COUNTA(AK78)=1,1,0)</f>
        <v>1</v>
      </c>
      <c r="AE78" s="28"/>
      <c r="AF78" t="s" s="29">
        <v>65</v>
      </c>
      <c r="AG78" s="21">
        <v>4</v>
      </c>
      <c r="AH78" s="19"/>
      <c r="AI78" s="21">
        <v>4</v>
      </c>
      <c r="AJ78" s="19"/>
      <c r="AK78" s="19"/>
      <c r="AL78" s="19"/>
      <c r="AM78" s="21">
        <v>10</v>
      </c>
      <c r="AN78" s="19"/>
      <c r="AO78" s="19"/>
      <c r="AP78" s="19"/>
      <c r="AQ78" s="21">
        <v>0.24</v>
      </c>
      <c r="AR78" s="31">
        <f>IF(AI78&gt;0,1,0)+IF(AO78&gt;0,1,0)</f>
        <v>1</v>
      </c>
      <c r="AS78" s="31">
        <f>IF(AR78=2,1,0)</f>
        <v>0</v>
      </c>
      <c r="AT78" s="19"/>
      <c r="AU78" s="19"/>
      <c r="AV78" s="19"/>
      <c r="AW78" t="s" s="78">
        <v>109</v>
      </c>
      <c r="AX78" s="79">
        <v>40</v>
      </c>
      <c r="AY78" s="79">
        <v>1</v>
      </c>
      <c r="AZ78" s="80">
        <f>AX78/AY78</f>
        <v>40</v>
      </c>
      <c r="BA78" s="81"/>
      <c r="BB78" s="81"/>
      <c r="BC78" s="81"/>
      <c r="BD78" t="s" s="78">
        <v>68</v>
      </c>
      <c r="BE78" t="s" s="78">
        <v>148</v>
      </c>
      <c r="BF78" s="81"/>
      <c r="BG78" t="s" s="78">
        <v>149</v>
      </c>
      <c r="BH78" t="s" s="78">
        <v>71</v>
      </c>
      <c r="BI78" s="81"/>
      <c r="BJ78" s="81"/>
    </row>
    <row r="79" ht="17" customHeight="1">
      <c r="A79" t="s" s="40">
        <v>60</v>
      </c>
      <c r="B79" t="s" s="41">
        <v>314</v>
      </c>
      <c r="C79" s="42"/>
      <c r="D79" t="s" s="43">
        <v>74</v>
      </c>
      <c r="E79" t="s" s="43">
        <v>255</v>
      </c>
      <c r="F79" t="s" s="43">
        <v>64</v>
      </c>
      <c r="G79" s="44"/>
      <c r="H79" t="s" s="54">
        <v>315</v>
      </c>
      <c r="I79" s="45"/>
      <c r="J79" s="46">
        <v>1</v>
      </c>
      <c r="K79" s="21">
        <v>0</v>
      </c>
      <c r="L79" s="42"/>
      <c r="M79" s="47">
        <f>SUM(J79:L79)</f>
        <v>1</v>
      </c>
      <c r="N79" s="48">
        <f>IF((IF(COUNTA(E79)=1,1,0)+L79+K79)=2,1,0)</f>
        <v>0</v>
      </c>
      <c r="O79" s="49"/>
      <c r="P79" s="49"/>
      <c r="Q79" s="42"/>
      <c r="R79" s="50"/>
      <c r="S79" s="50"/>
      <c r="T79" s="50"/>
      <c r="U79" s="51"/>
      <c r="V79" s="51"/>
      <c r="W79" s="42"/>
      <c r="X79" s="50"/>
      <c r="Y79" s="50"/>
      <c r="Z79" s="50"/>
      <c r="AA79" s="52">
        <f>N79</f>
        <v>0</v>
      </c>
      <c r="AB79" s="52">
        <f>IF(COUNTA(X79)=1,1,0)</f>
        <v>0</v>
      </c>
      <c r="AC79" s="52">
        <f>IF((IF(AD79&gt;0,1,0)+AA79)=2,1,0)</f>
        <v>0</v>
      </c>
      <c r="AD79" s="52">
        <f>IF(COUNTA(AI79)=1,1,0)+IF(COUNTA(AK79)=1,1,0)</f>
        <v>2</v>
      </c>
      <c r="AE79" s="53"/>
      <c r="AF79" t="s" s="41">
        <v>65</v>
      </c>
      <c r="AG79" t="s" s="54">
        <v>74</v>
      </c>
      <c r="AH79" s="46">
        <v>1</v>
      </c>
      <c r="AI79" s="55">
        <v>2</v>
      </c>
      <c r="AJ79" s="42"/>
      <c r="AK79" s="46">
        <v>4</v>
      </c>
      <c r="AL79" s="42"/>
      <c r="AM79" s="46">
        <v>50</v>
      </c>
      <c r="AN79" s="46">
        <v>1</v>
      </c>
      <c r="AO79" s="46">
        <v>2</v>
      </c>
      <c r="AP79" s="42"/>
      <c r="AQ79" s="46">
        <v>0.37</v>
      </c>
      <c r="AR79" s="31">
        <f>IF(AI79&gt;0,1,0)+IF(AO79&gt;0,1,0)</f>
        <v>2</v>
      </c>
      <c r="AS79" s="31">
        <f>IF(AR79=2,1,0)</f>
        <v>1</v>
      </c>
      <c r="AT79" s="42"/>
      <c r="AU79" s="42"/>
      <c r="AV79" s="42"/>
      <c r="AW79" t="s" s="54">
        <v>75</v>
      </c>
      <c r="AX79" s="46">
        <v>15</v>
      </c>
      <c r="AY79" s="46">
        <v>2</v>
      </c>
      <c r="AZ79" s="56">
        <f>AX79/AY79</f>
        <v>7.5</v>
      </c>
      <c r="BA79" s="42"/>
      <c r="BB79" t="s" s="54">
        <v>138</v>
      </c>
      <c r="BC79" s="42"/>
      <c r="BD79" t="s" s="54">
        <v>68</v>
      </c>
      <c r="BE79" t="s" s="54">
        <v>68</v>
      </c>
      <c r="BF79" s="42"/>
      <c r="BG79" t="s" s="54">
        <v>84</v>
      </c>
      <c r="BH79" t="s" s="54">
        <v>71</v>
      </c>
      <c r="BI79" t="s" s="54">
        <v>85</v>
      </c>
      <c r="BJ79" s="42"/>
    </row>
    <row r="80" ht="17" customHeight="1">
      <c r="A80" t="s" s="66">
        <v>60</v>
      </c>
      <c r="B80" t="s" s="67">
        <v>316</v>
      </c>
      <c r="C80" t="s" s="67">
        <v>317</v>
      </c>
      <c r="D80" t="s" s="68">
        <v>74</v>
      </c>
      <c r="E80" t="s" s="69">
        <v>255</v>
      </c>
      <c r="F80" t="s" s="69">
        <v>64</v>
      </c>
      <c r="G80" s="18"/>
      <c r="H80" s="19"/>
      <c r="I80" s="37"/>
      <c r="J80" s="19"/>
      <c r="K80" s="21">
        <v>0</v>
      </c>
      <c r="L80" s="21">
        <v>1</v>
      </c>
      <c r="M80" s="22">
        <f>SUM(J80:L80)</f>
        <v>1</v>
      </c>
      <c r="N80" s="23">
        <f>IF((IF(COUNTA(E80)=1,1,0)+L80+K80)=2,1,0)</f>
        <v>1</v>
      </c>
      <c r="O80" s="24"/>
      <c r="P80" s="24"/>
      <c r="Q80" s="19"/>
      <c r="R80" s="25">
        <v>2.21489026294628</v>
      </c>
      <c r="S80" s="25">
        <v>-5.90794648308238</v>
      </c>
      <c r="T80" s="25">
        <v>1.46029432159019</v>
      </c>
      <c r="U80" s="26"/>
      <c r="V80" s="26"/>
      <c r="W80" s="19"/>
      <c r="X80" s="25">
        <v>-1.28964780403913</v>
      </c>
      <c r="Y80" s="25">
        <v>-5.44840416476337</v>
      </c>
      <c r="Z80" s="25">
        <v>-0.0407354258880259</v>
      </c>
      <c r="AA80" s="27">
        <f>N80</f>
        <v>1</v>
      </c>
      <c r="AB80" s="27">
        <f>IF(COUNTA(X80)=1,1,0)</f>
        <v>1</v>
      </c>
      <c r="AC80" s="27">
        <f>IF((IF(AD80&gt;0,1,0)+AA80)=2,1,0)</f>
        <v>1</v>
      </c>
      <c r="AD80" s="27">
        <f>IF(COUNTA(AI80)=1,1,0)+IF(COUNTA(AK80)=1,1,0)</f>
        <v>1</v>
      </c>
      <c r="AE80" s="28"/>
      <c r="AF80" t="s" s="29">
        <v>65</v>
      </c>
      <c r="AG80" s="21">
        <v>4</v>
      </c>
      <c r="AH80" s="19"/>
      <c r="AI80" s="21">
        <v>2</v>
      </c>
      <c r="AJ80" t="s" s="38">
        <v>318</v>
      </c>
      <c r="AK80" s="19"/>
      <c r="AL80" s="19"/>
      <c r="AM80" s="21">
        <v>15</v>
      </c>
      <c r="AN80" s="19"/>
      <c r="AO80" s="21">
        <v>1.75</v>
      </c>
      <c r="AP80" s="19"/>
      <c r="AQ80" s="21">
        <v>0.4</v>
      </c>
      <c r="AR80" s="31">
        <f>IF(AI80&gt;0,1,0)+IF(AO80&gt;0,1,0)</f>
        <v>2</v>
      </c>
      <c r="AS80" s="31">
        <f>IF(AR80=2,1,0)</f>
        <v>1</v>
      </c>
      <c r="AT80" s="19"/>
      <c r="AU80" s="19"/>
      <c r="AV80" s="19"/>
      <c r="AW80" t="s" s="70">
        <v>75</v>
      </c>
      <c r="AX80" s="73">
        <v>30</v>
      </c>
      <c r="AY80" s="73">
        <v>3</v>
      </c>
      <c r="AZ80" s="72">
        <f>AX80/AY80</f>
        <v>10</v>
      </c>
      <c r="BA80" s="71"/>
      <c r="BB80" t="s" s="70">
        <v>294</v>
      </c>
      <c r="BC80" s="71"/>
      <c r="BD80" t="s" s="70">
        <v>68</v>
      </c>
      <c r="BE80" t="s" s="70">
        <v>68</v>
      </c>
      <c r="BF80" s="71"/>
      <c r="BG80" t="s" s="70">
        <v>84</v>
      </c>
      <c r="BH80" t="s" s="70">
        <v>71</v>
      </c>
      <c r="BI80" s="71"/>
      <c r="BJ80" s="71"/>
    </row>
    <row r="81" ht="17" customHeight="1">
      <c r="A81" t="s" s="66">
        <v>60</v>
      </c>
      <c r="B81" t="s" s="67">
        <v>319</v>
      </c>
      <c r="C81" t="s" s="67">
        <v>320</v>
      </c>
      <c r="D81" s="74"/>
      <c r="E81" t="s" s="69">
        <v>255</v>
      </c>
      <c r="F81" t="s" s="69">
        <v>64</v>
      </c>
      <c r="G81" s="18"/>
      <c r="H81" s="19"/>
      <c r="I81" s="20">
        <v>1</v>
      </c>
      <c r="J81" s="19"/>
      <c r="K81" s="21">
        <v>0</v>
      </c>
      <c r="L81" s="21">
        <v>1</v>
      </c>
      <c r="M81" s="22">
        <f>SUM(J81:L81)</f>
        <v>1</v>
      </c>
      <c r="N81" s="23">
        <f>IF((IF(COUNTA(E81)=1,1,0)+L81+K81)=2,1,0)</f>
        <v>1</v>
      </c>
      <c r="O81" s="24"/>
      <c r="P81" s="24"/>
      <c r="Q81" s="19"/>
      <c r="R81" s="25">
        <v>2.55829504200849</v>
      </c>
      <c r="S81" s="25">
        <v>-2.44491515340946</v>
      </c>
      <c r="T81" s="25">
        <v>0.334377691623955</v>
      </c>
      <c r="U81" s="26"/>
      <c r="V81" s="26"/>
      <c r="W81" s="19"/>
      <c r="X81" s="25">
        <v>0.131096334894961</v>
      </c>
      <c r="Y81" s="25">
        <v>-2.28939561129137</v>
      </c>
      <c r="Z81" s="25">
        <v>3.15831198005546</v>
      </c>
      <c r="AA81" s="27">
        <f>N81</f>
        <v>1</v>
      </c>
      <c r="AB81" s="27">
        <f>IF(COUNTA(X81)=1,1,0)</f>
        <v>1</v>
      </c>
      <c r="AC81" s="27">
        <f>IF((IF(AD81&gt;0,1,0)+AA81)=2,1,0)</f>
        <v>1</v>
      </c>
      <c r="AD81" s="27">
        <f>IF(COUNTA(AI81)=1,1,0)+IF(COUNTA(AK81)=1,1,0)</f>
        <v>1</v>
      </c>
      <c r="AE81" s="28"/>
      <c r="AF81" t="s" s="29">
        <v>65</v>
      </c>
      <c r="AG81" t="s" s="38">
        <v>74</v>
      </c>
      <c r="AH81" s="19"/>
      <c r="AI81" s="39">
        <v>8</v>
      </c>
      <c r="AJ81" s="19"/>
      <c r="AK81" s="19"/>
      <c r="AL81" t="s" s="38">
        <v>126</v>
      </c>
      <c r="AM81" s="19"/>
      <c r="AN81" s="19"/>
      <c r="AO81" s="21">
        <v>2.5</v>
      </c>
      <c r="AP81" s="19"/>
      <c r="AQ81" s="21">
        <v>0.4</v>
      </c>
      <c r="AR81" s="31">
        <f>IF(AI81&gt;0,1,0)+IF(AO81&gt;0,1,0)</f>
        <v>2</v>
      </c>
      <c r="AS81" s="31">
        <f>IF(AR81=2,1,0)</f>
        <v>1</v>
      </c>
      <c r="AT81" s="19"/>
      <c r="AU81" s="19"/>
      <c r="AV81" s="19"/>
      <c r="AW81" t="s" s="70">
        <v>321</v>
      </c>
      <c r="AX81" s="73">
        <v>50</v>
      </c>
      <c r="AY81" s="73">
        <v>1.5</v>
      </c>
      <c r="AZ81" s="72">
        <f>AX81/AY81</f>
        <v>33.3333333333333</v>
      </c>
      <c r="BA81" s="71"/>
      <c r="BB81" t="s" s="70">
        <v>92</v>
      </c>
      <c r="BC81" s="71"/>
      <c r="BD81" t="s" s="70">
        <v>68</v>
      </c>
      <c r="BE81" t="s" s="70">
        <v>68</v>
      </c>
      <c r="BF81" s="71"/>
      <c r="BG81" t="s" s="70">
        <v>129</v>
      </c>
      <c r="BH81" t="s" s="70">
        <v>71</v>
      </c>
      <c r="BI81" s="71"/>
      <c r="BJ81" s="71"/>
    </row>
    <row r="82" ht="17" customHeight="1">
      <c r="A82" t="s" s="66">
        <v>60</v>
      </c>
      <c r="B82" t="s" s="67">
        <v>322</v>
      </c>
      <c r="C82" t="s" s="67">
        <v>323</v>
      </c>
      <c r="D82" t="s" s="68">
        <v>74</v>
      </c>
      <c r="E82" t="s" s="69">
        <v>255</v>
      </c>
      <c r="F82" t="s" s="69">
        <v>64</v>
      </c>
      <c r="G82" s="18"/>
      <c r="H82" s="19"/>
      <c r="I82" s="37"/>
      <c r="J82" s="19"/>
      <c r="K82" s="21">
        <v>0</v>
      </c>
      <c r="L82" s="21">
        <v>1</v>
      </c>
      <c r="M82" s="22">
        <f>SUM(J82:L82)</f>
        <v>1</v>
      </c>
      <c r="N82" s="23">
        <f>IF((IF(COUNTA(E82)=1,1,0)+L82+K82)=2,1,0)</f>
        <v>1</v>
      </c>
      <c r="O82" s="24"/>
      <c r="P82" s="24"/>
      <c r="Q82" s="19"/>
      <c r="R82" s="25">
        <v>-1.93485016468289</v>
      </c>
      <c r="S82" s="25">
        <v>-4.50845761498348</v>
      </c>
      <c r="T82" s="25">
        <v>1.91242805795366</v>
      </c>
      <c r="U82" s="26"/>
      <c r="V82" s="26"/>
      <c r="W82" s="19"/>
      <c r="X82" s="25">
        <v>-3.55961015359292</v>
      </c>
      <c r="Y82" s="25">
        <v>-2.35185363403088</v>
      </c>
      <c r="Z82" s="25">
        <v>-1.20817008998623</v>
      </c>
      <c r="AA82" s="27">
        <f>N82</f>
        <v>1</v>
      </c>
      <c r="AB82" s="27">
        <f>IF(COUNTA(X82)=1,1,0)</f>
        <v>1</v>
      </c>
      <c r="AC82" s="27">
        <f>IF((IF(AD82&gt;0,1,0)+AA82)=2,1,0)</f>
        <v>1</v>
      </c>
      <c r="AD82" s="27">
        <f>IF(COUNTA(AI82)=1,1,0)+IF(COUNTA(AK82)=1,1,0)</f>
        <v>1</v>
      </c>
      <c r="AE82" s="28"/>
      <c r="AF82" t="s" s="29">
        <v>65</v>
      </c>
      <c r="AG82" s="21">
        <v>4</v>
      </c>
      <c r="AH82" s="19"/>
      <c r="AI82" s="21">
        <v>4</v>
      </c>
      <c r="AJ82" s="19"/>
      <c r="AK82" s="19"/>
      <c r="AL82" s="19"/>
      <c r="AM82" s="21">
        <v>90</v>
      </c>
      <c r="AN82" s="19"/>
      <c r="AO82" s="19"/>
      <c r="AP82" s="19"/>
      <c r="AQ82" s="21">
        <v>0.55</v>
      </c>
      <c r="AR82" s="31">
        <f>IF(AI82&gt;0,1,0)+IF(AO82&gt;0,1,0)</f>
        <v>1</v>
      </c>
      <c r="AS82" s="31">
        <f>IF(AR82=2,1,0)</f>
        <v>0</v>
      </c>
      <c r="AT82" s="19"/>
      <c r="AU82" s="19"/>
      <c r="AV82" s="19"/>
      <c r="AW82" t="s" s="70">
        <v>75</v>
      </c>
      <c r="AX82" s="73">
        <v>25</v>
      </c>
      <c r="AY82" s="73">
        <v>2</v>
      </c>
      <c r="AZ82" s="72">
        <f>AX82/AY82</f>
        <v>12.5</v>
      </c>
      <c r="BA82" s="71"/>
      <c r="BB82" t="s" s="70">
        <v>83</v>
      </c>
      <c r="BC82" s="71"/>
      <c r="BD82" t="s" s="70">
        <v>148</v>
      </c>
      <c r="BE82" t="s" s="70">
        <v>68</v>
      </c>
      <c r="BF82" s="73">
        <v>2</v>
      </c>
      <c r="BG82" t="s" s="70">
        <v>84</v>
      </c>
      <c r="BH82" t="s" s="70">
        <v>178</v>
      </c>
      <c r="BI82" t="s" s="70">
        <v>157</v>
      </c>
      <c r="BJ82" s="71"/>
    </row>
    <row r="83" ht="17" customHeight="1">
      <c r="A83" t="s" s="66">
        <v>60</v>
      </c>
      <c r="B83" t="s" s="67">
        <v>324</v>
      </c>
      <c r="C83" t="s" s="67">
        <v>325</v>
      </c>
      <c r="D83" t="s" s="68">
        <v>74</v>
      </c>
      <c r="E83" t="s" s="69">
        <v>255</v>
      </c>
      <c r="F83" t="s" s="69">
        <v>64</v>
      </c>
      <c r="G83" s="18"/>
      <c r="H83" s="19"/>
      <c r="I83" s="37"/>
      <c r="J83" s="19"/>
      <c r="K83" s="21">
        <v>1</v>
      </c>
      <c r="L83" s="19"/>
      <c r="M83" s="22">
        <f>SUM(J83:L83)</f>
        <v>1</v>
      </c>
      <c r="N83" s="23">
        <f>IF((IF(COUNTA(E83)=1,1,0)+L83+K83)=2,1,0)</f>
        <v>1</v>
      </c>
      <c r="O83" s="24"/>
      <c r="P83" s="24"/>
      <c r="Q83" s="19"/>
      <c r="R83" s="25">
        <v>2.637422088586</v>
      </c>
      <c r="S83" s="25">
        <v>-4.2616468963453</v>
      </c>
      <c r="T83" s="25">
        <v>0.870127492726297</v>
      </c>
      <c r="U83" s="26"/>
      <c r="V83" s="26"/>
      <c r="W83" s="19"/>
      <c r="X83" s="25">
        <v>-0.112117772074571</v>
      </c>
      <c r="Y83" s="25">
        <v>-4.03216064940889</v>
      </c>
      <c r="Z83" s="25">
        <v>-0.34853194197765</v>
      </c>
      <c r="AA83" s="27">
        <f>N83</f>
        <v>1</v>
      </c>
      <c r="AB83" s="27">
        <f>IF(COUNTA(X83)=1,1,0)</f>
        <v>1</v>
      </c>
      <c r="AC83" s="27">
        <f>IF((IF(AD83&gt;0,1,0)+AA83)=2,1,0)</f>
        <v>1</v>
      </c>
      <c r="AD83" s="27">
        <f>IF(COUNTA(AI83)=1,1,0)+IF(COUNTA(AK83)=1,1,0)</f>
        <v>1</v>
      </c>
      <c r="AE83" s="28"/>
      <c r="AF83" t="s" s="29">
        <v>65</v>
      </c>
      <c r="AG83" s="21">
        <v>4</v>
      </c>
      <c r="AH83" s="19"/>
      <c r="AI83" s="21">
        <v>2</v>
      </c>
      <c r="AJ83" t="s" s="38">
        <v>318</v>
      </c>
      <c r="AK83" s="19"/>
      <c r="AL83" s="19"/>
      <c r="AM83" s="21">
        <v>18</v>
      </c>
      <c r="AN83" s="19"/>
      <c r="AO83" s="21">
        <v>1</v>
      </c>
      <c r="AP83" s="19"/>
      <c r="AQ83" s="21">
        <v>0.23</v>
      </c>
      <c r="AR83" s="31">
        <f>IF(AI83&gt;0,1,0)+IF(AO83&gt;0,1,0)</f>
        <v>2</v>
      </c>
      <c r="AS83" s="31">
        <f>IF(AR83=2,1,0)</f>
        <v>1</v>
      </c>
      <c r="AT83" s="19"/>
      <c r="AU83" s="19"/>
      <c r="AV83" s="19"/>
      <c r="AW83" t="s" s="70">
        <v>75</v>
      </c>
      <c r="AX83" s="73">
        <v>40</v>
      </c>
      <c r="AY83" s="73">
        <v>1.5</v>
      </c>
      <c r="AZ83" s="72">
        <f>AX83/AY83</f>
        <v>26.6666666666667</v>
      </c>
      <c r="BA83" s="71"/>
      <c r="BB83" t="s" s="70">
        <v>294</v>
      </c>
      <c r="BC83" s="71"/>
      <c r="BD83" t="s" s="70">
        <v>68</v>
      </c>
      <c r="BE83" t="s" s="70">
        <v>68</v>
      </c>
      <c r="BF83" s="71"/>
      <c r="BG83" t="s" s="70">
        <v>326</v>
      </c>
      <c r="BH83" s="71"/>
      <c r="BI83" s="71"/>
      <c r="BJ83" s="71"/>
    </row>
    <row r="84" ht="17" customHeight="1">
      <c r="A84" t="s" s="14">
        <v>60</v>
      </c>
      <c r="B84" t="s" s="15">
        <v>327</v>
      </c>
      <c r="C84" t="s" s="15">
        <v>328</v>
      </c>
      <c r="D84" s="82"/>
      <c r="E84" t="s" s="17">
        <v>329</v>
      </c>
      <c r="F84" t="s" s="17">
        <v>64</v>
      </c>
      <c r="G84" s="18"/>
      <c r="H84" s="19"/>
      <c r="I84" s="20">
        <v>1</v>
      </c>
      <c r="J84" s="19"/>
      <c r="K84" s="21">
        <v>0</v>
      </c>
      <c r="L84" s="21">
        <v>1</v>
      </c>
      <c r="M84" s="22">
        <f>SUM(J84:L84)</f>
        <v>1</v>
      </c>
      <c r="N84" s="23">
        <f>IF((IF(COUNTA(E84)=1,1,0)+L84+K84)=2,1,0)</f>
        <v>1</v>
      </c>
      <c r="O84" s="24"/>
      <c r="P84" s="24"/>
      <c r="Q84" s="19"/>
      <c r="R84" s="25">
        <v>-0.339899919086198</v>
      </c>
      <c r="S84" s="25">
        <v>-0.0955546102868802</v>
      </c>
      <c r="T84" s="25">
        <v>0.6842283916210981</v>
      </c>
      <c r="U84" s="26"/>
      <c r="V84" s="26"/>
      <c r="W84" s="19"/>
      <c r="X84" s="25">
        <v>-0.556553513257668</v>
      </c>
      <c r="Y84" s="25">
        <v>0.95007137477825</v>
      </c>
      <c r="Z84" s="25">
        <v>-0.08026967387579011</v>
      </c>
      <c r="AA84" s="27">
        <f>N84</f>
        <v>1</v>
      </c>
      <c r="AB84" s="27">
        <f>IF(COUNTA(X84)=1,1,0)</f>
        <v>1</v>
      </c>
      <c r="AC84" s="27">
        <f>IF((IF(AD84&gt;0,1,0)+AA84)=2,1,0)</f>
        <v>0</v>
      </c>
      <c r="AD84" s="27">
        <f>IF(COUNTA(AI84)=1,1,0)+IF(COUNTA(AK84)=1,1,0)</f>
        <v>0</v>
      </c>
      <c r="AE84" s="28"/>
      <c r="AF84" s="24"/>
      <c r="AG84" s="19"/>
      <c r="AH84" s="19"/>
      <c r="AI84" s="30"/>
      <c r="AJ84" s="19"/>
      <c r="AK84" s="19"/>
      <c r="AL84" s="19"/>
      <c r="AM84" s="19"/>
      <c r="AN84" s="19"/>
      <c r="AO84" s="19"/>
      <c r="AP84" s="19"/>
      <c r="AQ84" s="21">
        <v>0.7</v>
      </c>
      <c r="AR84" s="31">
        <f>IF(AI84&gt;0,1,0)+IF(AO84&gt;0,1,0)</f>
        <v>0</v>
      </c>
      <c r="AS84" s="31">
        <f>IF(AR84=2,1,0)</f>
        <v>0</v>
      </c>
      <c r="AT84" s="19"/>
      <c r="AU84" s="19"/>
      <c r="AV84" s="19"/>
      <c r="AW84" t="s" s="32">
        <v>185</v>
      </c>
      <c r="AX84" s="33">
        <v>35</v>
      </c>
      <c r="AY84" s="33">
        <v>4</v>
      </c>
      <c r="AZ84" s="34">
        <f>AX84/AY84</f>
        <v>8.75</v>
      </c>
      <c r="BA84" s="35"/>
      <c r="BB84" t="s" s="32">
        <v>88</v>
      </c>
      <c r="BC84" s="35"/>
      <c r="BD84" t="s" s="32">
        <v>89</v>
      </c>
      <c r="BE84" t="s" s="32">
        <v>77</v>
      </c>
      <c r="BF84" s="35"/>
      <c r="BG84" t="s" s="32">
        <v>129</v>
      </c>
      <c r="BH84" s="35"/>
      <c r="BI84" s="35"/>
      <c r="BJ84" s="35"/>
    </row>
    <row r="85" ht="17" customHeight="1">
      <c r="A85" t="s" s="63">
        <v>330</v>
      </c>
      <c r="B85" t="s" s="29">
        <v>331</v>
      </c>
      <c r="C85" t="s" s="29">
        <v>332</v>
      </c>
      <c r="D85" t="s" s="64">
        <v>333</v>
      </c>
      <c r="E85" t="s" s="64">
        <v>334</v>
      </c>
      <c r="F85" t="s" s="65">
        <v>64</v>
      </c>
      <c r="G85" t="s" s="65">
        <v>335</v>
      </c>
      <c r="H85" s="19"/>
      <c r="I85" s="37"/>
      <c r="J85" s="19"/>
      <c r="K85" s="21">
        <v>0</v>
      </c>
      <c r="L85" s="21">
        <v>1</v>
      </c>
      <c r="M85" s="22">
        <f>SUM(J85:L85)</f>
        <v>1</v>
      </c>
      <c r="N85" s="23">
        <f>IF((IF(COUNTA(E85)=1,1,0)+L85+K85)=2,1,0)</f>
        <v>1</v>
      </c>
      <c r="O85" s="24"/>
      <c r="P85" s="24"/>
      <c r="Q85" s="19"/>
      <c r="R85" s="25">
        <v>0.221844027220024</v>
      </c>
      <c r="S85" s="25">
        <v>-0.261404378959336</v>
      </c>
      <c r="T85" s="25">
        <v>-0.872832635992922</v>
      </c>
      <c r="U85" s="27"/>
      <c r="V85" s="27"/>
      <c r="W85" s="27"/>
      <c r="X85" s="25">
        <v>-1.4273614656581</v>
      </c>
      <c r="Y85" s="25">
        <v>0.515784086316555</v>
      </c>
      <c r="Z85" s="25">
        <v>-0.210055732231522</v>
      </c>
      <c r="AA85" s="27">
        <f>N85</f>
        <v>1</v>
      </c>
      <c r="AB85" s="27">
        <f>IF(COUNTA(X85)=1,1,0)</f>
        <v>1</v>
      </c>
      <c r="AC85" s="27">
        <f>IF((IF(AD85&gt;0,1,0)+AA85)=2,1,0)</f>
        <v>1</v>
      </c>
      <c r="AD85" s="27">
        <f>IF(COUNTA(AI85)=1,1,0)+IF(COUNTA(AK85)=1,1,0)</f>
        <v>2</v>
      </c>
      <c r="AE85" t="s" s="64">
        <v>335</v>
      </c>
      <c r="AF85" t="s" s="29">
        <v>65</v>
      </c>
      <c r="AG85" s="83">
        <v>4</v>
      </c>
      <c r="AH85" s="39"/>
      <c r="AI85" s="39">
        <v>1.6</v>
      </c>
      <c r="AJ85" s="39"/>
      <c r="AK85" s="39">
        <v>5.1</v>
      </c>
      <c r="AL85" s="31">
        <v>1.5</v>
      </c>
      <c r="AM85" s="31">
        <v>3.8</v>
      </c>
      <c r="AN85" s="31">
        <v>1.1</v>
      </c>
      <c r="AO85" s="31">
        <v>1.5</v>
      </c>
      <c r="AP85" s="31">
        <v>0.14</v>
      </c>
      <c r="AQ85" s="31">
        <v>0.21</v>
      </c>
      <c r="AR85" s="31">
        <f>IF(AI85&gt;0,1,0)+IF(AO85&gt;0,1,0)</f>
        <v>2</v>
      </c>
      <c r="AS85" s="31">
        <f>IF(AR85=2,1,0)</f>
        <v>1</v>
      </c>
      <c r="AT85" s="84">
        <v>42036</v>
      </c>
      <c r="AU85" s="31"/>
      <c r="AV85" s="31"/>
      <c r="AW85" s="31"/>
      <c r="AX85" s="31"/>
      <c r="AY85" s="31"/>
      <c r="AZ85" s="56"/>
      <c r="BA85" s="31"/>
      <c r="BB85" s="31"/>
      <c r="BC85" s="31"/>
      <c r="BD85" s="31"/>
      <c r="BE85" s="31"/>
      <c r="BF85" s="31"/>
      <c r="BG85" s="31"/>
      <c r="BH85" s="31"/>
      <c r="BI85" s="31"/>
      <c r="BJ85" s="31"/>
    </row>
    <row r="86" ht="17" customHeight="1">
      <c r="A86" t="s" s="63">
        <v>330</v>
      </c>
      <c r="B86" t="s" s="29">
        <v>336</v>
      </c>
      <c r="C86" t="s" s="29">
        <v>10</v>
      </c>
      <c r="D86" t="s" s="64">
        <v>333</v>
      </c>
      <c r="E86" t="s" s="64">
        <v>334</v>
      </c>
      <c r="F86" t="s" s="65">
        <v>64</v>
      </c>
      <c r="G86" t="s" s="65">
        <v>335</v>
      </c>
      <c r="H86" s="19"/>
      <c r="I86" s="37"/>
      <c r="J86" s="19"/>
      <c r="K86" s="21">
        <v>1</v>
      </c>
      <c r="L86" s="19"/>
      <c r="M86" s="22">
        <f>SUM(J86:L86)</f>
        <v>1</v>
      </c>
      <c r="N86" s="23">
        <f>IF((IF(COUNTA(E86)=1,1,0)+L86+K86)=2,1,0)</f>
        <v>1</v>
      </c>
      <c r="O86" s="24"/>
      <c r="P86" s="24"/>
      <c r="Q86" s="19"/>
      <c r="R86" s="25">
        <v>-0.847695276382105</v>
      </c>
      <c r="S86" s="25">
        <v>-0.669089573384426</v>
      </c>
      <c r="T86" s="25">
        <v>0.123786578218637</v>
      </c>
      <c r="U86" s="27"/>
      <c r="V86" s="27"/>
      <c r="W86" s="27"/>
      <c r="X86" s="25">
        <v>-0.623076447456046</v>
      </c>
      <c r="Y86" s="25">
        <v>-0.720499579427453</v>
      </c>
      <c r="Z86" s="25">
        <v>0.791660054206594</v>
      </c>
      <c r="AA86" s="27">
        <f>N86</f>
        <v>1</v>
      </c>
      <c r="AB86" s="27">
        <f>IF(COUNTA(X86)=1,1,0)</f>
        <v>1</v>
      </c>
      <c r="AC86" s="27">
        <f>IF((IF(AD86&gt;0,1,0)+AA86)=2,1,0)</f>
        <v>1</v>
      </c>
      <c r="AD86" s="27">
        <f>IF(COUNTA(AI86)=1,1,0)+IF(COUNTA(AK86)=1,1,0)</f>
        <v>2</v>
      </c>
      <c r="AE86" t="s" s="64">
        <v>335</v>
      </c>
      <c r="AF86" t="s" s="29">
        <v>65</v>
      </c>
      <c r="AG86" s="83">
        <v>4</v>
      </c>
      <c r="AH86" s="30"/>
      <c r="AI86" s="39">
        <v>1.3</v>
      </c>
      <c r="AJ86" s="30"/>
      <c r="AK86" s="39">
        <v>5.1</v>
      </c>
      <c r="AL86" s="31">
        <v>1.3</v>
      </c>
      <c r="AM86" s="31">
        <v>3.5</v>
      </c>
      <c r="AN86" s="31">
        <v>0.5</v>
      </c>
      <c r="AO86" s="31">
        <v>1.6</v>
      </c>
      <c r="AP86" s="31">
        <v>0.08</v>
      </c>
      <c r="AQ86" s="31">
        <v>0.2</v>
      </c>
      <c r="AR86" s="31">
        <f>IF(AI86&gt;0,1,0)+IF(AO86&gt;0,1,0)</f>
        <v>2</v>
      </c>
      <c r="AS86" s="31">
        <f>IF(AR86=2,1,0)</f>
        <v>1</v>
      </c>
      <c r="AT86" s="84">
        <v>42036</v>
      </c>
      <c r="AU86" s="24"/>
      <c r="AV86" s="24"/>
      <c r="AW86" s="24"/>
      <c r="AX86" s="24"/>
      <c r="AY86" s="24"/>
      <c r="AZ86" s="56"/>
      <c r="BA86" s="24"/>
      <c r="BB86" s="24"/>
      <c r="BC86" s="24"/>
      <c r="BD86" s="24"/>
      <c r="BE86" s="24"/>
      <c r="BF86" s="24"/>
      <c r="BG86" s="24"/>
      <c r="BH86" s="24"/>
      <c r="BI86" s="24"/>
      <c r="BJ86" s="24"/>
    </row>
    <row r="87" ht="17" customHeight="1">
      <c r="A87" t="s" s="63">
        <v>330</v>
      </c>
      <c r="B87" t="s" s="29">
        <v>337</v>
      </c>
      <c r="C87" t="s" s="29">
        <v>10</v>
      </c>
      <c r="D87" t="s" s="64">
        <v>333</v>
      </c>
      <c r="E87" t="s" s="64">
        <v>334</v>
      </c>
      <c r="F87" t="s" s="65">
        <v>64</v>
      </c>
      <c r="G87" t="s" s="65">
        <v>338</v>
      </c>
      <c r="H87" s="19"/>
      <c r="I87" s="37"/>
      <c r="J87" s="19"/>
      <c r="K87" s="21">
        <v>1</v>
      </c>
      <c r="L87" s="19"/>
      <c r="M87" s="22">
        <f>SUM(J87:L87)</f>
        <v>1</v>
      </c>
      <c r="N87" s="23">
        <f>IF((IF(COUNTA(E87)=1,1,0)+L87+K87)=2,1,0)</f>
        <v>1</v>
      </c>
      <c r="O87" s="24"/>
      <c r="P87" s="24"/>
      <c r="Q87" s="19"/>
      <c r="R87" s="25">
        <v>-0.164026820588912</v>
      </c>
      <c r="S87" s="25">
        <v>-2.24132342935196</v>
      </c>
      <c r="T87" s="25">
        <v>0.687537387959367</v>
      </c>
      <c r="U87" s="27"/>
      <c r="V87" s="27"/>
      <c r="W87" s="27"/>
      <c r="X87" s="25">
        <v>-2.19098557583746</v>
      </c>
      <c r="Y87" s="25">
        <v>-2.00995964947558</v>
      </c>
      <c r="Z87" s="25">
        <v>-0.6541874512956261</v>
      </c>
      <c r="AA87" s="27">
        <f>N87</f>
        <v>1</v>
      </c>
      <c r="AB87" s="27">
        <f>IF(COUNTA(X87)=1,1,0)</f>
        <v>1</v>
      </c>
      <c r="AC87" s="27">
        <f>IF((IF(AD87&gt;0,1,0)+AA87)=2,1,0)</f>
        <v>1</v>
      </c>
      <c r="AD87" s="27">
        <f>IF(COUNTA(AI87)=1,1,0)+IF(COUNTA(AK87)=1,1,0)</f>
        <v>2</v>
      </c>
      <c r="AE87" t="s" s="64">
        <v>338</v>
      </c>
      <c r="AF87" t="s" s="29">
        <v>65</v>
      </c>
      <c r="AG87" s="83">
        <v>4</v>
      </c>
      <c r="AH87" s="30"/>
      <c r="AI87" s="39">
        <v>7</v>
      </c>
      <c r="AJ87" s="30"/>
      <c r="AK87" s="39">
        <v>7</v>
      </c>
      <c r="AL87" s="24"/>
      <c r="AM87" s="31">
        <v>25</v>
      </c>
      <c r="AN87" s="24"/>
      <c r="AO87" s="31">
        <v>2</v>
      </c>
      <c r="AP87" s="24"/>
      <c r="AQ87" s="31">
        <v>0.36</v>
      </c>
      <c r="AR87" s="31">
        <f>IF(AI87&gt;0,1,0)+IF(AO87&gt;0,1,0)</f>
        <v>2</v>
      </c>
      <c r="AS87" s="31">
        <f>IF(AR87=2,1,0)</f>
        <v>1</v>
      </c>
      <c r="AT87" s="85">
        <v>2</v>
      </c>
      <c r="AU87" t="s" s="29">
        <v>339</v>
      </c>
      <c r="AV87" t="s" s="29">
        <v>340</v>
      </c>
      <c r="AW87" s="24"/>
      <c r="AX87" s="24"/>
      <c r="AY87" s="24"/>
      <c r="AZ87" s="56"/>
      <c r="BA87" s="24"/>
      <c r="BB87" s="24"/>
      <c r="BC87" s="24"/>
      <c r="BD87" s="24"/>
      <c r="BE87" s="24"/>
      <c r="BF87" s="24"/>
      <c r="BG87" s="24"/>
      <c r="BH87" s="24"/>
      <c r="BI87" s="24"/>
      <c r="BJ87" s="24"/>
    </row>
    <row r="88" ht="17" customHeight="1">
      <c r="A88" t="s" s="63">
        <v>330</v>
      </c>
      <c r="B88" t="s" s="29">
        <v>341</v>
      </c>
      <c r="C88" t="s" s="29">
        <v>342</v>
      </c>
      <c r="D88" t="s" s="64">
        <v>333</v>
      </c>
      <c r="E88" t="s" s="64">
        <v>334</v>
      </c>
      <c r="F88" t="s" s="65">
        <v>64</v>
      </c>
      <c r="G88" t="s" s="65">
        <v>335</v>
      </c>
      <c r="H88" s="19"/>
      <c r="I88" s="37"/>
      <c r="J88" s="19"/>
      <c r="K88" s="21">
        <v>0</v>
      </c>
      <c r="L88" s="21">
        <v>1</v>
      </c>
      <c r="M88" s="22">
        <f>SUM(J88:L88)</f>
        <v>1</v>
      </c>
      <c r="N88" s="23">
        <f>IF((IF(COUNTA(E88)=1,1,0)+L88+K88)=2,1,0)</f>
        <v>1</v>
      </c>
      <c r="O88" s="24"/>
      <c r="P88" s="24"/>
      <c r="Q88" s="19"/>
      <c r="R88" s="25">
        <v>-0.0850217893319512</v>
      </c>
      <c r="S88" s="25">
        <v>0.379775286670958</v>
      </c>
      <c r="T88" s="25">
        <v>-0.457498343959177</v>
      </c>
      <c r="U88" s="27"/>
      <c r="V88" s="27"/>
      <c r="W88" s="27"/>
      <c r="X88" s="25">
        <v>-0.530052632979354</v>
      </c>
      <c r="Y88" s="25">
        <v>0.958676348779483</v>
      </c>
      <c r="Z88" s="25">
        <v>0.00194852657078484</v>
      </c>
      <c r="AA88" s="27">
        <f>N88</f>
        <v>1</v>
      </c>
      <c r="AB88" s="27">
        <f>IF(COUNTA(X88)=1,1,0)</f>
        <v>1</v>
      </c>
      <c r="AC88" s="27">
        <f>IF((IF(AD88&gt;0,1,0)+AA88)=2,1,0)</f>
        <v>1</v>
      </c>
      <c r="AD88" s="27">
        <f>IF(COUNTA(AI88)=1,1,0)+IF(COUNTA(AK88)=1,1,0)</f>
        <v>2</v>
      </c>
      <c r="AE88" t="s" s="64">
        <v>338</v>
      </c>
      <c r="AF88" t="s" s="29">
        <v>65</v>
      </c>
      <c r="AG88" s="83">
        <v>4</v>
      </c>
      <c r="AH88" s="24"/>
      <c r="AI88" s="31">
        <v>7</v>
      </c>
      <c r="AJ88" s="24"/>
      <c r="AK88" s="31">
        <v>14</v>
      </c>
      <c r="AL88" s="24"/>
      <c r="AM88" s="31">
        <v>30</v>
      </c>
      <c r="AN88" s="24"/>
      <c r="AO88" s="31">
        <v>2.5</v>
      </c>
      <c r="AP88" s="31"/>
      <c r="AQ88" s="31">
        <v>0.34</v>
      </c>
      <c r="AR88" s="31">
        <f>IF(AI88&gt;0,1,0)+IF(AO88&gt;0,1,0)</f>
        <v>2</v>
      </c>
      <c r="AS88" s="31">
        <f>IF(AR88=2,1,0)</f>
        <v>1</v>
      </c>
      <c r="AT88" s="85">
        <v>2</v>
      </c>
      <c r="AU88" t="s" s="29">
        <v>343</v>
      </c>
      <c r="AV88" t="s" s="29">
        <v>340</v>
      </c>
      <c r="AW88" s="24"/>
      <c r="AX88" s="24"/>
      <c r="AY88" s="24"/>
      <c r="AZ88" s="56"/>
      <c r="BA88" s="24"/>
      <c r="BB88" s="24"/>
      <c r="BC88" s="24"/>
      <c r="BD88" s="24"/>
      <c r="BE88" s="24"/>
      <c r="BF88" s="24"/>
      <c r="BG88" s="24"/>
      <c r="BH88" s="24"/>
      <c r="BI88" s="24"/>
      <c r="BJ88" s="24"/>
    </row>
    <row r="89" ht="17" customHeight="1">
      <c r="A89" t="s" s="63">
        <v>330</v>
      </c>
      <c r="B89" t="s" s="29">
        <v>344</v>
      </c>
      <c r="C89" t="s" s="29">
        <v>345</v>
      </c>
      <c r="D89" t="s" s="64">
        <v>333</v>
      </c>
      <c r="E89" t="s" s="64">
        <v>334</v>
      </c>
      <c r="F89" t="s" s="65">
        <v>64</v>
      </c>
      <c r="G89" t="s" s="65">
        <v>335</v>
      </c>
      <c r="H89" s="19"/>
      <c r="I89" s="37"/>
      <c r="J89" s="19"/>
      <c r="K89" s="21">
        <v>0</v>
      </c>
      <c r="L89" s="21">
        <v>1</v>
      </c>
      <c r="M89" s="22">
        <f>SUM(J89:L89)</f>
        <v>1</v>
      </c>
      <c r="N89" s="23">
        <f>IF((IF(COUNTA(E89)=1,1,0)+L89+K89)=2,1,0)</f>
        <v>1</v>
      </c>
      <c r="O89" s="24"/>
      <c r="P89" s="24"/>
      <c r="Q89" s="19"/>
      <c r="R89" s="25">
        <v>0.0663705172062023</v>
      </c>
      <c r="S89" s="25">
        <v>-0.375994459459211</v>
      </c>
      <c r="T89" s="25">
        <v>-0.717487539538347</v>
      </c>
      <c r="U89" s="27"/>
      <c r="V89" s="27"/>
      <c r="W89" s="27"/>
      <c r="X89" s="25">
        <v>-1.15148470183869</v>
      </c>
      <c r="Y89" s="25">
        <v>0.270032990987376</v>
      </c>
      <c r="Z89" s="25">
        <v>-0.09230456338971051</v>
      </c>
      <c r="AA89" s="27">
        <f>N89</f>
        <v>1</v>
      </c>
      <c r="AB89" s="27">
        <f>IF(COUNTA(X89)=1,1,0)</f>
        <v>1</v>
      </c>
      <c r="AC89" s="27">
        <f>IF((IF(AD89&gt;0,1,0)+AA89)=2,1,0)</f>
        <v>1</v>
      </c>
      <c r="AD89" s="27">
        <f>IF(COUNTA(AI89)=1,1,0)+IF(COUNTA(AK89)=1,1,0)</f>
        <v>2</v>
      </c>
      <c r="AE89" t="s" s="64">
        <v>335</v>
      </c>
      <c r="AF89" t="s" s="29">
        <v>346</v>
      </c>
      <c r="AG89" s="83">
        <v>2</v>
      </c>
      <c r="AH89" s="31"/>
      <c r="AI89" s="31">
        <v>0.43</v>
      </c>
      <c r="AJ89" s="39"/>
      <c r="AK89" s="39">
        <v>6.3</v>
      </c>
      <c r="AL89" s="31">
        <v>35</v>
      </c>
      <c r="AM89" s="31">
        <v>78</v>
      </c>
      <c r="AN89" s="31">
        <v>0.9</v>
      </c>
      <c r="AO89" s="31">
        <v>2.1</v>
      </c>
      <c r="AP89" s="31">
        <v>0.13</v>
      </c>
      <c r="AQ89" s="31">
        <v>0.21</v>
      </c>
      <c r="AR89" s="31">
        <f>IF(AI89&gt;0,1,0)+IF(AO89&gt;0,1,0)</f>
        <v>2</v>
      </c>
      <c r="AS89" s="31">
        <f>IF(AR89=2,1,0)</f>
        <v>1</v>
      </c>
      <c r="AT89" s="84">
        <v>42036</v>
      </c>
      <c r="AU89" s="31"/>
      <c r="AV89" s="31"/>
      <c r="AW89" s="31"/>
      <c r="AX89" s="31"/>
      <c r="AY89" s="31"/>
      <c r="AZ89" s="56"/>
      <c r="BA89" s="31"/>
      <c r="BB89" s="31"/>
      <c r="BC89" s="31"/>
      <c r="BD89" s="31"/>
      <c r="BE89" s="31"/>
      <c r="BF89" s="31"/>
      <c r="BG89" s="31"/>
      <c r="BH89" s="31"/>
      <c r="BI89" s="31"/>
      <c r="BJ89" s="31"/>
    </row>
    <row r="90" ht="17" customHeight="1">
      <c r="A90" t="s" s="63">
        <v>330</v>
      </c>
      <c r="B90" t="s" s="29">
        <v>347</v>
      </c>
      <c r="C90" t="s" s="29">
        <v>348</v>
      </c>
      <c r="D90" t="s" s="64">
        <v>333</v>
      </c>
      <c r="E90" t="s" s="64">
        <v>334</v>
      </c>
      <c r="F90" t="s" s="65">
        <v>64</v>
      </c>
      <c r="G90" t="s" s="65">
        <v>335</v>
      </c>
      <c r="H90" s="19"/>
      <c r="I90" s="20">
        <v>1</v>
      </c>
      <c r="J90" s="19"/>
      <c r="K90" s="21">
        <v>0</v>
      </c>
      <c r="L90" s="21">
        <v>1</v>
      </c>
      <c r="M90" s="22">
        <f>SUM(J90:L90)</f>
        <v>1</v>
      </c>
      <c r="N90" s="23">
        <f>IF((IF(COUNTA(E90)=1,1,0)+L90+K90)=2,1,0)</f>
        <v>1</v>
      </c>
      <c r="O90" s="24"/>
      <c r="P90" s="24"/>
      <c r="Q90" s="19"/>
      <c r="R90" s="25">
        <v>-0.780825425600651</v>
      </c>
      <c r="S90" s="25">
        <v>-1.55161906379223</v>
      </c>
      <c r="T90" s="25">
        <v>0.51615650027629</v>
      </c>
      <c r="U90" s="27"/>
      <c r="V90" s="27"/>
      <c r="W90" s="27"/>
      <c r="X90" s="25">
        <v>-1.06201062355054</v>
      </c>
      <c r="Y90" s="25">
        <v>-1.77326641491206</v>
      </c>
      <c r="Z90" s="25">
        <v>0.549920735572618</v>
      </c>
      <c r="AA90" s="27">
        <f>N90</f>
        <v>1</v>
      </c>
      <c r="AB90" s="27">
        <f>IF(COUNTA(X90)=1,1,0)</f>
        <v>1</v>
      </c>
      <c r="AC90" s="27">
        <f>IF((IF(AD90&gt;0,1,0)+AA90)=2,1,0)</f>
        <v>1</v>
      </c>
      <c r="AD90" s="27">
        <f>IF(COUNTA(AI90)=1,1,0)+IF(COUNTA(AK90)=1,1,0)</f>
        <v>2</v>
      </c>
      <c r="AE90" t="s" s="64">
        <v>335</v>
      </c>
      <c r="AF90" t="s" s="29">
        <v>65</v>
      </c>
      <c r="AG90" s="83">
        <v>4</v>
      </c>
      <c r="AH90" s="39"/>
      <c r="AI90" s="39">
        <v>7.3</v>
      </c>
      <c r="AJ90" s="39"/>
      <c r="AK90" s="39">
        <v>10</v>
      </c>
      <c r="AL90" s="31">
        <v>3.2</v>
      </c>
      <c r="AM90" s="31">
        <v>15</v>
      </c>
      <c r="AN90" s="31">
        <v>1.4</v>
      </c>
      <c r="AO90" s="31">
        <v>2.6</v>
      </c>
      <c r="AP90" s="31">
        <v>0.15</v>
      </c>
      <c r="AQ90" s="31">
        <v>0.31</v>
      </c>
      <c r="AR90" s="31">
        <f>IF(AI90&gt;0,1,0)+IF(AO90&gt;0,1,0)</f>
        <v>2</v>
      </c>
      <c r="AS90" s="31">
        <f>IF(AR90=2,1,0)</f>
        <v>1</v>
      </c>
      <c r="AT90" s="84">
        <v>42036</v>
      </c>
      <c r="AU90" s="31"/>
      <c r="AV90" s="31"/>
      <c r="AW90" s="31"/>
      <c r="AX90" s="31"/>
      <c r="AY90" s="31"/>
      <c r="AZ90" s="56"/>
      <c r="BA90" s="31"/>
      <c r="BB90" s="31"/>
      <c r="BC90" s="31"/>
      <c r="BD90" s="31"/>
      <c r="BE90" s="31"/>
      <c r="BF90" s="31"/>
      <c r="BG90" s="31"/>
      <c r="BH90" s="31"/>
      <c r="BI90" s="31"/>
      <c r="BJ90" s="31"/>
    </row>
    <row r="91" ht="17" customHeight="1">
      <c r="A91" t="s" s="63">
        <v>330</v>
      </c>
      <c r="B91" t="s" s="29">
        <v>349</v>
      </c>
      <c r="C91" t="s" s="29">
        <v>10</v>
      </c>
      <c r="D91" t="s" s="64">
        <v>350</v>
      </c>
      <c r="E91" t="s" s="64">
        <v>334</v>
      </c>
      <c r="F91" t="s" s="65">
        <v>64</v>
      </c>
      <c r="G91" t="s" s="65">
        <v>351</v>
      </c>
      <c r="H91" s="19"/>
      <c r="I91" s="37"/>
      <c r="J91" s="19"/>
      <c r="K91" s="21">
        <v>1</v>
      </c>
      <c r="L91" s="19"/>
      <c r="M91" s="22">
        <f>SUM(J91:L91)</f>
        <v>1</v>
      </c>
      <c r="N91" s="23">
        <f>IF((IF(COUNTA(E91)=1,1,0)+L91+K91)=2,1,0)</f>
        <v>1</v>
      </c>
      <c r="O91" s="24"/>
      <c r="P91" s="24"/>
      <c r="Q91" s="19"/>
      <c r="R91" s="25">
        <v>3.16803829532403</v>
      </c>
      <c r="S91" s="25">
        <v>-3.00594679723703</v>
      </c>
      <c r="T91" s="25">
        <v>-1.15617709657989</v>
      </c>
      <c r="U91" s="27"/>
      <c r="V91" s="27"/>
      <c r="W91" s="27"/>
      <c r="X91" s="25">
        <v>-7.02617675134796</v>
      </c>
      <c r="Y91" s="25">
        <v>-0.48171857615868</v>
      </c>
      <c r="Z91" s="25">
        <v>0.225931131152</v>
      </c>
      <c r="AA91" s="27">
        <f>N91</f>
        <v>1</v>
      </c>
      <c r="AB91" s="27">
        <f>IF(COUNTA(X91)=1,1,0)</f>
        <v>1</v>
      </c>
      <c r="AC91" s="27">
        <f>IF((IF(AD91&gt;0,1,0)+AA91)=2,1,0)</f>
        <v>1</v>
      </c>
      <c r="AD91" s="27">
        <f>IF(COUNTA(AI91)=1,1,0)+IF(COUNTA(AK91)=1,1,0)</f>
        <v>2</v>
      </c>
      <c r="AE91" t="s" s="64">
        <v>351</v>
      </c>
      <c r="AF91" t="s" s="29">
        <v>65</v>
      </c>
      <c r="AG91" s="83">
        <v>4</v>
      </c>
      <c r="AH91" s="30"/>
      <c r="AI91" s="39">
        <v>4</v>
      </c>
      <c r="AJ91" s="30"/>
      <c r="AK91" s="39">
        <v>11</v>
      </c>
      <c r="AL91" s="24"/>
      <c r="AM91" s="31">
        <v>110</v>
      </c>
      <c r="AN91" s="24"/>
      <c r="AO91" s="31">
        <v>2.4</v>
      </c>
      <c r="AP91" s="24"/>
      <c r="AQ91" s="31">
        <v>0.65</v>
      </c>
      <c r="AR91" s="31">
        <f>IF(AI91&gt;0,1,0)+IF(AO91&gt;0,1,0)</f>
        <v>2</v>
      </c>
      <c r="AS91" s="31">
        <f>IF(AR91=2,1,0)</f>
        <v>1</v>
      </c>
      <c r="AT91" s="85">
        <v>3</v>
      </c>
      <c r="AU91" s="24"/>
      <c r="AV91" t="s" s="29">
        <v>340</v>
      </c>
      <c r="AW91" s="24"/>
      <c r="AX91" s="24"/>
      <c r="AY91" s="24"/>
      <c r="AZ91" s="56"/>
      <c r="BA91" s="24"/>
      <c r="BB91" s="24"/>
      <c r="BC91" s="24"/>
      <c r="BD91" s="24"/>
      <c r="BE91" s="24"/>
      <c r="BF91" s="24"/>
      <c r="BG91" s="24"/>
      <c r="BH91" s="24"/>
      <c r="BI91" s="24"/>
      <c r="BJ91" s="24"/>
    </row>
    <row r="92" ht="17" customHeight="1">
      <c r="A92" t="s" s="63">
        <v>330</v>
      </c>
      <c r="B92" t="s" s="29">
        <v>352</v>
      </c>
      <c r="C92" t="s" s="29">
        <v>353</v>
      </c>
      <c r="D92" t="s" s="64">
        <v>350</v>
      </c>
      <c r="E92" t="s" s="64">
        <v>334</v>
      </c>
      <c r="F92" t="s" s="65">
        <v>64</v>
      </c>
      <c r="G92" t="s" s="65">
        <v>335</v>
      </c>
      <c r="H92" s="19"/>
      <c r="I92" s="20">
        <v>1</v>
      </c>
      <c r="J92" s="19"/>
      <c r="K92" s="21">
        <v>0</v>
      </c>
      <c r="L92" s="21">
        <v>1</v>
      </c>
      <c r="M92" s="22">
        <f>SUM(J92:L92)</f>
        <v>1</v>
      </c>
      <c r="N92" s="23">
        <f>IF((IF(COUNTA(E92)=1,1,0)+L92+K92)=2,1,0)</f>
        <v>1</v>
      </c>
      <c r="O92" s="24"/>
      <c r="P92" s="24"/>
      <c r="Q92" s="19"/>
      <c r="R92" s="25">
        <v>-2.39263607894022</v>
      </c>
      <c r="S92" s="25">
        <v>-0.771393773585321</v>
      </c>
      <c r="T92" s="25">
        <v>-0.239980087428819</v>
      </c>
      <c r="U92" s="27"/>
      <c r="V92" s="27"/>
      <c r="W92" s="27"/>
      <c r="X92" s="25">
        <v>1.35436111499102</v>
      </c>
      <c r="Y92" s="25">
        <v>-1.46569498142945</v>
      </c>
      <c r="Z92" s="25">
        <v>0.535112245653633</v>
      </c>
      <c r="AA92" s="27">
        <f>N92</f>
        <v>1</v>
      </c>
      <c r="AB92" s="27">
        <f>IF(COUNTA(X92)=1,1,0)</f>
        <v>1</v>
      </c>
      <c r="AC92" s="27">
        <f>IF((IF(AD92&gt;0,1,0)+AA92)=2,1,0)</f>
        <v>1</v>
      </c>
      <c r="AD92" s="27">
        <f>IF(COUNTA(AI92)=1,1,0)+IF(COUNTA(AK92)=1,1,0)</f>
        <v>2</v>
      </c>
      <c r="AE92" t="s" s="64">
        <v>338</v>
      </c>
      <c r="AF92" t="s" s="29">
        <v>65</v>
      </c>
      <c r="AG92" s="83">
        <v>4</v>
      </c>
      <c r="AH92" s="30"/>
      <c r="AI92" s="39">
        <v>15</v>
      </c>
      <c r="AJ92" s="30"/>
      <c r="AK92" s="39">
        <v>40</v>
      </c>
      <c r="AL92" s="24"/>
      <c r="AM92" s="31">
        <v>50</v>
      </c>
      <c r="AN92" s="24"/>
      <c r="AO92" s="31">
        <v>3</v>
      </c>
      <c r="AP92" s="24"/>
      <c r="AQ92" s="31">
        <v>0.95</v>
      </c>
      <c r="AR92" s="31">
        <f>IF(AI92&gt;0,1,0)+IF(AO92&gt;0,1,0)</f>
        <v>2</v>
      </c>
      <c r="AS92" s="31">
        <f>IF(AR92=2,1,0)</f>
        <v>1</v>
      </c>
      <c r="AT92" s="85">
        <v>2</v>
      </c>
      <c r="AU92" t="s" s="29">
        <v>343</v>
      </c>
      <c r="AV92" t="s" s="29">
        <v>340</v>
      </c>
      <c r="AW92" s="24"/>
      <c r="AX92" s="24"/>
      <c r="AY92" s="24"/>
      <c r="AZ92" s="56"/>
      <c r="BA92" s="24"/>
      <c r="BB92" s="24"/>
      <c r="BC92" s="24"/>
      <c r="BD92" s="24"/>
      <c r="BE92" s="24"/>
      <c r="BF92" s="24"/>
      <c r="BG92" s="24"/>
      <c r="BH92" s="24"/>
      <c r="BI92" s="24"/>
      <c r="BJ92" s="24"/>
    </row>
    <row r="93" ht="17" customHeight="1">
      <c r="A93" t="s" s="63">
        <v>330</v>
      </c>
      <c r="B93" t="s" s="29">
        <v>354</v>
      </c>
      <c r="C93" t="s" s="29">
        <v>355</v>
      </c>
      <c r="D93" t="s" s="64">
        <v>350</v>
      </c>
      <c r="E93" t="s" s="64">
        <v>334</v>
      </c>
      <c r="F93" t="s" s="65">
        <v>64</v>
      </c>
      <c r="G93" t="s" s="65">
        <v>356</v>
      </c>
      <c r="H93" t="s" s="38">
        <v>357</v>
      </c>
      <c r="I93" s="37"/>
      <c r="J93" s="19"/>
      <c r="K93" s="21">
        <v>0</v>
      </c>
      <c r="L93" s="21">
        <v>1</v>
      </c>
      <c r="M93" s="22">
        <f>SUM(J93:L93)</f>
        <v>1</v>
      </c>
      <c r="N93" s="23">
        <f>IF((IF(COUNTA(E93)=1,1,0)+L93+K93)=2,1,0)</f>
        <v>1</v>
      </c>
      <c r="O93" s="24"/>
      <c r="P93" s="24"/>
      <c r="Q93" s="19"/>
      <c r="R93" s="25">
        <v>2.17006744653673</v>
      </c>
      <c r="S93" s="25">
        <v>2.16984162752236</v>
      </c>
      <c r="T93" s="25">
        <v>-0.426573975662654</v>
      </c>
      <c r="U93" s="27"/>
      <c r="V93" s="27"/>
      <c r="W93" s="27"/>
      <c r="X93" s="25">
        <v>-1.83176604669974</v>
      </c>
      <c r="Y93" s="25">
        <v>4.81367551595021</v>
      </c>
      <c r="Z93" s="25">
        <v>1.40205035853974</v>
      </c>
      <c r="AA93" s="27">
        <f>N93</f>
        <v>1</v>
      </c>
      <c r="AB93" s="27">
        <f>IF(COUNTA(X93)=1,1,0)</f>
        <v>1</v>
      </c>
      <c r="AC93" s="27">
        <f>IF((IF(AD93&gt;0,1,0)+AA93)=2,1,0)</f>
        <v>1</v>
      </c>
      <c r="AD93" s="27">
        <f>IF(COUNTA(AI93)=1,1,0)+IF(COUNTA(AK93)=1,1,0)</f>
        <v>2</v>
      </c>
      <c r="AE93" t="s" s="64">
        <v>356</v>
      </c>
      <c r="AF93" t="s" s="29">
        <v>65</v>
      </c>
      <c r="AG93" s="83">
        <v>4</v>
      </c>
      <c r="AH93" s="39">
        <v>8</v>
      </c>
      <c r="AI93" s="39">
        <v>10</v>
      </c>
      <c r="AJ93" s="31">
        <v>15</v>
      </c>
      <c r="AK93" s="31">
        <v>20</v>
      </c>
      <c r="AL93" s="31"/>
      <c r="AM93" s="31">
        <v>20</v>
      </c>
      <c r="AN93" s="31">
        <v>1.5</v>
      </c>
      <c r="AO93" s="31">
        <v>3</v>
      </c>
      <c r="AP93" s="31">
        <v>0.3</v>
      </c>
      <c r="AQ93" s="31">
        <v>0.6</v>
      </c>
      <c r="AR93" s="31">
        <f>IF(AI93&gt;0,1,0)+IF(AO93&gt;0,1,0)</f>
        <v>2</v>
      </c>
      <c r="AS93" s="31">
        <f>IF(AR93=2,1,0)</f>
        <v>1</v>
      </c>
      <c r="AT93" s="85"/>
      <c r="AU93" s="31"/>
      <c r="AV93" s="31"/>
      <c r="AW93" s="31"/>
      <c r="AX93" s="31"/>
      <c r="AY93" s="31"/>
      <c r="AZ93" s="56"/>
      <c r="BA93" s="31"/>
      <c r="BB93" s="31"/>
      <c r="BC93" s="31"/>
      <c r="BD93" s="31"/>
      <c r="BE93" s="31"/>
      <c r="BF93" s="31"/>
      <c r="BG93" s="31"/>
      <c r="BH93" s="31"/>
      <c r="BI93" s="31"/>
      <c r="BJ93" s="31"/>
    </row>
    <row r="94" ht="17" customHeight="1">
      <c r="A94" t="s" s="63">
        <v>330</v>
      </c>
      <c r="B94" t="s" s="29">
        <v>358</v>
      </c>
      <c r="C94" t="s" s="29">
        <v>359</v>
      </c>
      <c r="D94" t="s" s="64">
        <v>350</v>
      </c>
      <c r="E94" t="s" s="64">
        <v>334</v>
      </c>
      <c r="F94" t="s" s="65">
        <v>64</v>
      </c>
      <c r="G94" t="s" s="65">
        <v>335</v>
      </c>
      <c r="H94" s="19"/>
      <c r="I94" s="37"/>
      <c r="J94" s="19"/>
      <c r="K94" s="21">
        <v>0</v>
      </c>
      <c r="L94" s="21">
        <v>1</v>
      </c>
      <c r="M94" s="22">
        <f>SUM(J94:L94)</f>
        <v>1</v>
      </c>
      <c r="N94" s="23">
        <f>IF((IF(COUNTA(E94)=1,1,0)+L94+K94)=2,1,0)</f>
        <v>1</v>
      </c>
      <c r="O94" s="24"/>
      <c r="P94" s="24"/>
      <c r="Q94" s="19"/>
      <c r="R94" s="25">
        <v>4.16183130773146</v>
      </c>
      <c r="S94" s="25">
        <v>-3.36500380874672</v>
      </c>
      <c r="T94" s="25">
        <v>-0.721062164637849</v>
      </c>
      <c r="U94" s="27"/>
      <c r="V94" s="27"/>
      <c r="W94" s="27"/>
      <c r="X94" s="25">
        <v>-8.22405590254114</v>
      </c>
      <c r="Y94" s="25">
        <v>-0.60505405208513</v>
      </c>
      <c r="Z94" s="25">
        <v>-0.105897209008677</v>
      </c>
      <c r="AA94" s="27">
        <f>N94</f>
        <v>1</v>
      </c>
      <c r="AB94" s="27">
        <f>IF(COUNTA(X94)=1,1,0)</f>
        <v>1</v>
      </c>
      <c r="AC94" s="27">
        <f>IF((IF(AD94&gt;0,1,0)+AA94)=2,1,0)</f>
        <v>1</v>
      </c>
      <c r="AD94" s="27">
        <f>IF(COUNTA(AI94)=1,1,0)+IF(COUNTA(AK94)=1,1,0)</f>
        <v>1</v>
      </c>
      <c r="AE94" t="s" s="64">
        <v>335</v>
      </c>
      <c r="AF94" t="s" s="29">
        <v>65</v>
      </c>
      <c r="AG94" s="83">
        <v>4</v>
      </c>
      <c r="AH94" s="39"/>
      <c r="AI94" s="39">
        <v>11</v>
      </c>
      <c r="AJ94" s="31"/>
      <c r="AK94" s="31"/>
      <c r="AL94" s="31"/>
      <c r="AM94" s="31">
        <v>25</v>
      </c>
      <c r="AN94" s="31"/>
      <c r="AO94" s="31"/>
      <c r="AP94" s="31">
        <v>0.5</v>
      </c>
      <c r="AQ94" s="31">
        <v>0.65</v>
      </c>
      <c r="AR94" s="31">
        <f>IF(AI94&gt;0,1,0)+IF(AO94&gt;0,1,0)</f>
        <v>1</v>
      </c>
      <c r="AS94" s="31">
        <f>IF(AR94=2,1,0)</f>
        <v>0</v>
      </c>
      <c r="AT94" s="85">
        <v>2</v>
      </c>
      <c r="AU94" s="31"/>
      <c r="AV94" s="31"/>
      <c r="AW94" s="31"/>
      <c r="AX94" s="31"/>
      <c r="AY94" s="31"/>
      <c r="AZ94" s="56"/>
      <c r="BA94" s="31"/>
      <c r="BB94" s="31"/>
      <c r="BC94" s="31"/>
      <c r="BD94" s="31"/>
      <c r="BE94" s="31"/>
      <c r="BF94" s="31"/>
      <c r="BG94" s="31"/>
      <c r="BH94" s="31"/>
      <c r="BI94" s="31"/>
      <c r="BJ94" s="31"/>
    </row>
    <row r="95" ht="17" customHeight="1">
      <c r="A95" t="s" s="63">
        <v>330</v>
      </c>
      <c r="B95" t="s" s="29">
        <v>360</v>
      </c>
      <c r="C95" t="s" s="29">
        <v>361</v>
      </c>
      <c r="D95" t="s" s="64">
        <v>350</v>
      </c>
      <c r="E95" t="s" s="64">
        <v>334</v>
      </c>
      <c r="F95" t="s" s="65">
        <v>64</v>
      </c>
      <c r="G95" t="s" s="65">
        <v>335</v>
      </c>
      <c r="H95" s="19"/>
      <c r="I95" s="20">
        <v>1</v>
      </c>
      <c r="J95" s="19"/>
      <c r="K95" s="21">
        <v>0</v>
      </c>
      <c r="L95" s="21">
        <v>1</v>
      </c>
      <c r="M95" s="22">
        <f>SUM(J95:L95)</f>
        <v>1</v>
      </c>
      <c r="N95" s="23">
        <f>IF((IF(COUNTA(E95)=1,1,0)+L95+K95)=2,1,0)</f>
        <v>1</v>
      </c>
      <c r="O95" s="24"/>
      <c r="P95" s="24"/>
      <c r="Q95" s="19"/>
      <c r="R95" s="25">
        <v>1.92804890886638</v>
      </c>
      <c r="S95" s="25">
        <v>-2.84948144893739</v>
      </c>
      <c r="T95" s="25">
        <v>-0.489778265281751</v>
      </c>
      <c r="U95" s="27"/>
      <c r="V95" s="27"/>
      <c r="W95" s="27"/>
      <c r="X95" s="25">
        <v>-4.62794712274989</v>
      </c>
      <c r="Y95" s="25">
        <v>-1.1697386312732</v>
      </c>
      <c r="Z95" s="25">
        <v>-0.401473164694429</v>
      </c>
      <c r="AA95" s="27">
        <f>N95</f>
        <v>1</v>
      </c>
      <c r="AB95" s="27">
        <f>IF(COUNTA(X95)=1,1,0)</f>
        <v>1</v>
      </c>
      <c r="AC95" s="27">
        <f>IF((IF(AD95&gt;0,1,0)+AA95)=2,1,0)</f>
        <v>1</v>
      </c>
      <c r="AD95" s="27">
        <f>IF(COUNTA(AI95)=1,1,0)+IF(COUNTA(AK95)=1,1,0)</f>
        <v>2</v>
      </c>
      <c r="AE95" t="s" s="64">
        <v>338</v>
      </c>
      <c r="AF95" t="s" s="29">
        <v>65</v>
      </c>
      <c r="AG95" s="83">
        <v>4</v>
      </c>
      <c r="AH95" s="30"/>
      <c r="AI95" s="39">
        <v>12</v>
      </c>
      <c r="AJ95" s="30"/>
      <c r="AK95" s="39">
        <v>15</v>
      </c>
      <c r="AL95" s="24"/>
      <c r="AM95" s="31">
        <v>120</v>
      </c>
      <c r="AN95" s="24"/>
      <c r="AO95" s="31">
        <v>3</v>
      </c>
      <c r="AP95" s="24"/>
      <c r="AQ95" s="31">
        <v>1.04</v>
      </c>
      <c r="AR95" s="31">
        <f>IF(AI95&gt;0,1,0)+IF(AO95&gt;0,1,0)</f>
        <v>2</v>
      </c>
      <c r="AS95" s="31">
        <f>IF(AR95=2,1,0)</f>
        <v>1</v>
      </c>
      <c r="AT95" s="85">
        <v>2</v>
      </c>
      <c r="AU95" t="s" s="29">
        <v>362</v>
      </c>
      <c r="AV95" t="s" s="29">
        <v>340</v>
      </c>
      <c r="AW95" s="24"/>
      <c r="AX95" s="24"/>
      <c r="AY95" s="24"/>
      <c r="AZ95" s="56"/>
      <c r="BA95" s="24"/>
      <c r="BB95" s="24"/>
      <c r="BC95" s="24"/>
      <c r="BD95" s="24"/>
      <c r="BE95" s="24"/>
      <c r="BF95" s="24"/>
      <c r="BG95" s="24"/>
      <c r="BH95" s="24"/>
      <c r="BI95" s="24"/>
      <c r="BJ95" s="24"/>
    </row>
    <row r="96" ht="17" customHeight="1">
      <c r="A96" t="s" s="63">
        <v>330</v>
      </c>
      <c r="B96" t="s" s="29">
        <v>363</v>
      </c>
      <c r="C96" t="s" s="29">
        <v>364</v>
      </c>
      <c r="D96" t="s" s="64">
        <v>333</v>
      </c>
      <c r="E96" t="s" s="64">
        <v>334</v>
      </c>
      <c r="F96" t="s" s="65">
        <v>64</v>
      </c>
      <c r="G96" t="s" s="65">
        <v>365</v>
      </c>
      <c r="H96" t="s" s="38">
        <v>366</v>
      </c>
      <c r="I96" s="37"/>
      <c r="J96" s="19"/>
      <c r="K96" s="21">
        <v>0</v>
      </c>
      <c r="L96" s="21">
        <v>1</v>
      </c>
      <c r="M96" s="22">
        <f>SUM(J96:L96)</f>
        <v>1</v>
      </c>
      <c r="N96" s="23">
        <f>IF((IF(COUNTA(E96)=1,1,0)+L96+K96)=2,1,0)</f>
        <v>1</v>
      </c>
      <c r="O96" s="24"/>
      <c r="P96" s="24"/>
      <c r="Q96" s="19"/>
      <c r="R96" s="25">
        <v>-2.37427866285178</v>
      </c>
      <c r="S96" s="25">
        <v>-2.97782120240993</v>
      </c>
      <c r="T96" s="25">
        <v>1.49738477479266</v>
      </c>
      <c r="U96" s="27"/>
      <c r="V96" s="27"/>
      <c r="W96" s="27"/>
      <c r="X96" s="25">
        <v>0.294163365101579</v>
      </c>
      <c r="Y96" s="25">
        <v>-3.92826035467311</v>
      </c>
      <c r="Z96" s="25">
        <v>0.827745875951974</v>
      </c>
      <c r="AA96" s="27">
        <f>N96</f>
        <v>1</v>
      </c>
      <c r="AB96" s="27">
        <f>IF(COUNTA(X96)=1,1,0)</f>
        <v>1</v>
      </c>
      <c r="AC96" s="27">
        <f>IF((IF(AD96&gt;0,1,0)+AA96)=2,1,0)</f>
        <v>1</v>
      </c>
      <c r="AD96" s="27">
        <f>IF(COUNTA(AI96)=1,1,0)+IF(COUNTA(AK96)=1,1,0)</f>
        <v>2</v>
      </c>
      <c r="AE96" s="28"/>
      <c r="AF96" t="s" s="29">
        <v>65</v>
      </c>
      <c r="AG96" s="83">
        <v>4</v>
      </c>
      <c r="AH96" s="30"/>
      <c r="AI96" s="39">
        <v>0.8</v>
      </c>
      <c r="AJ96" s="30"/>
      <c r="AK96" s="39">
        <v>3</v>
      </c>
      <c r="AL96" s="24"/>
      <c r="AM96" s="31"/>
      <c r="AN96" s="24"/>
      <c r="AO96" s="31"/>
      <c r="AP96" s="24"/>
      <c r="AQ96" s="31"/>
      <c r="AR96" s="31">
        <f>IF(AI96&gt;0,1,0)+IF(AO96&gt;0,1,0)</f>
        <v>1</v>
      </c>
      <c r="AS96" s="31">
        <f>IF(AR96=2,1,0)</f>
        <v>0</v>
      </c>
      <c r="AT96" s="85"/>
      <c r="AU96" s="24"/>
      <c r="AV96" s="24"/>
      <c r="AW96" s="24"/>
      <c r="AX96" s="24"/>
      <c r="AY96" s="24"/>
      <c r="AZ96" s="56"/>
      <c r="BA96" s="24"/>
      <c r="BB96" s="24"/>
      <c r="BC96" s="24"/>
      <c r="BD96" s="24"/>
      <c r="BE96" s="24"/>
      <c r="BF96" s="24"/>
      <c r="BG96" s="24"/>
      <c r="BH96" s="24"/>
      <c r="BI96" s="24"/>
      <c r="BJ96" s="24"/>
    </row>
    <row r="97" ht="17" customHeight="1">
      <c r="A97" t="s" s="63">
        <v>330</v>
      </c>
      <c r="B97" t="s" s="29">
        <v>367</v>
      </c>
      <c r="C97" t="s" s="29">
        <v>368</v>
      </c>
      <c r="D97" t="s" s="64">
        <v>350</v>
      </c>
      <c r="E97" t="s" s="64">
        <v>334</v>
      </c>
      <c r="F97" t="s" s="65">
        <v>64</v>
      </c>
      <c r="G97" t="s" s="65">
        <v>335</v>
      </c>
      <c r="H97" s="19"/>
      <c r="I97" s="20">
        <v>1</v>
      </c>
      <c r="J97" s="19"/>
      <c r="K97" s="21">
        <v>0</v>
      </c>
      <c r="L97" s="21">
        <v>1</v>
      </c>
      <c r="M97" s="22">
        <f>SUM(J97:L97)</f>
        <v>1</v>
      </c>
      <c r="N97" s="23">
        <f>IF((IF(COUNTA(E97)=1,1,0)+L97+K97)=2,1,0)</f>
        <v>1</v>
      </c>
      <c r="O97" s="24"/>
      <c r="P97" s="24"/>
      <c r="Q97" s="19"/>
      <c r="R97" s="25">
        <v>1.63862877700629</v>
      </c>
      <c r="S97" s="25">
        <v>-1.04369030833017</v>
      </c>
      <c r="T97" s="25">
        <v>-0.158106119559141</v>
      </c>
      <c r="U97" s="27"/>
      <c r="V97" s="27"/>
      <c r="W97" s="27"/>
      <c r="X97" s="25">
        <v>-3.44234107725762</v>
      </c>
      <c r="Y97" s="25">
        <v>0.459764474085204</v>
      </c>
      <c r="Z97" s="25">
        <v>-0.885685530812593</v>
      </c>
      <c r="AA97" s="27">
        <f>N97</f>
        <v>1</v>
      </c>
      <c r="AB97" s="27">
        <f>IF(COUNTA(X97)=1,1,0)</f>
        <v>1</v>
      </c>
      <c r="AC97" s="27">
        <f>IF((IF(AD97&gt;0,1,0)+AA97)=2,1,0)</f>
        <v>1</v>
      </c>
      <c r="AD97" s="27">
        <f>IF(COUNTA(AI97)=1,1,0)+IF(COUNTA(AK97)=1,1,0)</f>
        <v>2</v>
      </c>
      <c r="AE97" t="s" s="64">
        <v>338</v>
      </c>
      <c r="AF97" t="s" s="29">
        <v>65</v>
      </c>
      <c r="AG97" s="83">
        <v>4</v>
      </c>
      <c r="AH97" s="30"/>
      <c r="AI97" s="39">
        <v>10.5</v>
      </c>
      <c r="AJ97" s="30"/>
      <c r="AK97" s="39">
        <v>30</v>
      </c>
      <c r="AL97" s="24"/>
      <c r="AM97" s="31">
        <v>120</v>
      </c>
      <c r="AN97" s="24"/>
      <c r="AO97" s="31">
        <v>3.2</v>
      </c>
      <c r="AP97" s="24"/>
      <c r="AQ97" s="31">
        <v>0.87</v>
      </c>
      <c r="AR97" s="31">
        <f>IF(AI97&gt;0,1,0)+IF(AO97&gt;0,1,0)</f>
        <v>2</v>
      </c>
      <c r="AS97" s="31">
        <f>IF(AR97=2,1,0)</f>
        <v>1</v>
      </c>
      <c r="AT97" s="85">
        <v>2</v>
      </c>
      <c r="AU97" t="s" s="29">
        <v>343</v>
      </c>
      <c r="AV97" t="s" s="29">
        <v>340</v>
      </c>
      <c r="AW97" s="24"/>
      <c r="AX97" s="24"/>
      <c r="AY97" s="24"/>
      <c r="AZ97" s="56"/>
      <c r="BA97" s="24"/>
      <c r="BB97" s="24"/>
      <c r="BC97" s="24"/>
      <c r="BD97" s="24"/>
      <c r="BE97" s="24"/>
      <c r="BF97" s="24"/>
      <c r="BG97" s="24"/>
      <c r="BH97" s="24"/>
      <c r="BI97" s="24"/>
      <c r="BJ97" s="24"/>
    </row>
    <row r="98" ht="17" customHeight="1">
      <c r="A98" t="s" s="63">
        <v>330</v>
      </c>
      <c r="B98" t="s" s="29">
        <v>369</v>
      </c>
      <c r="C98" t="s" s="29">
        <v>10</v>
      </c>
      <c r="D98" t="s" s="64">
        <v>370</v>
      </c>
      <c r="E98" t="s" s="64">
        <v>334</v>
      </c>
      <c r="F98" t="s" s="65">
        <v>64</v>
      </c>
      <c r="G98" t="s" s="65">
        <v>335</v>
      </c>
      <c r="H98" s="19"/>
      <c r="I98" s="37"/>
      <c r="J98" s="19"/>
      <c r="K98" s="21">
        <v>1</v>
      </c>
      <c r="L98" s="19"/>
      <c r="M98" s="22">
        <f>SUM(J98:L98)</f>
        <v>1</v>
      </c>
      <c r="N98" s="23">
        <f>IF((IF(COUNTA(E98)=1,1,0)+L98+K98)=2,1,0)</f>
        <v>1</v>
      </c>
      <c r="O98" s="24"/>
      <c r="P98" s="24"/>
      <c r="Q98" s="19"/>
      <c r="R98" s="25">
        <v>0.671528118118765</v>
      </c>
      <c r="S98" s="25">
        <v>-0.712003610148278</v>
      </c>
      <c r="T98" s="25">
        <v>-0.6653371594412369</v>
      </c>
      <c r="U98" s="27"/>
      <c r="V98" s="27"/>
      <c r="W98" s="27"/>
      <c r="X98" s="25">
        <v>-1.72322021174744</v>
      </c>
      <c r="Y98" s="25">
        <v>0.403185452454313</v>
      </c>
      <c r="Z98" s="25">
        <v>-0.168565781950904</v>
      </c>
      <c r="AA98" s="27">
        <f>N98</f>
        <v>1</v>
      </c>
      <c r="AB98" s="27">
        <f>IF(COUNTA(X98)=1,1,0)</f>
        <v>1</v>
      </c>
      <c r="AC98" s="27">
        <f>IF((IF(AD98&gt;0,1,0)+AA98)=2,1,0)</f>
        <v>1</v>
      </c>
      <c r="AD98" s="27">
        <f>IF(COUNTA(AI98)=1,1,0)+IF(COUNTA(AK98)=1,1,0)</f>
        <v>2</v>
      </c>
      <c r="AE98" t="s" s="64">
        <v>338</v>
      </c>
      <c r="AF98" t="s" s="29">
        <v>65</v>
      </c>
      <c r="AG98" s="83">
        <v>4</v>
      </c>
      <c r="AH98" s="30"/>
      <c r="AI98" s="39">
        <v>4</v>
      </c>
      <c r="AJ98" s="30"/>
      <c r="AK98" s="39">
        <v>6.5</v>
      </c>
      <c r="AL98" s="24"/>
      <c r="AM98" s="31">
        <v>36</v>
      </c>
      <c r="AN98" s="24"/>
      <c r="AO98" s="31">
        <v>2</v>
      </c>
      <c r="AP98" s="24"/>
      <c r="AQ98" s="31">
        <v>0.55</v>
      </c>
      <c r="AR98" s="31">
        <f>IF(AI98&gt;0,1,0)+IF(AO98&gt;0,1,0)</f>
        <v>2</v>
      </c>
      <c r="AS98" s="31">
        <f>IF(AR98=2,1,0)</f>
        <v>1</v>
      </c>
      <c r="AT98" s="85">
        <v>3</v>
      </c>
      <c r="AU98" t="s" s="29">
        <v>362</v>
      </c>
      <c r="AV98" t="s" s="29">
        <v>340</v>
      </c>
      <c r="AW98" s="24"/>
      <c r="AX98" s="24"/>
      <c r="AY98" s="24"/>
      <c r="AZ98" s="56"/>
      <c r="BA98" s="24"/>
      <c r="BB98" s="24"/>
      <c r="BC98" s="24"/>
      <c r="BD98" s="24"/>
      <c r="BE98" s="24"/>
      <c r="BF98" s="24"/>
      <c r="BG98" s="24"/>
      <c r="BH98" s="24"/>
      <c r="BI98" s="24"/>
      <c r="BJ98" s="24"/>
    </row>
    <row r="99" ht="17" customHeight="1">
      <c r="A99" t="s" s="63">
        <v>330</v>
      </c>
      <c r="B99" t="s" s="29">
        <v>371</v>
      </c>
      <c r="C99" t="s" s="29">
        <v>372</v>
      </c>
      <c r="D99" t="s" s="64">
        <v>350</v>
      </c>
      <c r="E99" t="s" s="64">
        <v>334</v>
      </c>
      <c r="F99" t="s" s="65">
        <v>64</v>
      </c>
      <c r="G99" t="s" s="65">
        <v>373</v>
      </c>
      <c r="H99" s="19"/>
      <c r="I99" s="37"/>
      <c r="J99" s="19"/>
      <c r="K99" s="21">
        <v>0</v>
      </c>
      <c r="L99" s="21">
        <v>1</v>
      </c>
      <c r="M99" s="22">
        <f>SUM(J99:L99)</f>
        <v>1</v>
      </c>
      <c r="N99" s="23">
        <f>IF((IF(COUNTA(E99)=1,1,0)+L99+K99)=2,1,0)</f>
        <v>1</v>
      </c>
      <c r="O99" s="24"/>
      <c r="P99" s="24"/>
      <c r="Q99" s="19"/>
      <c r="R99" s="25">
        <v>-0.628443190494632</v>
      </c>
      <c r="S99" s="25">
        <v>-1.48753279544395</v>
      </c>
      <c r="T99" s="25">
        <v>-0.0236775516441291</v>
      </c>
      <c r="U99" s="27"/>
      <c r="V99" s="27"/>
      <c r="W99" s="27"/>
      <c r="X99" s="25">
        <v>-0.6138080494156229</v>
      </c>
      <c r="Y99" s="25">
        <v>-1.35752969132882</v>
      </c>
      <c r="Z99" s="25">
        <v>-0.106064616683395</v>
      </c>
      <c r="AA99" s="27">
        <f>N99</f>
        <v>1</v>
      </c>
      <c r="AB99" s="27">
        <f>IF(COUNTA(X99)=1,1,0)</f>
        <v>1</v>
      </c>
      <c r="AC99" s="27">
        <f>IF((IF(AD99&gt;0,1,0)+AA99)=2,1,0)</f>
        <v>1</v>
      </c>
      <c r="AD99" s="27">
        <f>IF(COUNTA(AI99)=1,1,0)+IF(COUNTA(AK99)=1,1,0)</f>
        <v>2</v>
      </c>
      <c r="AE99" t="s" s="64">
        <v>374</v>
      </c>
      <c r="AF99" t="s" s="29">
        <v>65</v>
      </c>
      <c r="AG99" s="83">
        <v>4</v>
      </c>
      <c r="AH99" s="39"/>
      <c r="AI99" s="39">
        <v>4</v>
      </c>
      <c r="AJ99" s="39"/>
      <c r="AK99" s="39">
        <v>4</v>
      </c>
      <c r="AL99" s="31">
        <v>27</v>
      </c>
      <c r="AM99" s="31">
        <v>56</v>
      </c>
      <c r="AN99" s="31"/>
      <c r="AO99" s="31"/>
      <c r="AP99" s="31"/>
      <c r="AQ99" s="31">
        <v>0.65</v>
      </c>
      <c r="AR99" s="31">
        <f>IF(AI99&gt;0,1,0)+IF(AO99&gt;0,1,0)</f>
        <v>1</v>
      </c>
      <c r="AS99" s="31">
        <f>IF(AR99=2,1,0)</f>
        <v>0</v>
      </c>
      <c r="AT99" s="85">
        <v>2</v>
      </c>
      <c r="AU99" s="31"/>
      <c r="AV99" s="31"/>
      <c r="AW99" s="31"/>
      <c r="AX99" s="31"/>
      <c r="AY99" s="31"/>
      <c r="AZ99" s="56"/>
      <c r="BA99" s="31"/>
      <c r="BB99" s="31"/>
      <c r="BC99" s="31"/>
      <c r="BD99" s="31"/>
      <c r="BE99" s="31"/>
      <c r="BF99" s="31"/>
      <c r="BG99" s="31"/>
      <c r="BH99" s="31"/>
      <c r="BI99" s="31"/>
      <c r="BJ99" s="31"/>
    </row>
    <row r="100" ht="17" customHeight="1">
      <c r="A100" t="s" s="63">
        <v>330</v>
      </c>
      <c r="B100" t="s" s="29">
        <v>375</v>
      </c>
      <c r="C100" t="s" s="29">
        <v>10</v>
      </c>
      <c r="D100" t="s" s="64">
        <v>370</v>
      </c>
      <c r="E100" t="s" s="64">
        <v>334</v>
      </c>
      <c r="F100" t="s" s="65">
        <v>64</v>
      </c>
      <c r="G100" t="s" s="65">
        <v>335</v>
      </c>
      <c r="H100" s="19"/>
      <c r="I100" s="37"/>
      <c r="J100" s="19"/>
      <c r="K100" s="21">
        <v>1</v>
      </c>
      <c r="L100" s="19"/>
      <c r="M100" s="22">
        <f>SUM(J100:L100)</f>
        <v>1</v>
      </c>
      <c r="N100" s="23">
        <f>IF((IF(COUNTA(E100)=1,1,0)+L100+K100)=2,1,0)</f>
        <v>1</v>
      </c>
      <c r="O100" s="24"/>
      <c r="P100" s="24"/>
      <c r="Q100" s="19"/>
      <c r="R100" s="25">
        <v>-0.548236728744224</v>
      </c>
      <c r="S100" s="25">
        <v>-0.836136190350096</v>
      </c>
      <c r="T100" s="25">
        <v>-0.126967763775038</v>
      </c>
      <c r="U100" s="27"/>
      <c r="V100" s="27"/>
      <c r="W100" s="27"/>
      <c r="X100" s="25">
        <v>-0.914785242682397</v>
      </c>
      <c r="Y100" s="25">
        <v>-0.652278698401345</v>
      </c>
      <c r="Z100" s="25">
        <v>0.333951101789932</v>
      </c>
      <c r="AA100" s="27">
        <f>N100</f>
        <v>1</v>
      </c>
      <c r="AB100" s="27">
        <f>IF(COUNTA(X100)=1,1,0)</f>
        <v>1</v>
      </c>
      <c r="AC100" s="27">
        <f>IF((IF(AD100&gt;0,1,0)+AA100)=2,1,0)</f>
        <v>1</v>
      </c>
      <c r="AD100" s="27">
        <f>IF(COUNTA(AI100)=1,1,0)+IF(COUNTA(AK100)=1,1,0)</f>
        <v>2</v>
      </c>
      <c r="AE100" t="s" s="64">
        <v>338</v>
      </c>
      <c r="AF100" t="s" s="29">
        <v>65</v>
      </c>
      <c r="AG100" s="83">
        <v>4</v>
      </c>
      <c r="AH100" s="30"/>
      <c r="AI100" s="39">
        <v>6</v>
      </c>
      <c r="AJ100" s="30"/>
      <c r="AK100" s="39">
        <v>8.5</v>
      </c>
      <c r="AL100" s="31">
        <v>5</v>
      </c>
      <c r="AM100" s="31">
        <v>25</v>
      </c>
      <c r="AN100" s="24"/>
      <c r="AO100" s="31">
        <v>3.3</v>
      </c>
      <c r="AP100" s="24"/>
      <c r="AQ100" s="31">
        <v>0.7</v>
      </c>
      <c r="AR100" s="31">
        <f>IF(AI100&gt;0,1,0)+IF(AO100&gt;0,1,0)</f>
        <v>2</v>
      </c>
      <c r="AS100" s="31">
        <f>IF(AR100=2,1,0)</f>
        <v>1</v>
      </c>
      <c r="AT100" s="85">
        <v>2</v>
      </c>
      <c r="AU100" t="s" s="29">
        <v>343</v>
      </c>
      <c r="AV100" t="s" s="29">
        <v>340</v>
      </c>
      <c r="AW100" s="24"/>
      <c r="AX100" s="24"/>
      <c r="AY100" s="24"/>
      <c r="AZ100" s="56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</row>
    <row r="101" ht="17" customHeight="1">
      <c r="A101" t="s" s="63">
        <v>330</v>
      </c>
      <c r="B101" t="s" s="29">
        <v>376</v>
      </c>
      <c r="C101" t="s" s="29">
        <v>10</v>
      </c>
      <c r="D101" t="s" s="64">
        <v>333</v>
      </c>
      <c r="E101" t="s" s="64">
        <v>334</v>
      </c>
      <c r="F101" t="s" s="65">
        <v>64</v>
      </c>
      <c r="G101" t="s" s="65">
        <v>335</v>
      </c>
      <c r="H101" s="19"/>
      <c r="I101" s="37"/>
      <c r="J101" s="19"/>
      <c r="K101" s="21">
        <v>1</v>
      </c>
      <c r="L101" s="19"/>
      <c r="M101" s="22">
        <f>SUM(J101:L101)</f>
        <v>1</v>
      </c>
      <c r="N101" s="23">
        <f>IF((IF(COUNTA(E101)=1,1,0)+L101+K101)=2,1,0)</f>
        <v>1</v>
      </c>
      <c r="O101" s="24"/>
      <c r="P101" s="24"/>
      <c r="Q101" s="19"/>
      <c r="R101" s="25">
        <v>0.747158113344529</v>
      </c>
      <c r="S101" s="25">
        <v>-2.08426312191086</v>
      </c>
      <c r="T101" s="25">
        <v>0.350359674332769</v>
      </c>
      <c r="U101" s="27"/>
      <c r="V101" s="27"/>
      <c r="W101" s="27"/>
      <c r="X101" s="25">
        <v>-3.64377891643637</v>
      </c>
      <c r="Y101" s="25">
        <v>-0.931497944515111</v>
      </c>
      <c r="Z101" s="25">
        <v>-0.533268904484692</v>
      </c>
      <c r="AA101" s="27">
        <f>N101</f>
        <v>1</v>
      </c>
      <c r="AB101" s="27">
        <f>IF(COUNTA(X101)=1,1,0)</f>
        <v>1</v>
      </c>
      <c r="AC101" s="27">
        <f>IF((IF(AD101&gt;0,1,0)+AA101)=2,1,0)</f>
        <v>1</v>
      </c>
      <c r="AD101" s="27">
        <f>IF(COUNTA(AI101)=1,1,0)+IF(COUNTA(AK101)=1,1,0)</f>
        <v>2</v>
      </c>
      <c r="AE101" t="s" s="64">
        <v>335</v>
      </c>
      <c r="AF101" t="s" s="29">
        <v>65</v>
      </c>
      <c r="AG101" s="83">
        <v>4</v>
      </c>
      <c r="AH101" s="30"/>
      <c r="AI101" s="39">
        <v>2</v>
      </c>
      <c r="AJ101" s="30"/>
      <c r="AK101" s="39">
        <v>8</v>
      </c>
      <c r="AL101" s="31">
        <v>1</v>
      </c>
      <c r="AM101" s="31">
        <v>4</v>
      </c>
      <c r="AN101" s="24"/>
      <c r="AO101" s="31">
        <v>2</v>
      </c>
      <c r="AP101" s="31"/>
      <c r="AQ101" s="31">
        <v>0.24</v>
      </c>
      <c r="AR101" s="31">
        <f>IF(AI101&gt;0,1,0)+IF(AO101&gt;0,1,0)</f>
        <v>2</v>
      </c>
      <c r="AS101" s="31">
        <f>IF(AR101=2,1,0)</f>
        <v>1</v>
      </c>
      <c r="AT101" s="84">
        <v>42036</v>
      </c>
      <c r="AU101" s="24"/>
      <c r="AV101" s="24"/>
      <c r="AW101" s="24"/>
      <c r="AX101" s="24"/>
      <c r="AY101" s="24"/>
      <c r="AZ101" s="56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</row>
    <row r="102" ht="17" customHeight="1">
      <c r="A102" t="s" s="63">
        <v>330</v>
      </c>
      <c r="B102" t="s" s="29">
        <v>377</v>
      </c>
      <c r="C102" t="s" s="29">
        <v>378</v>
      </c>
      <c r="D102" t="s" s="64">
        <v>350</v>
      </c>
      <c r="E102" t="s" s="64">
        <v>334</v>
      </c>
      <c r="F102" t="s" s="65">
        <v>64</v>
      </c>
      <c r="G102" t="s" s="65">
        <v>335</v>
      </c>
      <c r="H102" s="19"/>
      <c r="I102" s="20">
        <v>1</v>
      </c>
      <c r="J102" s="19"/>
      <c r="K102" s="21">
        <v>0</v>
      </c>
      <c r="L102" s="21">
        <v>1</v>
      </c>
      <c r="M102" s="22">
        <f>SUM(J102:L102)</f>
        <v>1</v>
      </c>
      <c r="N102" s="23">
        <f>IF((IF(COUNTA(E102)=1,1,0)+L102+K102)=2,1,0)</f>
        <v>1</v>
      </c>
      <c r="O102" s="24"/>
      <c r="P102" s="24"/>
      <c r="Q102" s="19"/>
      <c r="R102" s="25">
        <v>0.944445894495923</v>
      </c>
      <c r="S102" s="25">
        <v>-3.28501148931235</v>
      </c>
      <c r="T102" s="25">
        <v>-0.0978509424416006</v>
      </c>
      <c r="U102" s="27"/>
      <c r="V102" s="27"/>
      <c r="W102" s="27"/>
      <c r="X102" s="25">
        <v>-3.90847909750653</v>
      </c>
      <c r="Y102" s="25">
        <v>-2.28125571476877</v>
      </c>
      <c r="Z102" s="25">
        <v>-0.34005326040565</v>
      </c>
      <c r="AA102" s="27">
        <f>N102</f>
        <v>1</v>
      </c>
      <c r="AB102" s="27">
        <f>IF(COUNTA(X102)=1,1,0)</f>
        <v>1</v>
      </c>
      <c r="AC102" s="27">
        <f>IF((IF(AD102&gt;0,1,0)+AA102)=2,1,0)</f>
        <v>1</v>
      </c>
      <c r="AD102" s="27">
        <f>IF(COUNTA(AI102)=1,1,0)+IF(COUNTA(AK102)=1,1,0)</f>
        <v>2</v>
      </c>
      <c r="AE102" t="s" s="64">
        <v>338</v>
      </c>
      <c r="AF102" t="s" s="29">
        <v>65</v>
      </c>
      <c r="AG102" s="83">
        <v>4</v>
      </c>
      <c r="AH102" s="30"/>
      <c r="AI102" s="39">
        <v>10</v>
      </c>
      <c r="AJ102" s="30"/>
      <c r="AK102" s="39">
        <v>45</v>
      </c>
      <c r="AL102" s="31">
        <v>51</v>
      </c>
      <c r="AM102" s="31">
        <v>120</v>
      </c>
      <c r="AN102" s="24"/>
      <c r="AO102" s="31">
        <v>3</v>
      </c>
      <c r="AP102" s="24"/>
      <c r="AQ102" s="31">
        <v>0.9</v>
      </c>
      <c r="AR102" s="31">
        <f>IF(AI102&gt;0,1,0)+IF(AO102&gt;0,1,0)</f>
        <v>2</v>
      </c>
      <c r="AS102" s="31">
        <f>IF(AR102=2,1,0)</f>
        <v>1</v>
      </c>
      <c r="AT102" s="21">
        <v>2</v>
      </c>
      <c r="AU102" t="s" s="29">
        <v>343</v>
      </c>
      <c r="AV102" t="s" s="29">
        <v>340</v>
      </c>
      <c r="AW102" s="24"/>
      <c r="AX102" s="24"/>
      <c r="AY102" s="24"/>
      <c r="AZ102" s="56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</row>
    <row r="103" ht="17" customHeight="1">
      <c r="A103" t="s" s="63">
        <v>330</v>
      </c>
      <c r="B103" t="s" s="29">
        <v>379</v>
      </c>
      <c r="C103" t="s" s="29">
        <v>380</v>
      </c>
      <c r="D103" t="s" s="64">
        <v>350</v>
      </c>
      <c r="E103" t="s" s="64">
        <v>334</v>
      </c>
      <c r="F103" t="s" s="65">
        <v>64</v>
      </c>
      <c r="G103" t="s" s="65">
        <v>335</v>
      </c>
      <c r="H103" s="19"/>
      <c r="I103" s="37"/>
      <c r="J103" s="19"/>
      <c r="K103" s="21">
        <v>0</v>
      </c>
      <c r="L103" s="21">
        <v>1</v>
      </c>
      <c r="M103" s="22">
        <f>SUM(J103:L103)</f>
        <v>1</v>
      </c>
      <c r="N103" s="23">
        <f>IF((IF(COUNTA(E103)=1,1,0)+L103+K103)=2,1,0)</f>
        <v>1</v>
      </c>
      <c r="O103" s="24"/>
      <c r="P103" s="24"/>
      <c r="Q103" s="19"/>
      <c r="R103" s="25">
        <v>2.02488738673087</v>
      </c>
      <c r="S103" s="25">
        <v>-2.4247597224813</v>
      </c>
      <c r="T103" s="25">
        <v>-0.646745778772678</v>
      </c>
      <c r="U103" s="27"/>
      <c r="V103" s="27"/>
      <c r="W103" s="27"/>
      <c r="X103" s="25">
        <v>-5.00404156804106</v>
      </c>
      <c r="Y103" s="25">
        <v>-0.721960913344715</v>
      </c>
      <c r="Z103" s="25">
        <v>-0.118429027044931</v>
      </c>
      <c r="AA103" s="27">
        <f>N103</f>
        <v>1</v>
      </c>
      <c r="AB103" s="27">
        <f>IF(COUNTA(X103)=1,1,0)</f>
        <v>1</v>
      </c>
      <c r="AC103" s="27">
        <f>IF((IF(AD103&gt;0,1,0)+AA103)=2,1,0)</f>
        <v>1</v>
      </c>
      <c r="AD103" s="27">
        <f>IF(COUNTA(AI103)=1,1,0)+IF(COUNTA(AK103)=1,1,0)</f>
        <v>2</v>
      </c>
      <c r="AE103" t="s" s="64">
        <v>381</v>
      </c>
      <c r="AF103" t="s" s="29">
        <v>65</v>
      </c>
      <c r="AG103" s="83">
        <v>4</v>
      </c>
      <c r="AH103" s="39">
        <v>4.5</v>
      </c>
      <c r="AI103" s="39">
        <v>10</v>
      </c>
      <c r="AJ103" s="30"/>
      <c r="AK103" s="39">
        <v>12</v>
      </c>
      <c r="AL103" s="31">
        <v>15</v>
      </c>
      <c r="AM103" s="31">
        <v>110</v>
      </c>
      <c r="AN103" s="24"/>
      <c r="AO103" s="31">
        <v>2.7</v>
      </c>
      <c r="AP103" s="24"/>
      <c r="AQ103" s="31">
        <v>0.45</v>
      </c>
      <c r="AR103" s="31">
        <f>IF(AI103&gt;0,1,0)+IF(AO103&gt;0,1,0)</f>
        <v>2</v>
      </c>
      <c r="AS103" s="31">
        <f>IF(AR103=2,1,0)</f>
        <v>1</v>
      </c>
      <c r="AT103" s="85">
        <v>2</v>
      </c>
      <c r="AU103" t="s" s="29">
        <v>343</v>
      </c>
      <c r="AV103" t="s" s="29">
        <v>340</v>
      </c>
      <c r="AW103" s="24"/>
      <c r="AX103" s="24"/>
      <c r="AY103" s="24"/>
      <c r="AZ103" s="56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</row>
    <row r="104" ht="17" customHeight="1">
      <c r="A104" t="s" s="63">
        <v>330</v>
      </c>
      <c r="B104" t="s" s="29">
        <v>382</v>
      </c>
      <c r="C104" t="s" s="29">
        <v>10</v>
      </c>
      <c r="D104" t="s" s="64">
        <v>370</v>
      </c>
      <c r="E104" t="s" s="64">
        <v>334</v>
      </c>
      <c r="F104" t="s" s="65">
        <v>64</v>
      </c>
      <c r="G104" t="s" s="65">
        <v>335</v>
      </c>
      <c r="H104" s="19"/>
      <c r="I104" s="37"/>
      <c r="J104" s="19"/>
      <c r="K104" s="21">
        <v>1</v>
      </c>
      <c r="L104" s="19"/>
      <c r="M104" s="22">
        <f>SUM(J104:L104)</f>
        <v>1</v>
      </c>
      <c r="N104" s="23">
        <f>IF((IF(COUNTA(E104)=1,1,0)+L104+K104)=2,1,0)</f>
        <v>1</v>
      </c>
      <c r="O104" s="24"/>
      <c r="P104" s="24"/>
      <c r="Q104" s="19"/>
      <c r="R104" s="25">
        <v>-0.724318526102621</v>
      </c>
      <c r="S104" s="25">
        <v>-0.549555800440002</v>
      </c>
      <c r="T104" s="25">
        <v>-0.584157527757296</v>
      </c>
      <c r="U104" s="27"/>
      <c r="V104" s="27"/>
      <c r="W104" s="27"/>
      <c r="X104" s="25">
        <v>0.180246239826205</v>
      </c>
      <c r="Y104" s="25">
        <v>-0.151556115687278</v>
      </c>
      <c r="Z104" s="25">
        <v>0.488111876976188</v>
      </c>
      <c r="AA104" s="27">
        <f>N104</f>
        <v>1</v>
      </c>
      <c r="AB104" s="27">
        <f>IF(COUNTA(X104)=1,1,0)</f>
        <v>1</v>
      </c>
      <c r="AC104" s="27">
        <f>IF((IF(AD104&gt;0,1,0)+AA104)=2,1,0)</f>
        <v>1</v>
      </c>
      <c r="AD104" s="27">
        <f>IF(COUNTA(AI104)=1,1,0)+IF(COUNTA(AK104)=1,1,0)</f>
        <v>2</v>
      </c>
      <c r="AE104" t="s" s="64">
        <v>338</v>
      </c>
      <c r="AF104" t="s" s="29">
        <v>65</v>
      </c>
      <c r="AG104" s="83">
        <v>4</v>
      </c>
      <c r="AH104" s="30"/>
      <c r="AI104" s="39">
        <v>7.5</v>
      </c>
      <c r="AJ104" s="30"/>
      <c r="AK104" s="39">
        <v>7</v>
      </c>
      <c r="AL104" s="31">
        <v>13</v>
      </c>
      <c r="AM104" s="31">
        <v>38</v>
      </c>
      <c r="AN104" s="24"/>
      <c r="AO104" s="31">
        <v>1.7</v>
      </c>
      <c r="AP104" s="24"/>
      <c r="AQ104" s="31">
        <v>0.6</v>
      </c>
      <c r="AR104" s="31">
        <f>IF(AI104&gt;0,1,0)+IF(AO104&gt;0,1,0)</f>
        <v>2</v>
      </c>
      <c r="AS104" s="31">
        <f>IF(AR104=2,1,0)</f>
        <v>1</v>
      </c>
      <c r="AT104" s="85">
        <v>2</v>
      </c>
      <c r="AU104" t="s" s="29">
        <v>343</v>
      </c>
      <c r="AV104" t="s" s="29">
        <v>340</v>
      </c>
      <c r="AW104" s="24"/>
      <c r="AX104" s="24"/>
      <c r="AY104" s="24"/>
      <c r="AZ104" s="56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</row>
    <row r="105" ht="17" customHeight="1">
      <c r="A105" t="s" s="63">
        <v>330</v>
      </c>
      <c r="B105" t="s" s="29">
        <v>383</v>
      </c>
      <c r="C105" t="s" s="29">
        <v>384</v>
      </c>
      <c r="D105" t="s" s="64">
        <v>350</v>
      </c>
      <c r="E105" t="s" s="64">
        <v>334</v>
      </c>
      <c r="F105" t="s" s="65">
        <v>64</v>
      </c>
      <c r="G105" t="s" s="65">
        <v>385</v>
      </c>
      <c r="H105" t="s" s="65">
        <v>386</v>
      </c>
      <c r="I105" s="37"/>
      <c r="J105" s="19"/>
      <c r="K105" s="21">
        <v>0</v>
      </c>
      <c r="L105" s="21">
        <v>1</v>
      </c>
      <c r="M105" s="22">
        <f>SUM(J105:L105)</f>
        <v>1</v>
      </c>
      <c r="N105" s="23">
        <f>IF((IF(COUNTA(E105)=1,1,0)+L105+K105)=2,1,0)</f>
        <v>1</v>
      </c>
      <c r="O105" s="24"/>
      <c r="P105" s="24"/>
      <c r="Q105" s="19"/>
      <c r="R105" s="25">
        <v>5.67808881636382</v>
      </c>
      <c r="S105" s="25">
        <v>-3.08942245550242</v>
      </c>
      <c r="T105" s="25">
        <v>-1.12712678029337</v>
      </c>
      <c r="U105" s="27"/>
      <c r="V105" s="27"/>
      <c r="W105" s="27"/>
      <c r="X105" s="25">
        <v>-9.08897614848663</v>
      </c>
      <c r="Y105" s="25">
        <v>0.571958980429598</v>
      </c>
      <c r="Z105" s="25">
        <v>-0.96545276760164</v>
      </c>
      <c r="AA105" s="27">
        <f>N105</f>
        <v>1</v>
      </c>
      <c r="AB105" s="27">
        <f>IF(COUNTA(X105)=1,1,0)</f>
        <v>1</v>
      </c>
      <c r="AC105" s="27">
        <f>IF((IF(AD105&gt;0,1,0)+AA105)=2,1,0)</f>
        <v>1</v>
      </c>
      <c r="AD105" s="27">
        <f>IF(COUNTA(AI105)=1,1,0)+IF(COUNTA(AK105)=1,1,0)</f>
        <v>2</v>
      </c>
      <c r="AE105" t="s" s="64">
        <v>385</v>
      </c>
      <c r="AF105" t="s" s="29">
        <v>65</v>
      </c>
      <c r="AG105" s="83">
        <v>4</v>
      </c>
      <c r="AH105" s="30"/>
      <c r="AI105" s="39">
        <v>3</v>
      </c>
      <c r="AJ105" s="30"/>
      <c r="AK105" s="39">
        <v>15</v>
      </c>
      <c r="AL105" s="24"/>
      <c r="AM105" s="31">
        <v>70</v>
      </c>
      <c r="AN105" s="28"/>
      <c r="AO105" s="31">
        <v>2.2</v>
      </c>
      <c r="AP105" s="28"/>
      <c r="AQ105" s="31">
        <v>0.5</v>
      </c>
      <c r="AR105" s="31">
        <f>IF(AI105&gt;0,1,0)+IF(AO105&gt;0,1,0)</f>
        <v>2</v>
      </c>
      <c r="AS105" s="31">
        <f>IF(AR105=2,1,0)</f>
        <v>1</v>
      </c>
      <c r="AT105" s="85">
        <v>2</v>
      </c>
      <c r="AU105" s="24"/>
      <c r="AV105" t="s" s="29">
        <v>387</v>
      </c>
      <c r="AW105" s="24"/>
      <c r="AX105" s="24"/>
      <c r="AY105" s="24"/>
      <c r="AZ105" s="56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</row>
    <row r="106" ht="17" customHeight="1">
      <c r="A106" t="s" s="63">
        <v>330</v>
      </c>
      <c r="B106" t="s" s="29">
        <v>388</v>
      </c>
      <c r="C106" t="s" s="29">
        <v>389</v>
      </c>
      <c r="D106" t="s" s="64">
        <v>333</v>
      </c>
      <c r="E106" t="s" s="64">
        <v>334</v>
      </c>
      <c r="F106" t="s" s="65">
        <v>64</v>
      </c>
      <c r="G106" t="s" s="65">
        <v>335</v>
      </c>
      <c r="H106" s="19"/>
      <c r="I106" s="37"/>
      <c r="J106" s="19"/>
      <c r="K106" s="21">
        <v>0</v>
      </c>
      <c r="L106" s="21">
        <v>1</v>
      </c>
      <c r="M106" s="22">
        <f>SUM(J106:L106)</f>
        <v>1</v>
      </c>
      <c r="N106" s="23">
        <f>IF((IF(COUNTA(E106)=1,1,0)+L106+K106)=2,1,0)</f>
        <v>1</v>
      </c>
      <c r="O106" s="24"/>
      <c r="P106" s="24"/>
      <c r="Q106" s="19"/>
      <c r="R106" s="25">
        <v>1.04793988897175</v>
      </c>
      <c r="S106" s="25">
        <v>-0.8102209469770389</v>
      </c>
      <c r="T106" s="25">
        <v>-0.628991205328244</v>
      </c>
      <c r="U106" s="27"/>
      <c r="V106" s="27"/>
      <c r="W106" s="27"/>
      <c r="X106" s="25">
        <v>-3.03887794450027</v>
      </c>
      <c r="Y106" s="25">
        <v>0.405070831724436</v>
      </c>
      <c r="Z106" s="25">
        <v>-0.127892905668313</v>
      </c>
      <c r="AA106" s="27">
        <f>N106</f>
        <v>1</v>
      </c>
      <c r="AB106" s="27">
        <f>IF(COUNTA(X106)=1,1,0)</f>
        <v>1</v>
      </c>
      <c r="AC106" s="27">
        <f>IF((IF(AD106&gt;0,1,0)+AA106)=2,1,0)</f>
        <v>1</v>
      </c>
      <c r="AD106" s="27">
        <f>IF(COUNTA(AI106)=1,1,0)+IF(COUNTA(AK106)=1,1,0)</f>
        <v>2</v>
      </c>
      <c r="AE106" t="s" s="64">
        <v>335</v>
      </c>
      <c r="AF106" t="s" s="29">
        <v>65</v>
      </c>
      <c r="AG106" s="83">
        <v>4</v>
      </c>
      <c r="AH106" s="39"/>
      <c r="AI106" s="39">
        <v>7</v>
      </c>
      <c r="AJ106" s="39"/>
      <c r="AK106" s="39">
        <v>11</v>
      </c>
      <c r="AL106" s="31">
        <v>1.5</v>
      </c>
      <c r="AM106" s="31">
        <v>13</v>
      </c>
      <c r="AN106" s="31">
        <v>1.7</v>
      </c>
      <c r="AO106" s="31">
        <v>2.5</v>
      </c>
      <c r="AP106" s="31">
        <v>0.1</v>
      </c>
      <c r="AQ106" s="31">
        <v>0.27</v>
      </c>
      <c r="AR106" s="31">
        <f>IF(AI106&gt;0,1,0)+IF(AO106&gt;0,1,0)</f>
        <v>2</v>
      </c>
      <c r="AS106" s="31">
        <f>IF(AR106=2,1,0)</f>
        <v>1</v>
      </c>
      <c r="AT106" s="84">
        <v>42036</v>
      </c>
      <c r="AU106" s="31"/>
      <c r="AV106" s="31"/>
      <c r="AW106" s="31"/>
      <c r="AX106" s="31"/>
      <c r="AY106" s="31"/>
      <c r="AZ106" s="56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</row>
    <row r="107" ht="17" customHeight="1">
      <c r="A107" t="s" s="63">
        <v>330</v>
      </c>
      <c r="B107" t="s" s="29">
        <v>390</v>
      </c>
      <c r="C107" t="s" s="29">
        <v>391</v>
      </c>
      <c r="D107" t="s" s="64">
        <v>350</v>
      </c>
      <c r="E107" t="s" s="64">
        <v>334</v>
      </c>
      <c r="F107" t="s" s="65">
        <v>64</v>
      </c>
      <c r="G107" t="s" s="65">
        <v>385</v>
      </c>
      <c r="H107" t="s" s="65">
        <v>392</v>
      </c>
      <c r="I107" s="37"/>
      <c r="J107" s="19"/>
      <c r="K107" s="21">
        <v>0</v>
      </c>
      <c r="L107" s="21">
        <v>1</v>
      </c>
      <c r="M107" s="22">
        <f>SUM(J107:L107)</f>
        <v>1</v>
      </c>
      <c r="N107" s="23">
        <f>IF((IF(COUNTA(E107)=1,1,0)+L107+K107)=2,1,0)</f>
        <v>1</v>
      </c>
      <c r="O107" s="24"/>
      <c r="P107" s="24"/>
      <c r="Q107" s="19"/>
      <c r="R107" s="25">
        <v>2.50370364280109</v>
      </c>
      <c r="S107" s="25">
        <v>-1.91096453436869</v>
      </c>
      <c r="T107" s="25">
        <v>-0.992078377724991</v>
      </c>
      <c r="U107" s="27"/>
      <c r="V107" s="27"/>
      <c r="W107" s="27"/>
      <c r="X107" s="25">
        <v>-4.45321467491542</v>
      </c>
      <c r="Y107" s="25">
        <v>0.0315425962631261</v>
      </c>
      <c r="Z107" s="25">
        <v>-0.0442420263879156</v>
      </c>
      <c r="AA107" s="27">
        <f>N107</f>
        <v>1</v>
      </c>
      <c r="AB107" s="27">
        <f>IF(COUNTA(X107)=1,1,0)</f>
        <v>1</v>
      </c>
      <c r="AC107" s="27">
        <f>IF((IF(AD107&gt;0,1,0)+AA107)=2,1,0)</f>
        <v>1</v>
      </c>
      <c r="AD107" s="27">
        <f>IF(COUNTA(AI107)=1,1,0)+IF(COUNTA(AK107)=1,1,0)</f>
        <v>2</v>
      </c>
      <c r="AE107" t="s" s="64">
        <v>385</v>
      </c>
      <c r="AF107" t="s" s="29">
        <v>65</v>
      </c>
      <c r="AG107" s="83">
        <v>4</v>
      </c>
      <c r="AH107" s="30"/>
      <c r="AI107" s="39">
        <v>6</v>
      </c>
      <c r="AJ107" s="39">
        <v>9</v>
      </c>
      <c r="AK107" s="39">
        <v>10</v>
      </c>
      <c r="AL107" s="24"/>
      <c r="AM107" s="31">
        <v>70</v>
      </c>
      <c r="AN107" s="28"/>
      <c r="AO107" s="31">
        <v>2.5</v>
      </c>
      <c r="AP107" s="24"/>
      <c r="AQ107" s="31">
        <v>0.55</v>
      </c>
      <c r="AR107" s="31">
        <f>IF(AI107&gt;0,1,0)+IF(AO107&gt;0,1,0)</f>
        <v>2</v>
      </c>
      <c r="AS107" s="31">
        <f>IF(AR107=2,1,0)</f>
        <v>1</v>
      </c>
      <c r="AT107" s="85">
        <v>2</v>
      </c>
      <c r="AU107" s="24"/>
      <c r="AV107" t="s" s="29">
        <v>340</v>
      </c>
      <c r="AW107" s="24"/>
      <c r="AX107" s="24"/>
      <c r="AY107" s="24"/>
      <c r="AZ107" s="56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</row>
    <row r="108" ht="17" customHeight="1">
      <c r="A108" t="s" s="63">
        <v>330</v>
      </c>
      <c r="B108" t="s" s="29">
        <v>393</v>
      </c>
      <c r="C108" t="s" s="29">
        <v>10</v>
      </c>
      <c r="D108" t="s" s="64">
        <v>333</v>
      </c>
      <c r="E108" t="s" s="64">
        <v>334</v>
      </c>
      <c r="F108" t="s" s="65">
        <v>64</v>
      </c>
      <c r="G108" t="s" s="65">
        <v>335</v>
      </c>
      <c r="H108" s="19"/>
      <c r="I108" s="37"/>
      <c r="J108" s="19"/>
      <c r="K108" s="21">
        <v>1</v>
      </c>
      <c r="L108" s="19"/>
      <c r="M108" s="22">
        <f>SUM(J108:L108)</f>
        <v>1</v>
      </c>
      <c r="N108" s="23">
        <f>IF((IF(COUNTA(E108)=1,1,0)+L108+K108)=2,1,0)</f>
        <v>1</v>
      </c>
      <c r="O108" s="24"/>
      <c r="P108" s="24"/>
      <c r="Q108" s="19"/>
      <c r="R108" s="25">
        <v>-0.164026820588912</v>
      </c>
      <c r="S108" s="25">
        <v>-2.24132342935196</v>
      </c>
      <c r="T108" s="25">
        <v>0.687537387959367</v>
      </c>
      <c r="U108" s="27"/>
      <c r="V108" s="27"/>
      <c r="W108" s="27"/>
      <c r="X108" s="25">
        <v>-2.19606333110086</v>
      </c>
      <c r="Y108" s="25">
        <v>-1.96768856076731</v>
      </c>
      <c r="Z108" s="25">
        <v>-0.644477811819734</v>
      </c>
      <c r="AA108" s="27">
        <f>N108</f>
        <v>1</v>
      </c>
      <c r="AB108" s="27">
        <f>IF(COUNTA(X108)=1,1,0)</f>
        <v>1</v>
      </c>
      <c r="AC108" s="27">
        <f>IF((IF(AD108&gt;0,1,0)+AA108)=2,1,0)</f>
        <v>1</v>
      </c>
      <c r="AD108" s="27">
        <f>IF(COUNTA(AI108)=1,1,0)+IF(COUNTA(AK108)=1,1,0)</f>
        <v>2</v>
      </c>
      <c r="AE108" t="s" s="64">
        <v>335</v>
      </c>
      <c r="AF108" t="s" s="29">
        <v>346</v>
      </c>
      <c r="AG108" s="83">
        <v>2</v>
      </c>
      <c r="AH108" s="30"/>
      <c r="AI108" s="39">
        <v>0.2</v>
      </c>
      <c r="AJ108" s="30"/>
      <c r="AK108" s="39">
        <v>2</v>
      </c>
      <c r="AL108" s="31">
        <v>1</v>
      </c>
      <c r="AM108" s="31">
        <v>3</v>
      </c>
      <c r="AN108" s="31">
        <v>0.3</v>
      </c>
      <c r="AO108" s="31">
        <v>1.2</v>
      </c>
      <c r="AP108" s="31">
        <v>0.055</v>
      </c>
      <c r="AQ108" s="31">
        <v>0.135</v>
      </c>
      <c r="AR108" s="31">
        <f>IF(AI108&gt;0,1,0)+IF(AO108&gt;0,1,0)</f>
        <v>2</v>
      </c>
      <c r="AS108" s="31">
        <f>IF(AR108=2,1,0)</f>
        <v>1</v>
      </c>
      <c r="AT108" s="84">
        <v>42036</v>
      </c>
      <c r="AU108" s="24"/>
      <c r="AV108" s="24"/>
      <c r="AW108" s="24"/>
      <c r="AX108" s="24"/>
      <c r="AY108" s="24"/>
      <c r="AZ108" s="56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</row>
    <row r="109" ht="17" customHeight="1">
      <c r="A109" t="s" s="63">
        <v>330</v>
      </c>
      <c r="B109" t="s" s="29">
        <v>394</v>
      </c>
      <c r="C109" t="s" s="29">
        <v>395</v>
      </c>
      <c r="D109" t="s" s="64">
        <v>350</v>
      </c>
      <c r="E109" t="s" s="64">
        <v>334</v>
      </c>
      <c r="F109" t="s" s="65">
        <v>64</v>
      </c>
      <c r="G109" t="s" s="65">
        <v>385</v>
      </c>
      <c r="H109" t="s" s="65">
        <v>396</v>
      </c>
      <c r="I109" s="37"/>
      <c r="J109" s="19"/>
      <c r="K109" s="21">
        <v>0</v>
      </c>
      <c r="L109" s="21">
        <v>1</v>
      </c>
      <c r="M109" s="22">
        <f>SUM(J109:L109)</f>
        <v>1</v>
      </c>
      <c r="N109" s="23">
        <f>IF((IF(COUNTA(E109)=1,1,0)+L109+K109)=2,1,0)</f>
        <v>1</v>
      </c>
      <c r="O109" s="24"/>
      <c r="P109" s="24"/>
      <c r="Q109" s="19"/>
      <c r="R109" s="25">
        <v>1.88384432199553</v>
      </c>
      <c r="S109" s="25">
        <v>2.31923584896761</v>
      </c>
      <c r="T109" s="25">
        <v>-0.502336385942906</v>
      </c>
      <c r="U109" s="27"/>
      <c r="V109" s="27"/>
      <c r="W109" s="27"/>
      <c r="X109" s="25">
        <v>-1.56239178524806</v>
      </c>
      <c r="Y109" s="25">
        <v>4.83156590438213</v>
      </c>
      <c r="Z109" s="25">
        <v>1.44478158027989</v>
      </c>
      <c r="AA109" s="27">
        <f>N109</f>
        <v>1</v>
      </c>
      <c r="AB109" s="27">
        <f>IF(COUNTA(X109)=1,1,0)</f>
        <v>1</v>
      </c>
      <c r="AC109" s="27">
        <f>IF((IF(AD109&gt;0,1,0)+AA109)=2,1,0)</f>
        <v>1</v>
      </c>
      <c r="AD109" s="27">
        <f>IF(COUNTA(AI109)=1,1,0)+IF(COUNTA(AK109)=1,1,0)</f>
        <v>2</v>
      </c>
      <c r="AE109" t="s" s="64">
        <v>397</v>
      </c>
      <c r="AF109" t="s" s="29">
        <v>65</v>
      </c>
      <c r="AG109" s="83">
        <v>4</v>
      </c>
      <c r="AH109" s="39">
        <v>4</v>
      </c>
      <c r="AI109" s="39">
        <v>8</v>
      </c>
      <c r="AJ109" s="30"/>
      <c r="AK109" s="39">
        <v>22</v>
      </c>
      <c r="AL109" s="31">
        <v>35</v>
      </c>
      <c r="AM109" s="31">
        <v>70</v>
      </c>
      <c r="AN109" s="31">
        <v>1.8</v>
      </c>
      <c r="AO109" s="31">
        <v>2.8</v>
      </c>
      <c r="AP109" s="31">
        <v>0.3</v>
      </c>
      <c r="AQ109" s="31">
        <v>0.55</v>
      </c>
      <c r="AR109" s="31">
        <f>IF(AI109&gt;0,1,0)+IF(AO109&gt;0,1,0)</f>
        <v>2</v>
      </c>
      <c r="AS109" s="31">
        <f>IF(AR109=2,1,0)</f>
        <v>1</v>
      </c>
      <c r="AT109" s="85">
        <v>2</v>
      </c>
      <c r="AU109" t="s" s="29">
        <v>343</v>
      </c>
      <c r="AV109" t="s" s="29">
        <v>340</v>
      </c>
      <c r="AW109" s="24"/>
      <c r="AX109" s="24"/>
      <c r="AY109" s="24"/>
      <c r="AZ109" s="56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</row>
    <row r="110" ht="17" customHeight="1">
      <c r="A110" t="s" s="63">
        <v>330</v>
      </c>
      <c r="B110" t="s" s="29">
        <v>398</v>
      </c>
      <c r="C110" t="s" s="29">
        <v>399</v>
      </c>
      <c r="D110" t="s" s="64">
        <v>350</v>
      </c>
      <c r="E110" t="s" s="64">
        <v>334</v>
      </c>
      <c r="F110" t="s" s="65">
        <v>64</v>
      </c>
      <c r="G110" t="s" s="65">
        <v>335</v>
      </c>
      <c r="H110" t="s" s="65">
        <v>400</v>
      </c>
      <c r="I110" s="37"/>
      <c r="J110" s="19"/>
      <c r="K110" s="21">
        <v>0</v>
      </c>
      <c r="L110" s="21">
        <v>1</v>
      </c>
      <c r="M110" s="22">
        <f>SUM(J110:L110)</f>
        <v>1</v>
      </c>
      <c r="N110" s="23">
        <f>IF((IF(COUNTA(E110)=1,1,0)+L110+K110)=2,1,0)</f>
        <v>1</v>
      </c>
      <c r="O110" s="24"/>
      <c r="P110" s="24"/>
      <c r="Q110" s="19"/>
      <c r="R110" s="25">
        <v>2.04340650846307</v>
      </c>
      <c r="S110" s="25">
        <v>-3.29143590767895</v>
      </c>
      <c r="T110" s="25">
        <v>-0.70702872878945</v>
      </c>
      <c r="U110" s="27"/>
      <c r="V110" s="27"/>
      <c r="W110" s="27"/>
      <c r="X110" s="25">
        <v>-5.17946023896573</v>
      </c>
      <c r="Y110" s="25">
        <v>-1.72598886114736</v>
      </c>
      <c r="Z110" s="25">
        <v>0.86641621495281</v>
      </c>
      <c r="AA110" s="27">
        <f>N110</f>
        <v>1</v>
      </c>
      <c r="AB110" s="27">
        <f>IF(COUNTA(X110)=1,1,0)</f>
        <v>1</v>
      </c>
      <c r="AC110" s="27">
        <f>IF((IF(AD110&gt;0,1,0)+AA110)=2,1,0)</f>
        <v>1</v>
      </c>
      <c r="AD110" s="27">
        <f>IF(COUNTA(AI110)=1,1,0)+IF(COUNTA(AK110)=1,1,0)</f>
        <v>1</v>
      </c>
      <c r="AE110" t="s" s="64">
        <v>335</v>
      </c>
      <c r="AF110" t="s" s="29">
        <v>65</v>
      </c>
      <c r="AG110" s="83">
        <v>4</v>
      </c>
      <c r="AH110" s="31"/>
      <c r="AI110" s="30"/>
      <c r="AJ110" s="39"/>
      <c r="AK110" s="39">
        <v>1.8</v>
      </c>
      <c r="AL110" s="31">
        <v>12</v>
      </c>
      <c r="AM110" s="31">
        <v>25</v>
      </c>
      <c r="AN110" s="31"/>
      <c r="AO110" s="31">
        <v>1.5</v>
      </c>
      <c r="AP110" s="31">
        <v>0.15</v>
      </c>
      <c r="AQ110" s="31">
        <v>0.185</v>
      </c>
      <c r="AR110" s="31">
        <f>IF(AI110&gt;0,1,0)+IF(AO110&gt;0,1,0)</f>
        <v>1</v>
      </c>
      <c r="AS110" s="31">
        <f>IF(AR110=2,1,0)</f>
        <v>0</v>
      </c>
      <c r="AT110" s="85">
        <v>1</v>
      </c>
      <c r="AU110" s="31"/>
      <c r="AV110" s="31"/>
      <c r="AW110" s="31"/>
      <c r="AX110" s="31"/>
      <c r="AY110" s="31"/>
      <c r="AZ110" s="56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</row>
    <row r="111" ht="17" customHeight="1">
      <c r="A111" t="s" s="63">
        <v>330</v>
      </c>
      <c r="B111" t="s" s="29">
        <v>401</v>
      </c>
      <c r="C111" t="s" s="29">
        <v>402</v>
      </c>
      <c r="D111" t="s" s="64">
        <v>350</v>
      </c>
      <c r="E111" t="s" s="64">
        <v>334</v>
      </c>
      <c r="F111" t="s" s="65">
        <v>64</v>
      </c>
      <c r="G111" t="s" s="65">
        <v>338</v>
      </c>
      <c r="H111" s="19"/>
      <c r="I111" s="37"/>
      <c r="J111" s="19"/>
      <c r="K111" s="21">
        <v>0</v>
      </c>
      <c r="L111" s="21">
        <v>1</v>
      </c>
      <c r="M111" s="22">
        <f>SUM(J111:L111)</f>
        <v>1</v>
      </c>
      <c r="N111" s="23">
        <f>IF((IF(COUNTA(E111)=1,1,0)+L111+K111)=2,1,0)</f>
        <v>1</v>
      </c>
      <c r="O111" s="24"/>
      <c r="P111" s="24"/>
      <c r="Q111" s="19"/>
      <c r="R111" s="25">
        <v>0.489870891763868</v>
      </c>
      <c r="S111" s="25">
        <v>-3.29685475868475</v>
      </c>
      <c r="T111" s="25">
        <v>0.740897304056472</v>
      </c>
      <c r="U111" s="27"/>
      <c r="V111" s="27"/>
      <c r="W111" s="27"/>
      <c r="X111" s="25">
        <v>-3.6035965943322</v>
      </c>
      <c r="Y111" s="25">
        <v>-2.58202767320374</v>
      </c>
      <c r="Z111" s="25">
        <v>-0.828149486652885</v>
      </c>
      <c r="AA111" s="27">
        <f>N111</f>
        <v>1</v>
      </c>
      <c r="AB111" s="27">
        <f>IF(COUNTA(X111)=1,1,0)</f>
        <v>1</v>
      </c>
      <c r="AC111" s="27">
        <f>IF((IF(AD111&gt;0,1,0)+AA111)=2,1,0)</f>
        <v>1</v>
      </c>
      <c r="AD111" s="27">
        <f>IF(COUNTA(AI111)=1,1,0)+IF(COUNTA(AK111)=1,1,0)</f>
        <v>2</v>
      </c>
      <c r="AE111" t="s" s="64">
        <v>338</v>
      </c>
      <c r="AF111" t="s" s="29">
        <v>65</v>
      </c>
      <c r="AG111" s="83">
        <v>4</v>
      </c>
      <c r="AH111" s="30"/>
      <c r="AI111" s="39">
        <v>6</v>
      </c>
      <c r="AJ111" s="30"/>
      <c r="AK111" s="39">
        <v>10</v>
      </c>
      <c r="AL111" s="24"/>
      <c r="AM111" s="31">
        <v>100</v>
      </c>
      <c r="AN111" s="24"/>
      <c r="AO111" s="31">
        <v>2</v>
      </c>
      <c r="AP111" s="24"/>
      <c r="AQ111" s="31">
        <v>0.82</v>
      </c>
      <c r="AR111" s="31">
        <f>IF(AI111&gt;0,1,0)+IF(AO111&gt;0,1,0)</f>
        <v>2</v>
      </c>
      <c r="AS111" s="31">
        <f>IF(AR111=2,1,0)</f>
        <v>1</v>
      </c>
      <c r="AT111" s="85">
        <v>3</v>
      </c>
      <c r="AU111" t="s" s="29">
        <v>343</v>
      </c>
      <c r="AV111" t="s" s="29">
        <v>340</v>
      </c>
      <c r="AW111" s="24"/>
      <c r="AX111" s="24"/>
      <c r="AY111" s="24"/>
      <c r="AZ111" s="56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</row>
    <row r="112" ht="17" customHeight="1">
      <c r="A112" t="s" s="63">
        <v>330</v>
      </c>
      <c r="B112" t="s" s="29">
        <v>403</v>
      </c>
      <c r="C112" t="s" s="29">
        <v>404</v>
      </c>
      <c r="D112" t="s" s="64">
        <v>370</v>
      </c>
      <c r="E112" t="s" s="64">
        <v>334</v>
      </c>
      <c r="F112" t="s" s="65">
        <v>64</v>
      </c>
      <c r="G112" t="s" s="65">
        <v>335</v>
      </c>
      <c r="H112" s="19"/>
      <c r="I112" t="s" s="86">
        <v>405</v>
      </c>
      <c r="J112" s="19"/>
      <c r="K112" s="21">
        <v>0</v>
      </c>
      <c r="L112" s="21">
        <v>1</v>
      </c>
      <c r="M112" s="22">
        <f>SUM(J112:L112)</f>
        <v>1</v>
      </c>
      <c r="N112" s="23">
        <f>IF((IF(COUNTA(E112)=1,1,0)+L112+K112)=2,1,0)</f>
        <v>1</v>
      </c>
      <c r="O112" s="24"/>
      <c r="P112" s="24"/>
      <c r="Q112" s="19"/>
      <c r="R112" s="25">
        <v>-1.21579337244433</v>
      </c>
      <c r="S112" s="25">
        <v>-1.02110686342404</v>
      </c>
      <c r="T112" s="25">
        <v>0.236191821565206</v>
      </c>
      <c r="U112" s="27"/>
      <c r="V112" s="27"/>
      <c r="W112" s="27"/>
      <c r="X112" s="25">
        <v>0.180046229980879</v>
      </c>
      <c r="Y112" s="25">
        <v>-0.967652216079434</v>
      </c>
      <c r="Z112" s="25">
        <v>0.776008277349065</v>
      </c>
      <c r="AA112" s="27">
        <f>N112</f>
        <v>1</v>
      </c>
      <c r="AB112" s="27">
        <f>IF(COUNTA(X112)=1,1,0)</f>
        <v>1</v>
      </c>
      <c r="AC112" s="27">
        <f>IF((IF(AD112&gt;0,1,0)+AA112)=2,1,0)</f>
        <v>1</v>
      </c>
      <c r="AD112" s="27">
        <f>IF(COUNTA(AI112)=1,1,0)+IF(COUNTA(AK112)=1,1,0)</f>
        <v>2</v>
      </c>
      <c r="AE112" t="s" s="64">
        <v>338</v>
      </c>
      <c r="AF112" t="s" s="29">
        <v>65</v>
      </c>
      <c r="AG112" s="83">
        <v>4</v>
      </c>
      <c r="AH112" s="30"/>
      <c r="AI112" s="39">
        <v>4</v>
      </c>
      <c r="AJ112" s="30"/>
      <c r="AK112" s="39">
        <v>6.5</v>
      </c>
      <c r="AL112" s="24"/>
      <c r="AM112" s="31">
        <v>50</v>
      </c>
      <c r="AN112" s="24"/>
      <c r="AO112" s="31"/>
      <c r="AP112" s="24"/>
      <c r="AQ112" s="31">
        <v>0.66</v>
      </c>
      <c r="AR112" s="31">
        <f>IF(AI112&gt;0,1,0)+IF(AO112&gt;0,1,0)</f>
        <v>1</v>
      </c>
      <c r="AS112" s="31">
        <f>IF(AR112=2,1,0)</f>
        <v>0</v>
      </c>
      <c r="AT112" s="85">
        <v>2</v>
      </c>
      <c r="AU112" t="s" s="29">
        <v>343</v>
      </c>
      <c r="AV112" t="s" s="29">
        <v>340</v>
      </c>
      <c r="AW112" s="24"/>
      <c r="AX112" s="24"/>
      <c r="AY112" s="24"/>
      <c r="AZ112" s="56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</row>
    <row r="113" ht="17" customHeight="1">
      <c r="A113" t="s" s="63">
        <v>330</v>
      </c>
      <c r="B113" t="s" s="29">
        <v>406</v>
      </c>
      <c r="C113" t="s" s="29">
        <v>10</v>
      </c>
      <c r="D113" t="s" s="64">
        <v>350</v>
      </c>
      <c r="E113" t="s" s="64">
        <v>334</v>
      </c>
      <c r="F113" t="s" s="65">
        <v>64</v>
      </c>
      <c r="G113" t="s" s="65">
        <v>335</v>
      </c>
      <c r="H113" t="s" s="65">
        <v>407</v>
      </c>
      <c r="I113" s="37"/>
      <c r="J113" s="19"/>
      <c r="K113" s="21">
        <v>1</v>
      </c>
      <c r="L113" s="19"/>
      <c r="M113" s="22">
        <f>SUM(J113:L113)</f>
        <v>1</v>
      </c>
      <c r="N113" s="23">
        <f>IF((IF(COUNTA(E113)=1,1,0)+L113+K113)=2,1,0)</f>
        <v>1</v>
      </c>
      <c r="O113" s="24"/>
      <c r="P113" s="24"/>
      <c r="Q113" s="19"/>
      <c r="R113" s="25">
        <v>-2.30358903268583</v>
      </c>
      <c r="S113" s="25">
        <v>-3.02373560433801</v>
      </c>
      <c r="T113" s="25">
        <v>0.668014989526672</v>
      </c>
      <c r="U113" s="27"/>
      <c r="V113" s="27"/>
      <c r="W113" s="27"/>
      <c r="X113" s="25">
        <v>0.260874063837493</v>
      </c>
      <c r="Y113" s="25">
        <v>-3.92935799096488</v>
      </c>
      <c r="Z113" s="25">
        <v>-1.06720849010923</v>
      </c>
      <c r="AA113" s="27">
        <f>N113</f>
        <v>1</v>
      </c>
      <c r="AB113" s="27">
        <f>IF(COUNTA(X113)=1,1,0)</f>
        <v>1</v>
      </c>
      <c r="AC113" s="27">
        <f>IF((IF(AD113&gt;0,1,0)+AA113)=2,1,0)</f>
        <v>1</v>
      </c>
      <c r="AD113" s="27">
        <f>IF(COUNTA(AI113)=1,1,0)+IF(COUNTA(AK113)=1,1,0)</f>
        <v>1</v>
      </c>
      <c r="AE113" t="s" s="64">
        <v>335</v>
      </c>
      <c r="AF113" t="s" s="29">
        <v>346</v>
      </c>
      <c r="AG113" s="83">
        <v>2</v>
      </c>
      <c r="AH113" s="30"/>
      <c r="AI113" s="39"/>
      <c r="AJ113" s="39"/>
      <c r="AK113" s="39">
        <v>2</v>
      </c>
      <c r="AL113" s="31">
        <v>4</v>
      </c>
      <c r="AM113" s="31">
        <v>6</v>
      </c>
      <c r="AN113" s="31">
        <v>0.41</v>
      </c>
      <c r="AO113" s="31">
        <v>0.47</v>
      </c>
      <c r="AP113" s="31">
        <v>0.05</v>
      </c>
      <c r="AQ113" s="31">
        <v>0.058</v>
      </c>
      <c r="AR113" s="31">
        <f>IF(AI113&gt;0,1,0)+IF(AO113&gt;0,1,0)</f>
        <v>1</v>
      </c>
      <c r="AS113" s="31">
        <f>IF(AR113=2,1,0)</f>
        <v>0</v>
      </c>
      <c r="AT113" s="85">
        <v>1</v>
      </c>
      <c r="AU113" s="24"/>
      <c r="AV113" s="24"/>
      <c r="AW113" s="24"/>
      <c r="AX113" s="24"/>
      <c r="AY113" s="24"/>
      <c r="AZ113" s="56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</row>
    <row r="114" ht="17" customHeight="1">
      <c r="A114" t="s" s="63">
        <v>330</v>
      </c>
      <c r="B114" t="s" s="29">
        <v>408</v>
      </c>
      <c r="C114" t="s" s="29">
        <v>409</v>
      </c>
      <c r="D114" t="s" s="64">
        <v>350</v>
      </c>
      <c r="E114" t="s" s="64">
        <v>334</v>
      </c>
      <c r="F114" t="s" s="65">
        <v>64</v>
      </c>
      <c r="G114" t="s" s="65">
        <v>338</v>
      </c>
      <c r="H114" s="19"/>
      <c r="I114" s="37"/>
      <c r="J114" s="19"/>
      <c r="K114" s="21">
        <v>0</v>
      </c>
      <c r="L114" s="21">
        <v>1</v>
      </c>
      <c r="M114" s="22">
        <f>SUM(J114:L114)</f>
        <v>1</v>
      </c>
      <c r="N114" s="23">
        <f>IF((IF(COUNTA(E114)=1,1,0)+L114+K114)=2,1,0)</f>
        <v>1</v>
      </c>
      <c r="O114" s="24"/>
      <c r="P114" s="24"/>
      <c r="Q114" s="19"/>
      <c r="R114" s="25">
        <v>0.363971172426547</v>
      </c>
      <c r="S114" s="25">
        <v>0.121078939711937</v>
      </c>
      <c r="T114" s="25">
        <v>-0.211737409847632</v>
      </c>
      <c r="U114" s="27"/>
      <c r="V114" s="27"/>
      <c r="W114" s="27"/>
      <c r="X114" s="25">
        <v>-1.78131079590336</v>
      </c>
      <c r="Y114" s="25">
        <v>1.35821431946897</v>
      </c>
      <c r="Z114" s="25">
        <v>2.54940884198123</v>
      </c>
      <c r="AA114" s="27">
        <f>N114</f>
        <v>1</v>
      </c>
      <c r="AB114" s="27">
        <f>IF(COUNTA(X114)=1,1,0)</f>
        <v>1</v>
      </c>
      <c r="AC114" s="27">
        <f>IF((IF(AD114&gt;0,1,0)+AA114)=2,1,0)</f>
        <v>1</v>
      </c>
      <c r="AD114" s="27">
        <f>IF(COUNTA(AI114)=1,1,0)+IF(COUNTA(AK114)=1,1,0)</f>
        <v>2</v>
      </c>
      <c r="AE114" t="s" s="64">
        <v>410</v>
      </c>
      <c r="AF114" t="s" s="29">
        <v>65</v>
      </c>
      <c r="AG114" s="83">
        <v>4</v>
      </c>
      <c r="AH114" s="31">
        <v>3</v>
      </c>
      <c r="AI114" s="31">
        <v>12</v>
      </c>
      <c r="AJ114" s="31">
        <v>5</v>
      </c>
      <c r="AK114" s="31">
        <v>19</v>
      </c>
      <c r="AL114" s="31">
        <v>30</v>
      </c>
      <c r="AM114" s="31">
        <v>130</v>
      </c>
      <c r="AN114" s="31">
        <v>0.6</v>
      </c>
      <c r="AO114" s="31">
        <v>2.7</v>
      </c>
      <c r="AP114" s="24"/>
      <c r="AQ114" s="31">
        <v>0.64</v>
      </c>
      <c r="AR114" s="31">
        <f>IF(AI114&gt;0,1,0)+IF(AO114&gt;0,1,0)</f>
        <v>2</v>
      </c>
      <c r="AS114" s="31">
        <f>IF(AR114=2,1,0)</f>
        <v>1</v>
      </c>
      <c r="AT114" s="85">
        <v>2</v>
      </c>
      <c r="AU114" t="s" s="29">
        <v>411</v>
      </c>
      <c r="AV114" t="s" s="29">
        <v>340</v>
      </c>
      <c r="AW114" s="24"/>
      <c r="AX114" s="24"/>
      <c r="AY114" s="24"/>
      <c r="AZ114" s="56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</row>
    <row r="115" ht="17" customHeight="1">
      <c r="A115" t="s" s="63">
        <v>330</v>
      </c>
      <c r="B115" t="s" s="29">
        <v>412</v>
      </c>
      <c r="C115" t="s" s="29">
        <v>413</v>
      </c>
      <c r="D115" t="s" s="64">
        <v>350</v>
      </c>
      <c r="E115" t="s" s="64">
        <v>334</v>
      </c>
      <c r="F115" t="s" s="65">
        <v>64</v>
      </c>
      <c r="G115" t="s" s="65">
        <v>335</v>
      </c>
      <c r="H115" s="19"/>
      <c r="I115" s="37"/>
      <c r="J115" s="19"/>
      <c r="K115" s="21">
        <v>0</v>
      </c>
      <c r="L115" s="21">
        <v>1</v>
      </c>
      <c r="M115" s="22">
        <f>SUM(J115:L115)</f>
        <v>1</v>
      </c>
      <c r="N115" s="23">
        <f>IF((IF(COUNTA(E115)=1,1,0)+L115+K115)=2,1,0)</f>
        <v>1</v>
      </c>
      <c r="O115" s="24"/>
      <c r="P115" s="24"/>
      <c r="Q115" s="19"/>
      <c r="R115" s="25">
        <v>0.8562176274073</v>
      </c>
      <c r="S115" s="25">
        <v>0.868617735190269</v>
      </c>
      <c r="T115" s="25">
        <v>-0.209725969267475</v>
      </c>
      <c r="U115" s="27"/>
      <c r="V115" s="27"/>
      <c r="W115" s="27"/>
      <c r="X115" s="25">
        <v>-1.67355183226464</v>
      </c>
      <c r="Y115" s="25">
        <v>1.97834096948781</v>
      </c>
      <c r="Z115" s="25">
        <v>0.666470561789103</v>
      </c>
      <c r="AA115" s="27">
        <f>N115</f>
        <v>1</v>
      </c>
      <c r="AB115" s="27">
        <f>IF(COUNTA(X115)=1,1,0)</f>
        <v>1</v>
      </c>
      <c r="AC115" s="27">
        <f>IF((IF(AD115&gt;0,1,0)+AA115)=2,1,0)</f>
        <v>1</v>
      </c>
      <c r="AD115" s="27">
        <f>IF(COUNTA(AI115)=1,1,0)+IF(COUNTA(AK115)=1,1,0)</f>
        <v>2</v>
      </c>
      <c r="AE115" t="s" s="64">
        <v>338</v>
      </c>
      <c r="AF115" t="s" s="29">
        <v>65</v>
      </c>
      <c r="AG115" s="83">
        <v>4</v>
      </c>
      <c r="AH115" s="19"/>
      <c r="AI115" s="21">
        <v>15</v>
      </c>
      <c r="AJ115" s="19"/>
      <c r="AK115" s="21">
        <v>18</v>
      </c>
      <c r="AL115" s="24"/>
      <c r="AM115" s="31">
        <v>50</v>
      </c>
      <c r="AN115" s="24"/>
      <c r="AO115" s="31">
        <v>3.5</v>
      </c>
      <c r="AP115" s="24"/>
      <c r="AQ115" s="31">
        <v>0.75</v>
      </c>
      <c r="AR115" s="31">
        <f>IF(AI115&gt;0,1,0)+IF(AO115&gt;0,1,0)</f>
        <v>2</v>
      </c>
      <c r="AS115" s="31">
        <f>IF(AR115=2,1,0)</f>
        <v>1</v>
      </c>
      <c r="AT115" s="85">
        <v>2</v>
      </c>
      <c r="AU115" t="s" s="29">
        <v>343</v>
      </c>
      <c r="AV115" t="s" s="29">
        <v>340</v>
      </c>
      <c r="AW115" s="24"/>
      <c r="AX115" s="24"/>
      <c r="AY115" s="24"/>
      <c r="AZ115" s="56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</row>
    <row r="116" ht="17" customHeight="1">
      <c r="A116" t="s" s="63">
        <v>330</v>
      </c>
      <c r="B116" t="s" s="29">
        <v>414</v>
      </c>
      <c r="C116" t="s" s="29">
        <v>415</v>
      </c>
      <c r="D116" t="s" s="64">
        <v>370</v>
      </c>
      <c r="E116" t="s" s="64">
        <v>334</v>
      </c>
      <c r="F116" t="s" s="65">
        <v>64</v>
      </c>
      <c r="G116" t="s" s="65">
        <v>335</v>
      </c>
      <c r="H116" s="19"/>
      <c r="I116" s="20">
        <v>1</v>
      </c>
      <c r="J116" s="19"/>
      <c r="K116" s="21">
        <v>0</v>
      </c>
      <c r="L116" s="21">
        <v>1</v>
      </c>
      <c r="M116" s="22">
        <f>SUM(J116:L116)</f>
        <v>1</v>
      </c>
      <c r="N116" s="23">
        <f>IF((IF(COUNTA(E116)=1,1,0)+L116+K116)=2,1,0)</f>
        <v>1</v>
      </c>
      <c r="O116" s="24"/>
      <c r="P116" s="24"/>
      <c r="Q116" s="19"/>
      <c r="R116" s="25">
        <v>1.22831504478328</v>
      </c>
      <c r="S116" s="25">
        <v>-0.743836382928687</v>
      </c>
      <c r="T116" s="25">
        <v>-0.249980617617587</v>
      </c>
      <c r="U116" s="27"/>
      <c r="V116" s="27"/>
      <c r="W116" s="27"/>
      <c r="X116" s="25">
        <v>-2.95140753099793</v>
      </c>
      <c r="Y116" s="25">
        <v>0.472308817869051</v>
      </c>
      <c r="Z116" s="25">
        <v>-0.891735060223485</v>
      </c>
      <c r="AA116" s="27">
        <f>N116</f>
        <v>1</v>
      </c>
      <c r="AB116" s="27">
        <f>IF(COUNTA(X116)=1,1,0)</f>
        <v>1</v>
      </c>
      <c r="AC116" s="27">
        <f>IF((IF(AD116&gt;0,1,0)+AA116)=2,1,0)</f>
        <v>1</v>
      </c>
      <c r="AD116" s="27">
        <f>IF(COUNTA(AI116)=1,1,0)+IF(COUNTA(AK116)=1,1,0)</f>
        <v>2</v>
      </c>
      <c r="AE116" t="s" s="64">
        <v>338</v>
      </c>
      <c r="AF116" t="s" s="29">
        <v>65</v>
      </c>
      <c r="AG116" s="83">
        <v>4</v>
      </c>
      <c r="AH116" s="24"/>
      <c r="AI116" s="31">
        <v>4.5</v>
      </c>
      <c r="AJ116" s="24"/>
      <c r="AK116" s="31">
        <v>15</v>
      </c>
      <c r="AL116" s="24"/>
      <c r="AM116" s="31">
        <v>40</v>
      </c>
      <c r="AN116" s="24"/>
      <c r="AO116" s="31"/>
      <c r="AP116" s="24"/>
      <c r="AQ116" s="31">
        <v>0.63</v>
      </c>
      <c r="AR116" s="31">
        <f>IF(AI116&gt;0,1,0)+IF(AO116&gt;0,1,0)</f>
        <v>1</v>
      </c>
      <c r="AS116" s="31">
        <f>IF(AR116=2,1,0)</f>
        <v>0</v>
      </c>
      <c r="AT116" s="85">
        <v>2</v>
      </c>
      <c r="AU116" t="s" s="29">
        <v>343</v>
      </c>
      <c r="AV116" t="s" s="29">
        <v>340</v>
      </c>
      <c r="AW116" s="24"/>
      <c r="AX116" s="24"/>
      <c r="AY116" s="24"/>
      <c r="AZ116" s="56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</row>
    <row r="117" ht="17" customHeight="1">
      <c r="A117" t="s" s="63">
        <v>330</v>
      </c>
      <c r="B117" t="s" s="29">
        <v>416</v>
      </c>
      <c r="C117" t="s" s="29">
        <v>10</v>
      </c>
      <c r="D117" t="s" s="64">
        <v>370</v>
      </c>
      <c r="E117" t="s" s="64">
        <v>334</v>
      </c>
      <c r="F117" t="s" s="65">
        <v>64</v>
      </c>
      <c r="G117" t="s" s="65">
        <v>335</v>
      </c>
      <c r="H117" s="19"/>
      <c r="I117" s="37"/>
      <c r="J117" s="19"/>
      <c r="K117" s="21">
        <v>1</v>
      </c>
      <c r="L117" s="19"/>
      <c r="M117" s="22">
        <f>SUM(J117:L117)</f>
        <v>1</v>
      </c>
      <c r="N117" s="23">
        <f>IF((IF(COUNTA(E117)=1,1,0)+L117+K117)=2,1,0)</f>
        <v>1</v>
      </c>
      <c r="O117" s="24"/>
      <c r="P117" s="24"/>
      <c r="Q117" s="19"/>
      <c r="R117" s="25">
        <v>-0.709313276175771</v>
      </c>
      <c r="S117" s="25">
        <v>-2.21713949021099</v>
      </c>
      <c r="T117" s="25">
        <v>0.705455073698805</v>
      </c>
      <c r="U117" s="27"/>
      <c r="V117" s="27"/>
      <c r="W117" s="27"/>
      <c r="X117" s="25">
        <v>-1.30421784843697</v>
      </c>
      <c r="Y117" s="25">
        <v>-2.01876629602522</v>
      </c>
      <c r="Z117" s="25">
        <v>-0.460894532436468</v>
      </c>
      <c r="AA117" s="27">
        <f>N117</f>
        <v>1</v>
      </c>
      <c r="AB117" s="27">
        <f>IF(COUNTA(X117)=1,1,0)</f>
        <v>1</v>
      </c>
      <c r="AC117" s="27">
        <f>IF((IF(AD117&gt;0,1,0)+AA117)=2,1,0)</f>
        <v>1</v>
      </c>
      <c r="AD117" s="27">
        <f>IF(COUNTA(AI117)=1,1,0)+IF(COUNTA(AK117)=1,1,0)</f>
        <v>2</v>
      </c>
      <c r="AE117" t="s" s="64">
        <v>338</v>
      </c>
      <c r="AF117" t="s" s="29">
        <v>65</v>
      </c>
      <c r="AG117" s="83">
        <v>4</v>
      </c>
      <c r="AH117" s="19"/>
      <c r="AI117" s="39">
        <v>8</v>
      </c>
      <c r="AJ117" s="30"/>
      <c r="AK117" s="39">
        <v>10</v>
      </c>
      <c r="AL117" s="24"/>
      <c r="AM117" s="31">
        <v>100</v>
      </c>
      <c r="AN117" s="24"/>
      <c r="AO117" s="31">
        <v>3</v>
      </c>
      <c r="AP117" s="24"/>
      <c r="AQ117" s="31">
        <v>0.7</v>
      </c>
      <c r="AR117" s="31">
        <f>IF(AI117&gt;0,1,0)+IF(AO117&gt;0,1,0)</f>
        <v>2</v>
      </c>
      <c r="AS117" s="31">
        <f>IF(AR117=2,1,0)</f>
        <v>1</v>
      </c>
      <c r="AT117" s="85">
        <v>2</v>
      </c>
      <c r="AU117" t="s" s="29">
        <v>411</v>
      </c>
      <c r="AV117" t="s" s="29">
        <v>340</v>
      </c>
      <c r="AW117" s="24"/>
      <c r="AX117" s="24"/>
      <c r="AY117" s="24"/>
      <c r="AZ117" s="56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</row>
    <row r="118" ht="17" customHeight="1">
      <c r="A118" t="s" s="63">
        <v>330</v>
      </c>
      <c r="B118" t="s" s="29">
        <v>417</v>
      </c>
      <c r="C118" t="s" s="29">
        <v>418</v>
      </c>
      <c r="D118" t="s" s="64">
        <v>333</v>
      </c>
      <c r="E118" t="s" s="64">
        <v>334</v>
      </c>
      <c r="F118" t="s" s="65">
        <v>64</v>
      </c>
      <c r="G118" t="s" s="65">
        <v>335</v>
      </c>
      <c r="H118" s="19"/>
      <c r="I118" s="37"/>
      <c r="J118" s="19"/>
      <c r="K118" s="21">
        <v>0</v>
      </c>
      <c r="L118" s="21">
        <v>1</v>
      </c>
      <c r="M118" s="22">
        <f>SUM(J118:L118)</f>
        <v>1</v>
      </c>
      <c r="N118" s="23">
        <f>IF((IF(COUNTA(E118)=1,1,0)+L118+K118)=2,1,0)</f>
        <v>1</v>
      </c>
      <c r="O118" s="24"/>
      <c r="P118" s="24"/>
      <c r="Q118" s="19"/>
      <c r="R118" s="25">
        <v>1.36495778338324</v>
      </c>
      <c r="S118" s="25">
        <v>-0.802010641072979</v>
      </c>
      <c r="T118" s="25">
        <v>-0.746188315715681</v>
      </c>
      <c r="U118" s="27"/>
      <c r="V118" s="27"/>
      <c r="W118" s="27"/>
      <c r="X118" s="25">
        <v>-3.33757022429061</v>
      </c>
      <c r="Y118" s="25">
        <v>0.468825594982891</v>
      </c>
      <c r="Z118" s="25">
        <v>-0.589254083468749</v>
      </c>
      <c r="AA118" s="27">
        <f>N118</f>
        <v>1</v>
      </c>
      <c r="AB118" s="27">
        <f>IF(COUNTA(X118)=1,1,0)</f>
        <v>1</v>
      </c>
      <c r="AC118" s="27">
        <f>IF((IF(AD118&gt;0,1,0)+AA118)=2,1,0)</f>
        <v>1</v>
      </c>
      <c r="AD118" s="27">
        <f>IF(COUNTA(AI118)=1,1,0)+IF(COUNTA(AK118)=1,1,0)</f>
        <v>2</v>
      </c>
      <c r="AE118" t="s" s="64">
        <v>335</v>
      </c>
      <c r="AF118" t="s" s="29">
        <v>346</v>
      </c>
      <c r="AG118" s="83">
        <v>2</v>
      </c>
      <c r="AH118" s="31"/>
      <c r="AI118" s="31">
        <v>0.4</v>
      </c>
      <c r="AJ118" s="39"/>
      <c r="AK118" s="39">
        <v>6.5</v>
      </c>
      <c r="AL118" s="31">
        <v>14</v>
      </c>
      <c r="AM118" s="31">
        <v>58</v>
      </c>
      <c r="AN118" s="31">
        <v>1.4</v>
      </c>
      <c r="AO118" s="31">
        <v>3</v>
      </c>
      <c r="AP118" s="31">
        <v>0.19</v>
      </c>
      <c r="AQ118" s="31">
        <v>0.33</v>
      </c>
      <c r="AR118" s="31">
        <f>IF(AI118&gt;0,1,0)+IF(AO118&gt;0,1,0)</f>
        <v>2</v>
      </c>
      <c r="AS118" s="31">
        <f>IF(AR118=2,1,0)</f>
        <v>1</v>
      </c>
      <c r="AT118" s="84">
        <v>42036</v>
      </c>
      <c r="AU118" s="31"/>
      <c r="AV118" s="31"/>
      <c r="AW118" s="31"/>
      <c r="AX118" s="31"/>
      <c r="AY118" s="31"/>
      <c r="AZ118" s="56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</row>
    <row r="119" ht="17" customHeight="1">
      <c r="A119" t="s" s="63">
        <v>330</v>
      </c>
      <c r="B119" t="s" s="29">
        <v>419</v>
      </c>
      <c r="C119" t="s" s="29">
        <v>420</v>
      </c>
      <c r="D119" t="s" s="64">
        <v>370</v>
      </c>
      <c r="E119" t="s" s="64">
        <v>334</v>
      </c>
      <c r="F119" t="s" s="65">
        <v>64</v>
      </c>
      <c r="G119" t="s" s="65">
        <v>335</v>
      </c>
      <c r="H119" s="19"/>
      <c r="I119" s="20">
        <v>1</v>
      </c>
      <c r="J119" s="19"/>
      <c r="K119" s="21">
        <v>0</v>
      </c>
      <c r="L119" s="21">
        <v>1</v>
      </c>
      <c r="M119" s="22">
        <f>SUM(J119:L119)</f>
        <v>1</v>
      </c>
      <c r="N119" s="23">
        <f>IF((IF(COUNTA(E119)=1,1,0)+L119+K119)=2,1,0)</f>
        <v>1</v>
      </c>
      <c r="O119" s="24"/>
      <c r="P119" s="24"/>
      <c r="Q119" s="19"/>
      <c r="R119" s="25">
        <v>-0.277471288483928</v>
      </c>
      <c r="S119" s="25">
        <v>0.131875931134215</v>
      </c>
      <c r="T119" s="25">
        <v>-0.658448467088708</v>
      </c>
      <c r="U119" s="27"/>
      <c r="V119" s="27"/>
      <c r="W119" s="27"/>
      <c r="X119" s="25">
        <v>-0.339187338689197</v>
      </c>
      <c r="Y119" s="25">
        <v>0.615714692710128</v>
      </c>
      <c r="Z119" s="25">
        <v>0.07901682036651859</v>
      </c>
      <c r="AA119" s="27">
        <f>N119</f>
        <v>1</v>
      </c>
      <c r="AB119" s="27">
        <f>IF(COUNTA(X119)=1,1,0)</f>
        <v>1</v>
      </c>
      <c r="AC119" s="27">
        <f>IF((IF(AD119&gt;0,1,0)+AA119)=2,1,0)</f>
        <v>1</v>
      </c>
      <c r="AD119" s="27">
        <f>IF(COUNTA(AI119)=1,1,0)+IF(COUNTA(AK119)=1,1,0)</f>
        <v>2</v>
      </c>
      <c r="AE119" t="s" s="64">
        <v>338</v>
      </c>
      <c r="AF119" t="s" s="29">
        <v>65</v>
      </c>
      <c r="AG119" s="83">
        <v>4</v>
      </c>
      <c r="AH119" s="24"/>
      <c r="AI119" s="31">
        <v>9</v>
      </c>
      <c r="AJ119" s="30"/>
      <c r="AK119" s="39">
        <v>30</v>
      </c>
      <c r="AL119" s="24"/>
      <c r="AM119" s="31">
        <v>50</v>
      </c>
      <c r="AN119" s="24"/>
      <c r="AO119" s="31">
        <v>2.5</v>
      </c>
      <c r="AP119" s="24"/>
      <c r="AQ119" s="31">
        <v>0.64</v>
      </c>
      <c r="AR119" s="31">
        <f>IF(AI119&gt;0,1,0)+IF(AO119&gt;0,1,0)</f>
        <v>2</v>
      </c>
      <c r="AS119" s="31">
        <f>IF(AR119=2,1,0)</f>
        <v>1</v>
      </c>
      <c r="AT119" s="85">
        <v>2</v>
      </c>
      <c r="AU119" t="s" s="29">
        <v>421</v>
      </c>
      <c r="AV119" t="s" s="29">
        <v>340</v>
      </c>
      <c r="AW119" s="24"/>
      <c r="AX119" s="24"/>
      <c r="AY119" s="24"/>
      <c r="AZ119" s="56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</row>
    <row r="120" ht="17" customHeight="1">
      <c r="A120" t="s" s="63">
        <v>422</v>
      </c>
      <c r="B120" t="s" s="29">
        <v>423</v>
      </c>
      <c r="C120" t="s" s="29">
        <v>424</v>
      </c>
      <c r="D120" t="s" s="64">
        <v>425</v>
      </c>
      <c r="E120" t="s" s="64">
        <v>334</v>
      </c>
      <c r="F120" t="s" s="65">
        <v>64</v>
      </c>
      <c r="G120" s="18"/>
      <c r="H120" s="19"/>
      <c r="I120" s="20">
        <v>1</v>
      </c>
      <c r="J120" s="19"/>
      <c r="K120" s="21">
        <v>0</v>
      </c>
      <c r="L120" s="21">
        <v>1</v>
      </c>
      <c r="M120" s="22">
        <f>SUM(J120:L120)</f>
        <v>1</v>
      </c>
      <c r="N120" s="23">
        <f>IF((IF(COUNTA(E120)=1,1,0)+L120+K120)=2,1,0)</f>
        <v>1</v>
      </c>
      <c r="O120" s="24"/>
      <c r="P120" s="24"/>
      <c r="Q120" s="19"/>
      <c r="R120" s="25">
        <v>0.760183941839421</v>
      </c>
      <c r="S120" s="25">
        <v>-0.0928308165666638</v>
      </c>
      <c r="T120" s="25">
        <v>1.42758859304828</v>
      </c>
      <c r="U120" s="26"/>
      <c r="V120" s="26"/>
      <c r="W120" s="19"/>
      <c r="X120" s="25">
        <v>-1.26461436913988</v>
      </c>
      <c r="Y120" s="25">
        <v>-3.42314292123399</v>
      </c>
      <c r="Z120" s="25">
        <v>-0.254073158018962</v>
      </c>
      <c r="AA120" s="27">
        <f>N120</f>
        <v>1</v>
      </c>
      <c r="AB120" s="27">
        <f>IF(COUNTA(X120)=1,1,0)</f>
        <v>1</v>
      </c>
      <c r="AC120" s="27">
        <f>IF((IF(AD120&gt;0,1,0)+AA120)=2,1,0)</f>
        <v>1</v>
      </c>
      <c r="AD120" s="27">
        <f>IF(COUNTA(AI120)=1,1,0)+IF(COUNTA(AK120)=1,1,0)</f>
        <v>2</v>
      </c>
      <c r="AE120" s="28"/>
      <c r="AF120" t="s" s="29">
        <v>65</v>
      </c>
      <c r="AG120" s="83">
        <v>4</v>
      </c>
      <c r="AH120" s="39"/>
      <c r="AI120" s="39">
        <v>8</v>
      </c>
      <c r="AJ120" s="39">
        <v>6</v>
      </c>
      <c r="AK120" s="39">
        <v>12</v>
      </c>
      <c r="AL120" s="31">
        <v>22</v>
      </c>
      <c r="AM120" s="31">
        <v>55</v>
      </c>
      <c r="AN120" s="31">
        <v>1.8</v>
      </c>
      <c r="AO120" s="31">
        <v>2.7</v>
      </c>
      <c r="AP120" s="31"/>
      <c r="AQ120" s="31">
        <v>0.6</v>
      </c>
      <c r="AR120" s="31">
        <f>IF(AI120&gt;0,1,0)+IF(AO120&gt;0,1,0)</f>
        <v>2</v>
      </c>
      <c r="AS120" s="31">
        <f>IF(AR120=2,1,0)</f>
        <v>1</v>
      </c>
      <c r="AT120" s="85">
        <v>2</v>
      </c>
      <c r="AU120" t="s" s="29">
        <v>339</v>
      </c>
      <c r="AV120" s="24"/>
      <c r="AW120" t="s" s="29">
        <v>426</v>
      </c>
      <c r="AX120" s="31">
        <v>17</v>
      </c>
      <c r="AY120" s="31">
        <v>2</v>
      </c>
      <c r="AZ120" s="56">
        <f>AX120/AY120</f>
        <v>8.5</v>
      </c>
      <c r="BA120" s="24"/>
      <c r="BB120" s="24"/>
      <c r="BC120" t="s" s="29">
        <v>427</v>
      </c>
      <c r="BD120" t="s" s="29">
        <v>68</v>
      </c>
      <c r="BE120" t="s" s="29">
        <v>68</v>
      </c>
      <c r="BF120" s="24"/>
      <c r="BG120" t="s" s="29">
        <v>149</v>
      </c>
      <c r="BH120" t="s" s="29">
        <v>428</v>
      </c>
      <c r="BI120" t="s" s="29">
        <v>192</v>
      </c>
      <c r="BJ120" s="24"/>
    </row>
    <row r="121" ht="17" customHeight="1">
      <c r="A121" t="s" s="63">
        <v>422</v>
      </c>
      <c r="B121" t="s" s="29">
        <v>429</v>
      </c>
      <c r="C121" t="s" s="29">
        <v>430</v>
      </c>
      <c r="D121" t="s" s="64">
        <v>425</v>
      </c>
      <c r="E121" t="s" s="64">
        <v>334</v>
      </c>
      <c r="F121" t="s" s="65">
        <v>64</v>
      </c>
      <c r="G121" s="18"/>
      <c r="H121" s="19"/>
      <c r="I121" s="20">
        <v>1</v>
      </c>
      <c r="J121" s="19"/>
      <c r="K121" s="21">
        <v>0</v>
      </c>
      <c r="L121" s="21">
        <v>1</v>
      </c>
      <c r="M121" s="22">
        <f>SUM(J121:L121)</f>
        <v>1</v>
      </c>
      <c r="N121" s="23">
        <f>IF((IF(COUNTA(E121)=1,1,0)+L121+K121)=2,1,0)</f>
        <v>1</v>
      </c>
      <c r="O121" s="24"/>
      <c r="P121" s="24"/>
      <c r="Q121" s="19"/>
      <c r="R121" s="25">
        <v>1.94388119958381</v>
      </c>
      <c r="S121" s="25">
        <v>0.199146978768466</v>
      </c>
      <c r="T121" s="25">
        <v>1.15639792134851</v>
      </c>
      <c r="U121" s="26"/>
      <c r="V121" s="26"/>
      <c r="W121" s="19"/>
      <c r="X121" s="25">
        <v>1.22788098227599</v>
      </c>
      <c r="Y121" s="25">
        <v>-2.97368742636368</v>
      </c>
      <c r="Z121" s="25">
        <v>0.9888362807364171</v>
      </c>
      <c r="AA121" s="27">
        <f>N121</f>
        <v>1</v>
      </c>
      <c r="AB121" s="27">
        <f>IF(COUNTA(X121)=1,1,0)</f>
        <v>1</v>
      </c>
      <c r="AC121" s="27">
        <f>IF((IF(AD121&gt;0,1,0)+AA121)=2,1,0)</f>
        <v>1</v>
      </c>
      <c r="AD121" s="27">
        <f>IF(COUNTA(AI121)=1,1,0)+IF(COUNTA(AK121)=1,1,0)</f>
        <v>2</v>
      </c>
      <c r="AE121" s="28"/>
      <c r="AF121" t="s" s="29">
        <v>65</v>
      </c>
      <c r="AG121" s="83">
        <v>4</v>
      </c>
      <c r="AH121" s="39"/>
      <c r="AI121" s="39">
        <v>3.5</v>
      </c>
      <c r="AJ121" s="39">
        <v>12</v>
      </c>
      <c r="AK121" s="39">
        <v>14</v>
      </c>
      <c r="AL121" s="31">
        <v>25</v>
      </c>
      <c r="AM121" s="31">
        <v>45</v>
      </c>
      <c r="AN121" s="31">
        <v>1.4</v>
      </c>
      <c r="AO121" s="31">
        <v>1.6</v>
      </c>
      <c r="AP121" s="31">
        <v>0.3</v>
      </c>
      <c r="AQ121" s="31">
        <v>0.35</v>
      </c>
      <c r="AR121" s="31">
        <f>IF(AI121&gt;0,1,0)+IF(AO121&gt;0,1,0)</f>
        <v>2</v>
      </c>
      <c r="AS121" s="31">
        <f>IF(AR121=2,1,0)</f>
        <v>1</v>
      </c>
      <c r="AT121" s="85">
        <v>2</v>
      </c>
      <c r="AU121" t="s" s="29">
        <v>339</v>
      </c>
      <c r="AV121" s="24"/>
      <c r="AW121" t="s" s="29">
        <v>431</v>
      </c>
      <c r="AX121" s="31">
        <v>40</v>
      </c>
      <c r="AY121" s="31">
        <v>3</v>
      </c>
      <c r="AZ121" s="56">
        <f>AX121/AY121</f>
        <v>13.3333333333333</v>
      </c>
      <c r="BA121" s="24"/>
      <c r="BB121" s="24"/>
      <c r="BC121" t="s" s="29">
        <v>427</v>
      </c>
      <c r="BD121" s="24"/>
      <c r="BE121" t="s" s="29">
        <v>77</v>
      </c>
      <c r="BF121" s="24"/>
      <c r="BG121" t="s" s="29">
        <v>149</v>
      </c>
      <c r="BH121" t="s" s="29">
        <v>428</v>
      </c>
      <c r="BI121" t="s" s="29">
        <v>126</v>
      </c>
      <c r="BJ121" s="24"/>
    </row>
    <row r="122" ht="17" customHeight="1">
      <c r="A122" t="s" s="63">
        <v>422</v>
      </c>
      <c r="B122" t="s" s="29">
        <v>432</v>
      </c>
      <c r="C122" t="s" s="29">
        <v>433</v>
      </c>
      <c r="D122" t="s" s="64">
        <v>425</v>
      </c>
      <c r="E122" t="s" s="64">
        <v>334</v>
      </c>
      <c r="F122" t="s" s="65">
        <v>64</v>
      </c>
      <c r="G122" s="18"/>
      <c r="H122" s="19"/>
      <c r="I122" s="20">
        <v>1</v>
      </c>
      <c r="J122" s="19"/>
      <c r="K122" s="21">
        <v>0</v>
      </c>
      <c r="L122" s="21">
        <v>1</v>
      </c>
      <c r="M122" s="22">
        <f>SUM(J122:L122)</f>
        <v>1</v>
      </c>
      <c r="N122" s="23">
        <f>IF((IF(COUNTA(E122)=1,1,0)+L122+K122)=2,1,0)</f>
        <v>1</v>
      </c>
      <c r="O122" s="24"/>
      <c r="P122" s="24"/>
      <c r="Q122" s="19"/>
      <c r="R122" s="25">
        <v>1.16417185082309</v>
      </c>
      <c r="S122" s="25">
        <v>-0.0876599847299812</v>
      </c>
      <c r="T122" s="25">
        <v>1.31919168321964</v>
      </c>
      <c r="U122" s="26"/>
      <c r="V122" s="26"/>
      <c r="W122" s="19"/>
      <c r="X122" s="25">
        <v>-0.642619294805722</v>
      </c>
      <c r="Y122" s="25">
        <v>-3.51774232749119</v>
      </c>
      <c r="Z122" s="25">
        <v>-0.831098283483471</v>
      </c>
      <c r="AA122" s="27">
        <f>N122</f>
        <v>1</v>
      </c>
      <c r="AB122" s="27">
        <f>IF(COUNTA(X122)=1,1,0)</f>
        <v>1</v>
      </c>
      <c r="AC122" s="27">
        <f>IF((IF(AD122&gt;0,1,0)+AA122)=2,1,0)</f>
        <v>1</v>
      </c>
      <c r="AD122" s="27">
        <f>IF(COUNTA(AI122)=1,1,0)+IF(COUNTA(AK122)=1,1,0)</f>
        <v>2</v>
      </c>
      <c r="AE122" s="28"/>
      <c r="AF122" t="s" s="29">
        <v>65</v>
      </c>
      <c r="AG122" s="83">
        <v>4</v>
      </c>
      <c r="AH122" s="39"/>
      <c r="AI122" s="39">
        <v>5</v>
      </c>
      <c r="AJ122" s="39">
        <v>6</v>
      </c>
      <c r="AK122" s="39">
        <v>8</v>
      </c>
      <c r="AL122" s="31">
        <v>5</v>
      </c>
      <c r="AM122" s="31">
        <v>30</v>
      </c>
      <c r="AN122" s="31">
        <v>1</v>
      </c>
      <c r="AO122" s="31">
        <v>1.7</v>
      </c>
      <c r="AP122" s="31">
        <v>0.17</v>
      </c>
      <c r="AQ122" s="31">
        <v>0.3</v>
      </c>
      <c r="AR122" s="31">
        <f>IF(AI122&gt;0,1,0)+IF(AO122&gt;0,1,0)</f>
        <v>2</v>
      </c>
      <c r="AS122" s="31">
        <f>IF(AR122=2,1,0)</f>
        <v>1</v>
      </c>
      <c r="AT122" s="85">
        <v>1</v>
      </c>
      <c r="AU122" t="s" s="29">
        <v>362</v>
      </c>
      <c r="AV122" s="24"/>
      <c r="AW122" t="s" s="29">
        <v>104</v>
      </c>
      <c r="AX122" s="31">
        <v>6</v>
      </c>
      <c r="AY122" s="31">
        <v>1</v>
      </c>
      <c r="AZ122" s="56">
        <f>AX122/AY122</f>
        <v>6</v>
      </c>
      <c r="BA122" s="24"/>
      <c r="BB122" s="24"/>
      <c r="BC122" t="s" s="29">
        <v>427</v>
      </c>
      <c r="BD122" s="24"/>
      <c r="BE122" t="s" s="29">
        <v>68</v>
      </c>
      <c r="BF122" s="24"/>
      <c r="BG122" t="s" s="29">
        <v>149</v>
      </c>
      <c r="BH122" t="s" s="29">
        <v>428</v>
      </c>
      <c r="BI122" s="24"/>
      <c r="BJ122" s="24"/>
    </row>
    <row r="123" ht="17" customHeight="1">
      <c r="A123" t="s" s="63">
        <v>422</v>
      </c>
      <c r="B123" t="s" s="29">
        <v>434</v>
      </c>
      <c r="C123" t="s" s="29">
        <v>435</v>
      </c>
      <c r="D123" t="s" s="64">
        <v>425</v>
      </c>
      <c r="E123" t="s" s="64">
        <v>334</v>
      </c>
      <c r="F123" t="s" s="65">
        <v>64</v>
      </c>
      <c r="G123" s="18"/>
      <c r="H123" s="19"/>
      <c r="I123" s="20">
        <v>1</v>
      </c>
      <c r="J123" s="19"/>
      <c r="K123" s="21">
        <v>0</v>
      </c>
      <c r="L123" s="21">
        <v>1</v>
      </c>
      <c r="M123" s="22">
        <f>SUM(J123:L123)</f>
        <v>1</v>
      </c>
      <c r="N123" s="23">
        <f>IF((IF(COUNTA(E123)=1,1,0)+L123+K123)=2,1,0)</f>
        <v>1</v>
      </c>
      <c r="O123" s="24"/>
      <c r="P123" s="24"/>
      <c r="Q123" s="19"/>
      <c r="R123" s="25">
        <v>0.343134432177136</v>
      </c>
      <c r="S123" s="25">
        <v>-0.265920355536109</v>
      </c>
      <c r="T123" s="25">
        <v>1.42053087645858</v>
      </c>
      <c r="U123" s="26"/>
      <c r="V123" s="26"/>
      <c r="W123" s="19"/>
      <c r="X123" s="25">
        <v>-2.20572959290941</v>
      </c>
      <c r="Y123" s="25">
        <v>-3.09944479878254</v>
      </c>
      <c r="Z123" s="25">
        <v>0.026155730984802</v>
      </c>
      <c r="AA123" s="27">
        <f>N123</f>
        <v>1</v>
      </c>
      <c r="AB123" s="27">
        <f>IF(COUNTA(X123)=1,1,0)</f>
        <v>1</v>
      </c>
      <c r="AC123" s="27">
        <f>IF((IF(AD123&gt;0,1,0)+AA123)=2,1,0)</f>
        <v>1</v>
      </c>
      <c r="AD123" s="27">
        <f>IF(COUNTA(AI123)=1,1,0)+IF(COUNTA(AK123)=1,1,0)</f>
        <v>2</v>
      </c>
      <c r="AE123" s="28"/>
      <c r="AF123" t="s" s="29">
        <v>65</v>
      </c>
      <c r="AG123" s="83">
        <v>4</v>
      </c>
      <c r="AH123" s="39"/>
      <c r="AI123" s="39">
        <v>4</v>
      </c>
      <c r="AJ123" s="39">
        <v>5</v>
      </c>
      <c r="AK123" s="39">
        <v>8</v>
      </c>
      <c r="AL123" s="31">
        <v>10</v>
      </c>
      <c r="AM123" s="31">
        <v>22</v>
      </c>
      <c r="AN123" s="31">
        <v>1.15</v>
      </c>
      <c r="AO123" s="31">
        <v>1.6</v>
      </c>
      <c r="AP123" s="31">
        <v>0.21</v>
      </c>
      <c r="AQ123" s="31">
        <v>0.33</v>
      </c>
      <c r="AR123" s="31">
        <f>IF(AI123&gt;0,1,0)+IF(AO123&gt;0,1,0)</f>
        <v>2</v>
      </c>
      <c r="AS123" s="31">
        <f>IF(AR123=2,1,0)</f>
        <v>1</v>
      </c>
      <c r="AT123" s="85">
        <v>2</v>
      </c>
      <c r="AU123" t="s" s="29">
        <v>339</v>
      </c>
      <c r="AV123" s="19"/>
      <c r="AW123" t="s" s="29">
        <v>97</v>
      </c>
      <c r="AX123" s="31">
        <v>40</v>
      </c>
      <c r="AY123" s="31">
        <v>2</v>
      </c>
      <c r="AZ123" s="56">
        <f>AX123/AY123</f>
        <v>20</v>
      </c>
      <c r="BA123" s="24"/>
      <c r="BB123" s="24"/>
      <c r="BC123" t="s" s="29">
        <v>427</v>
      </c>
      <c r="BD123" s="24"/>
      <c r="BE123" t="s" s="29">
        <v>69</v>
      </c>
      <c r="BF123" s="31">
        <v>5</v>
      </c>
      <c r="BG123" t="s" s="29">
        <v>129</v>
      </c>
      <c r="BH123" t="s" s="29">
        <v>428</v>
      </c>
      <c r="BI123" s="24"/>
      <c r="BJ123" s="24"/>
    </row>
    <row r="124" ht="17" customHeight="1">
      <c r="A124" t="s" s="63">
        <v>422</v>
      </c>
      <c r="B124" t="s" s="29">
        <v>436</v>
      </c>
      <c r="C124" t="s" s="29">
        <v>437</v>
      </c>
      <c r="D124" t="s" s="64">
        <v>425</v>
      </c>
      <c r="E124" t="s" s="64">
        <v>334</v>
      </c>
      <c r="F124" t="s" s="65">
        <v>64</v>
      </c>
      <c r="G124" s="18"/>
      <c r="H124" s="19"/>
      <c r="I124" s="37"/>
      <c r="J124" s="19"/>
      <c r="K124" s="21">
        <v>1</v>
      </c>
      <c r="L124" s="19"/>
      <c r="M124" s="22">
        <f>SUM(J124:L124)</f>
        <v>1</v>
      </c>
      <c r="N124" s="23">
        <f>IF((IF(COUNTA(E124)=1,1,0)+L124+K124)=2,1,0)</f>
        <v>1</v>
      </c>
      <c r="O124" s="24"/>
      <c r="P124" s="24"/>
      <c r="Q124" s="19"/>
      <c r="R124" s="25">
        <v>1.56757116546963</v>
      </c>
      <c r="S124" s="25">
        <v>-1.42067612391762</v>
      </c>
      <c r="T124" s="25">
        <v>1.30094833939223</v>
      </c>
      <c r="U124" s="26"/>
      <c r="V124" s="26"/>
      <c r="W124" s="19"/>
      <c r="X124" s="25">
        <v>-0.07636746604262221</v>
      </c>
      <c r="Y124" s="25">
        <v>-4.7156697725259</v>
      </c>
      <c r="Z124" s="25">
        <v>-1.01926283415397</v>
      </c>
      <c r="AA124" s="27">
        <f>N124</f>
        <v>1</v>
      </c>
      <c r="AB124" s="27">
        <f>IF(COUNTA(X124)=1,1,0)</f>
        <v>1</v>
      </c>
      <c r="AC124" s="27">
        <f>IF((IF(AD124&gt;0,1,0)+AA124)=2,1,0)</f>
        <v>1</v>
      </c>
      <c r="AD124" s="27">
        <f>IF(COUNTA(AI124)=1,1,0)+IF(COUNTA(AK124)=1,1,0)</f>
        <v>2</v>
      </c>
      <c r="AE124" s="28"/>
      <c r="AF124" t="s" s="29">
        <v>65</v>
      </c>
      <c r="AG124" s="83"/>
      <c r="AH124" s="39"/>
      <c r="AI124" s="39">
        <v>2.5</v>
      </c>
      <c r="AJ124" s="39">
        <v>6</v>
      </c>
      <c r="AK124" s="39">
        <v>7</v>
      </c>
      <c r="AL124" s="24"/>
      <c r="AM124" s="31">
        <v>20</v>
      </c>
      <c r="AN124" s="24"/>
      <c r="AO124" s="31">
        <v>1.6</v>
      </c>
      <c r="AP124" s="31"/>
      <c r="AQ124" s="31">
        <v>0.33</v>
      </c>
      <c r="AR124" s="31">
        <f>IF(AI124&gt;0,1,0)+IF(AO124&gt;0,1,0)</f>
        <v>2</v>
      </c>
      <c r="AS124" s="31">
        <f>IF(AR124=2,1,0)</f>
        <v>1</v>
      </c>
      <c r="AT124" s="85">
        <v>2</v>
      </c>
      <c r="AU124" t="s" s="29">
        <v>339</v>
      </c>
      <c r="AV124" s="24"/>
      <c r="AW124" t="s" s="29">
        <v>438</v>
      </c>
      <c r="AX124" s="31">
        <v>15</v>
      </c>
      <c r="AY124" s="31">
        <v>2</v>
      </c>
      <c r="AZ124" s="56">
        <f>AX124/AY124</f>
        <v>7.5</v>
      </c>
      <c r="BA124" s="24"/>
      <c r="BB124" s="24"/>
      <c r="BC124" t="s" s="29">
        <v>427</v>
      </c>
      <c r="BD124" s="24"/>
      <c r="BE124" s="24"/>
      <c r="BF124" s="24"/>
      <c r="BG124" t="s" s="29">
        <v>149</v>
      </c>
      <c r="BH124" t="s" s="29">
        <v>428</v>
      </c>
      <c r="BI124" t="s" s="29">
        <v>126</v>
      </c>
      <c r="BJ124" s="24"/>
    </row>
    <row r="125" ht="17" customHeight="1">
      <c r="A125" t="s" s="63">
        <v>422</v>
      </c>
      <c r="B125" t="s" s="29">
        <v>439</v>
      </c>
      <c r="C125" t="s" s="29">
        <v>440</v>
      </c>
      <c r="D125" t="s" s="64">
        <v>425</v>
      </c>
      <c r="E125" t="s" s="64">
        <v>334</v>
      </c>
      <c r="F125" t="s" s="65">
        <v>64</v>
      </c>
      <c r="G125" s="18"/>
      <c r="H125" s="19"/>
      <c r="I125" s="20">
        <v>1</v>
      </c>
      <c r="J125" s="19"/>
      <c r="K125" s="21">
        <v>0</v>
      </c>
      <c r="L125" s="21">
        <v>1</v>
      </c>
      <c r="M125" s="22">
        <f>SUM(J125:L125)</f>
        <v>1</v>
      </c>
      <c r="N125" s="23">
        <f>IF((IF(COUNTA(E125)=1,1,0)+L125+K125)=2,1,0)</f>
        <v>1</v>
      </c>
      <c r="O125" s="24"/>
      <c r="P125" s="24"/>
      <c r="Q125" s="19"/>
      <c r="R125" s="25">
        <v>1.60287566441575</v>
      </c>
      <c r="S125" s="25">
        <v>0.290619441800214</v>
      </c>
      <c r="T125" s="25">
        <v>1.10909271113322</v>
      </c>
      <c r="U125" s="26"/>
      <c r="V125" s="26"/>
      <c r="W125" s="19"/>
      <c r="X125" s="25">
        <v>0.334095678611279</v>
      </c>
      <c r="Y125" s="25">
        <v>-3.21929593326676</v>
      </c>
      <c r="Z125" s="25">
        <v>-0.944256199716564</v>
      </c>
      <c r="AA125" s="27">
        <f>N125</f>
        <v>1</v>
      </c>
      <c r="AB125" s="27">
        <f>IF(COUNTA(X125)=1,1,0)</f>
        <v>1</v>
      </c>
      <c r="AC125" s="27">
        <f>IF((IF(AD125&gt;0,1,0)+AA125)=2,1,0)</f>
        <v>1</v>
      </c>
      <c r="AD125" s="27">
        <f>IF(COUNTA(AI125)=1,1,0)+IF(COUNTA(AK125)=1,1,0)</f>
        <v>2</v>
      </c>
      <c r="AE125" s="28"/>
      <c r="AF125" t="s" s="29">
        <v>65</v>
      </c>
      <c r="AG125" s="83"/>
      <c r="AH125" s="39"/>
      <c r="AI125" s="39">
        <v>6</v>
      </c>
      <c r="AJ125" s="39">
        <v>5</v>
      </c>
      <c r="AK125" s="39">
        <v>10</v>
      </c>
      <c r="AL125" s="31">
        <v>5</v>
      </c>
      <c r="AM125" s="31">
        <v>30</v>
      </c>
      <c r="AN125" s="31">
        <v>1.7</v>
      </c>
      <c r="AO125" s="31">
        <v>2.7</v>
      </c>
      <c r="AP125" s="31">
        <v>0.3</v>
      </c>
      <c r="AQ125" s="31">
        <v>0.47</v>
      </c>
      <c r="AR125" s="31">
        <f>IF(AI125&gt;0,1,0)+IF(AO125&gt;0,1,0)</f>
        <v>2</v>
      </c>
      <c r="AS125" s="31">
        <f>IF(AR125=2,1,0)</f>
        <v>1</v>
      </c>
      <c r="AT125" s="85">
        <v>1</v>
      </c>
      <c r="AU125" t="s" s="29">
        <v>362</v>
      </c>
      <c r="AV125" s="24"/>
      <c r="AW125" t="s" s="29">
        <v>104</v>
      </c>
      <c r="AX125" s="31">
        <v>30</v>
      </c>
      <c r="AY125" s="31">
        <v>3</v>
      </c>
      <c r="AZ125" s="56">
        <f>AX125/AY125</f>
        <v>10</v>
      </c>
      <c r="BA125" s="24"/>
      <c r="BB125" s="24"/>
      <c r="BC125" t="s" s="29">
        <v>427</v>
      </c>
      <c r="BD125" t="s" s="38">
        <v>77</v>
      </c>
      <c r="BE125" t="s" s="38">
        <v>77</v>
      </c>
      <c r="BF125" s="24"/>
      <c r="BG125" t="s" s="29">
        <v>149</v>
      </c>
      <c r="BH125" t="s" s="29">
        <v>428</v>
      </c>
      <c r="BI125" t="s" s="29">
        <v>192</v>
      </c>
      <c r="BJ125" s="24"/>
    </row>
    <row r="126" ht="17" customHeight="1">
      <c r="A126" t="s" s="63">
        <v>422</v>
      </c>
      <c r="B126" t="s" s="29">
        <v>441</v>
      </c>
      <c r="C126" t="s" s="29">
        <v>442</v>
      </c>
      <c r="D126" t="s" s="64">
        <v>425</v>
      </c>
      <c r="E126" t="s" s="64">
        <v>334</v>
      </c>
      <c r="F126" t="s" s="65">
        <v>64</v>
      </c>
      <c r="G126" s="18"/>
      <c r="H126" s="19"/>
      <c r="I126" s="20">
        <v>1</v>
      </c>
      <c r="J126" s="19"/>
      <c r="K126" s="21">
        <v>0</v>
      </c>
      <c r="L126" s="21">
        <v>1</v>
      </c>
      <c r="M126" s="22">
        <f>SUM(J126:L126)</f>
        <v>1</v>
      </c>
      <c r="N126" s="23">
        <f>IF((IF(COUNTA(E126)=1,1,0)+L126+K126)=2,1,0)</f>
        <v>1</v>
      </c>
      <c r="O126" s="24"/>
      <c r="P126" s="24"/>
      <c r="Q126" s="19"/>
      <c r="R126" s="25">
        <v>1.37765806125458</v>
      </c>
      <c r="S126" s="25">
        <v>-2.43582665395946</v>
      </c>
      <c r="T126" s="25">
        <v>1.50742896579136</v>
      </c>
      <c r="U126" s="26"/>
      <c r="V126" s="26"/>
      <c r="W126" s="19"/>
      <c r="X126" s="25">
        <v>-0.924999574573441</v>
      </c>
      <c r="Y126" s="25">
        <v>-4.60768108779681</v>
      </c>
      <c r="Z126" s="25">
        <v>-0.638627460349713</v>
      </c>
      <c r="AA126" s="27">
        <f>N126</f>
        <v>1</v>
      </c>
      <c r="AB126" s="27">
        <f>IF(COUNTA(X126)=1,1,0)</f>
        <v>1</v>
      </c>
      <c r="AC126" s="27">
        <f>IF((IF(AD126&gt;0,1,0)+AA126)=2,1,0)</f>
        <v>1</v>
      </c>
      <c r="AD126" s="27">
        <f>IF(COUNTA(AI126)=1,1,0)+IF(COUNTA(AK126)=1,1,0)</f>
        <v>2</v>
      </c>
      <c r="AE126" s="28"/>
      <c r="AF126" t="s" s="29">
        <v>65</v>
      </c>
      <c r="AG126" s="83"/>
      <c r="AH126" s="39">
        <v>1</v>
      </c>
      <c r="AI126" s="39">
        <v>6</v>
      </c>
      <c r="AJ126" s="39">
        <v>4</v>
      </c>
      <c r="AK126" s="39">
        <v>9</v>
      </c>
      <c r="AL126" s="31">
        <v>2</v>
      </c>
      <c r="AM126" s="31">
        <v>25</v>
      </c>
      <c r="AN126" s="31">
        <v>1.5</v>
      </c>
      <c r="AO126" s="31">
        <v>2.2</v>
      </c>
      <c r="AP126" s="31">
        <v>0.25</v>
      </c>
      <c r="AQ126" s="31">
        <v>0.42</v>
      </c>
      <c r="AR126" s="31">
        <f>IF(AI126&gt;0,1,0)+IF(AO126&gt;0,1,0)</f>
        <v>2</v>
      </c>
      <c r="AS126" s="31">
        <f>IF(AR126=2,1,0)</f>
        <v>1</v>
      </c>
      <c r="AT126" s="85">
        <v>2</v>
      </c>
      <c r="AU126" t="s" s="29">
        <v>443</v>
      </c>
      <c r="AV126" s="24"/>
      <c r="AW126" t="s" s="29">
        <v>444</v>
      </c>
      <c r="AX126" s="31">
        <v>40</v>
      </c>
      <c r="AY126" s="31">
        <v>3</v>
      </c>
      <c r="AZ126" s="56">
        <f>AX126/AY126</f>
        <v>13.3333333333333</v>
      </c>
      <c r="BA126" s="24"/>
      <c r="BB126" s="24"/>
      <c r="BC126" t="s" s="29">
        <v>427</v>
      </c>
      <c r="BD126" s="24"/>
      <c r="BE126" s="24"/>
      <c r="BF126" s="24"/>
      <c r="BG126" t="s" s="29">
        <v>149</v>
      </c>
      <c r="BH126" t="s" s="29">
        <v>428</v>
      </c>
      <c r="BI126" t="s" s="29">
        <v>126</v>
      </c>
      <c r="BJ126" s="24"/>
    </row>
    <row r="127" ht="17" customHeight="1">
      <c r="A127" t="s" s="63">
        <v>422</v>
      </c>
      <c r="B127" t="s" s="29">
        <v>445</v>
      </c>
      <c r="C127" t="s" s="29">
        <v>446</v>
      </c>
      <c r="D127" t="s" s="64">
        <v>425</v>
      </c>
      <c r="E127" t="s" s="64">
        <v>334</v>
      </c>
      <c r="F127" t="s" s="65">
        <v>64</v>
      </c>
      <c r="G127" s="18"/>
      <c r="H127" s="19"/>
      <c r="I127" s="37"/>
      <c r="J127" s="19"/>
      <c r="K127" s="21">
        <v>0</v>
      </c>
      <c r="L127" s="21">
        <v>1</v>
      </c>
      <c r="M127" s="22">
        <f>SUM(J127:L127)</f>
        <v>1</v>
      </c>
      <c r="N127" s="23">
        <f>IF((IF(COUNTA(E127)=1,1,0)+L127+K127)=2,1,0)</f>
        <v>1</v>
      </c>
      <c r="O127" s="24"/>
      <c r="P127" s="24"/>
      <c r="Q127" s="19"/>
      <c r="R127" s="25">
        <v>-0.912653956291325</v>
      </c>
      <c r="S127" s="25">
        <v>0.582067279442342</v>
      </c>
      <c r="T127" s="25">
        <v>-0.560351840087371</v>
      </c>
      <c r="U127" s="26"/>
      <c r="V127" s="26"/>
      <c r="W127" s="19"/>
      <c r="X127" s="25">
        <v>-2.87704112902489</v>
      </c>
      <c r="Y127" s="25">
        <v>0.845517484775923</v>
      </c>
      <c r="Z127" s="25">
        <v>0.383582883320893</v>
      </c>
      <c r="AA127" s="27">
        <f>N127</f>
        <v>1</v>
      </c>
      <c r="AB127" s="27">
        <f>IF(COUNTA(X127)=1,1,0)</f>
        <v>1</v>
      </c>
      <c r="AC127" s="27">
        <f>IF((IF(AD127&gt;0,1,0)+AA127)=2,1,0)</f>
        <v>1</v>
      </c>
      <c r="AD127" s="27">
        <f>IF(COUNTA(AI127)=1,1,0)+IF(COUNTA(AK127)=1,1,0)</f>
        <v>1</v>
      </c>
      <c r="AE127" s="28"/>
      <c r="AF127" t="s" s="29">
        <v>65</v>
      </c>
      <c r="AG127" s="83">
        <v>4</v>
      </c>
      <c r="AH127" s="19"/>
      <c r="AI127" s="21">
        <v>3</v>
      </c>
      <c r="AJ127" s="19"/>
      <c r="AK127" s="19"/>
      <c r="AL127" s="21">
        <v>15</v>
      </c>
      <c r="AM127" s="21">
        <v>30</v>
      </c>
      <c r="AN127" s="19"/>
      <c r="AO127" s="21">
        <v>2.5</v>
      </c>
      <c r="AP127" s="21">
        <v>0.2</v>
      </c>
      <c r="AQ127" s="21">
        <v>0.3</v>
      </c>
      <c r="AR127" s="31">
        <f>IF(AI127&gt;0,1,0)+IF(AO127&gt;0,1,0)</f>
        <v>2</v>
      </c>
      <c r="AS127" s="31">
        <f>IF(AR127=2,1,0)</f>
        <v>1</v>
      </c>
      <c r="AT127" s="19"/>
      <c r="AU127" t="s" s="38">
        <v>447</v>
      </c>
      <c r="AV127" s="19"/>
      <c r="AW127" s="19"/>
      <c r="AX127" s="21">
        <v>15</v>
      </c>
      <c r="AY127" s="21">
        <v>2</v>
      </c>
      <c r="AZ127" s="56">
        <f>AX127/AY127</f>
        <v>7.5</v>
      </c>
      <c r="BA127" t="s" s="38">
        <v>448</v>
      </c>
      <c r="BB127" s="21">
        <v>15</v>
      </c>
      <c r="BC127" t="s" s="38">
        <v>427</v>
      </c>
      <c r="BD127" t="s" s="38">
        <v>69</v>
      </c>
      <c r="BE127" t="s" s="38">
        <v>69</v>
      </c>
      <c r="BF127" s="19"/>
      <c r="BG127" t="s" s="38">
        <v>449</v>
      </c>
      <c r="BH127" t="s" s="29">
        <v>71</v>
      </c>
      <c r="BI127" s="19"/>
      <c r="BJ127" s="24"/>
    </row>
    <row r="128" ht="17" customHeight="1">
      <c r="A128" t="s" s="63">
        <v>422</v>
      </c>
      <c r="B128" t="s" s="29">
        <v>450</v>
      </c>
      <c r="C128" t="s" s="29">
        <v>451</v>
      </c>
      <c r="D128" t="s" s="64">
        <v>425</v>
      </c>
      <c r="E128" t="s" s="64">
        <v>334</v>
      </c>
      <c r="F128" t="s" s="65">
        <v>64</v>
      </c>
      <c r="G128" s="18"/>
      <c r="H128" s="19"/>
      <c r="I128" s="37"/>
      <c r="J128" s="19"/>
      <c r="K128" s="21">
        <v>1</v>
      </c>
      <c r="L128" s="19"/>
      <c r="M128" s="22">
        <f>SUM(J128:L128)</f>
        <v>1</v>
      </c>
      <c r="N128" s="23">
        <f>IF((IF(COUNTA(E128)=1,1,0)+L128+K128)=2,1,0)</f>
        <v>1</v>
      </c>
      <c r="O128" s="24"/>
      <c r="P128" s="24"/>
      <c r="Q128" s="19"/>
      <c r="R128" s="25">
        <v>1.52485635594007</v>
      </c>
      <c r="S128" s="25">
        <v>0.849494869856695</v>
      </c>
      <c r="T128" s="25">
        <v>1.09518715205836</v>
      </c>
      <c r="U128" s="26"/>
      <c r="V128" s="26"/>
      <c r="W128" s="19"/>
      <c r="X128" s="25">
        <v>0.718848130101441</v>
      </c>
      <c r="Y128" s="25">
        <v>-2.66188422830375</v>
      </c>
      <c r="Z128" s="25">
        <v>-0.281637023687979</v>
      </c>
      <c r="AA128" s="27">
        <f>N128</f>
        <v>1</v>
      </c>
      <c r="AB128" s="27">
        <f>IF(COUNTA(X128)=1,1,0)</f>
        <v>1</v>
      </c>
      <c r="AC128" s="27">
        <f>IF((IF(AD128&gt;0,1,0)+AA128)=2,1,0)</f>
        <v>1</v>
      </c>
      <c r="AD128" s="27">
        <f>IF(COUNTA(AI128)=1,1,0)+IF(COUNTA(AK128)=1,1,0)</f>
        <v>1</v>
      </c>
      <c r="AE128" s="28"/>
      <c r="AF128" t="s" s="29">
        <v>65</v>
      </c>
      <c r="AG128" s="83">
        <v>4</v>
      </c>
      <c r="AH128" s="39"/>
      <c r="AI128" s="39">
        <v>4</v>
      </c>
      <c r="AJ128" s="39"/>
      <c r="AK128" s="39"/>
      <c r="AL128" s="24"/>
      <c r="AM128" s="31">
        <v>28</v>
      </c>
      <c r="AN128" s="24"/>
      <c r="AO128" s="31"/>
      <c r="AP128" s="31"/>
      <c r="AQ128" s="31">
        <v>0.52</v>
      </c>
      <c r="AR128" s="31">
        <f>IF(AI128&gt;0,1,0)+IF(AO128&gt;0,1,0)</f>
        <v>1</v>
      </c>
      <c r="AS128" s="31">
        <f>IF(AR128=2,1,0)</f>
        <v>0</v>
      </c>
      <c r="AT128" s="85">
        <v>2</v>
      </c>
      <c r="AU128" t="s" s="29">
        <v>362</v>
      </c>
      <c r="AV128" s="24"/>
      <c r="AW128" t="s" s="29">
        <v>452</v>
      </c>
      <c r="AX128" s="31">
        <v>50</v>
      </c>
      <c r="AY128" s="31">
        <v>1</v>
      </c>
      <c r="AZ128" s="56">
        <f>AX128/AY128</f>
        <v>50</v>
      </c>
      <c r="BA128" s="24"/>
      <c r="BB128" s="24"/>
      <c r="BC128" t="s" s="29">
        <v>427</v>
      </c>
      <c r="BD128" s="24"/>
      <c r="BE128" t="s" s="29">
        <v>68</v>
      </c>
      <c r="BF128" s="24"/>
      <c r="BG128" t="s" s="29">
        <v>149</v>
      </c>
      <c r="BH128" t="s" s="29">
        <v>428</v>
      </c>
      <c r="BI128" t="s" s="29">
        <v>126</v>
      </c>
      <c r="BJ128" s="24"/>
    </row>
    <row r="129" ht="17" customHeight="1">
      <c r="A129" t="s" s="63">
        <v>422</v>
      </c>
      <c r="B129" t="s" s="29">
        <v>453</v>
      </c>
      <c r="C129" t="s" s="29">
        <v>454</v>
      </c>
      <c r="D129" t="s" s="64">
        <v>425</v>
      </c>
      <c r="E129" t="s" s="64">
        <v>334</v>
      </c>
      <c r="F129" t="s" s="65">
        <v>64</v>
      </c>
      <c r="G129" s="18"/>
      <c r="H129" s="19"/>
      <c r="I129" s="20">
        <v>1</v>
      </c>
      <c r="J129" s="19"/>
      <c r="K129" s="21">
        <v>1</v>
      </c>
      <c r="L129" s="19"/>
      <c r="M129" s="22">
        <f>SUM(J129:L129)</f>
        <v>1</v>
      </c>
      <c r="N129" s="23">
        <f>IF((IF(COUNTA(E129)=1,1,0)+L129+K129)=2,1,0)</f>
        <v>1</v>
      </c>
      <c r="O129" s="24"/>
      <c r="P129" s="24"/>
      <c r="Q129" s="19"/>
      <c r="R129" s="25">
        <v>-0.693105345098181</v>
      </c>
      <c r="S129" s="25">
        <v>-0.661005392157493</v>
      </c>
      <c r="T129" s="25">
        <v>1.51446580552377</v>
      </c>
      <c r="U129" s="26"/>
      <c r="V129" s="26"/>
      <c r="W129" s="19"/>
      <c r="X129" s="25">
        <v>-3.54970933962612</v>
      </c>
      <c r="Y129" s="25">
        <v>-2.7593317817712</v>
      </c>
      <c r="Z129" s="25">
        <v>0.920464013386589</v>
      </c>
      <c r="AA129" s="27">
        <f>N129</f>
        <v>1</v>
      </c>
      <c r="AB129" s="27">
        <f>IF(COUNTA(X129)=1,1,0)</f>
        <v>1</v>
      </c>
      <c r="AC129" s="27">
        <f>IF((IF(AD129&gt;0,1,0)+AA129)=2,1,0)</f>
        <v>1</v>
      </c>
      <c r="AD129" s="27">
        <f>IF(COUNTA(AI129)=1,1,0)+IF(COUNTA(AK129)=1,1,0)</f>
        <v>2</v>
      </c>
      <c r="AE129" s="28"/>
      <c r="AF129" t="s" s="29">
        <v>65</v>
      </c>
      <c r="AG129" s="83">
        <v>4</v>
      </c>
      <c r="AH129" s="39"/>
      <c r="AI129" s="39">
        <v>6</v>
      </c>
      <c r="AJ129" s="39">
        <v>7</v>
      </c>
      <c r="AK129" s="39">
        <v>9</v>
      </c>
      <c r="AL129" s="31">
        <v>13</v>
      </c>
      <c r="AM129" s="31">
        <v>28</v>
      </c>
      <c r="AN129" s="31">
        <v>1.5</v>
      </c>
      <c r="AO129" s="31">
        <v>2</v>
      </c>
      <c r="AP129" s="31">
        <v>0.4</v>
      </c>
      <c r="AQ129" s="31">
        <v>0.6</v>
      </c>
      <c r="AR129" s="31">
        <f>IF(AI129&gt;0,1,0)+IF(AO129&gt;0,1,0)</f>
        <v>2</v>
      </c>
      <c r="AS129" s="31">
        <f>IF(AR129=2,1,0)</f>
        <v>1</v>
      </c>
      <c r="AT129" s="85">
        <v>2</v>
      </c>
      <c r="AU129" t="s" s="29">
        <v>362</v>
      </c>
      <c r="AV129" s="24"/>
      <c r="AW129" t="s" s="29">
        <v>455</v>
      </c>
      <c r="AX129" s="31">
        <v>15</v>
      </c>
      <c r="AY129" s="31">
        <v>5</v>
      </c>
      <c r="AZ129" s="56">
        <f>AX129/AY129</f>
        <v>3</v>
      </c>
      <c r="BA129" s="24"/>
      <c r="BB129" s="24"/>
      <c r="BC129" t="s" s="29">
        <v>427</v>
      </c>
      <c r="BD129" s="24"/>
      <c r="BE129" s="24"/>
      <c r="BF129" s="24"/>
      <c r="BG129" t="s" s="29">
        <v>149</v>
      </c>
      <c r="BH129" t="s" s="29">
        <v>428</v>
      </c>
      <c r="BI129" s="24"/>
      <c r="BJ129" s="24"/>
    </row>
    <row r="130" ht="17" customHeight="1">
      <c r="A130" t="s" s="63">
        <v>422</v>
      </c>
      <c r="B130" t="s" s="29">
        <v>456</v>
      </c>
      <c r="C130" t="s" s="29">
        <v>457</v>
      </c>
      <c r="D130" t="s" s="64">
        <v>425</v>
      </c>
      <c r="E130" t="s" s="64">
        <v>334</v>
      </c>
      <c r="F130" t="s" s="65">
        <v>64</v>
      </c>
      <c r="G130" s="18"/>
      <c r="H130" s="19"/>
      <c r="I130" s="20">
        <v>1</v>
      </c>
      <c r="J130" s="19"/>
      <c r="K130" s="21">
        <v>0</v>
      </c>
      <c r="L130" s="21">
        <v>1</v>
      </c>
      <c r="M130" s="22">
        <f>SUM(J130:L130)</f>
        <v>1</v>
      </c>
      <c r="N130" s="23">
        <f>IF((IF(COUNTA(E130)=1,1,0)+L130+K130)=2,1,0)</f>
        <v>1</v>
      </c>
      <c r="O130" s="24"/>
      <c r="P130" s="24"/>
      <c r="Q130" s="19"/>
      <c r="R130" s="25">
        <v>1.08057253785345</v>
      </c>
      <c r="S130" s="25">
        <v>0.190779442853385</v>
      </c>
      <c r="T130" s="25">
        <v>1.1963855453803</v>
      </c>
      <c r="U130" s="26"/>
      <c r="V130" s="26"/>
      <c r="W130" s="19"/>
      <c r="X130" s="25">
        <v>-0.359249227877417</v>
      </c>
      <c r="Y130" s="25">
        <v>-2.8616455378616</v>
      </c>
      <c r="Z130" s="25">
        <v>-0.0932799158333905</v>
      </c>
      <c r="AA130" s="27">
        <f>N130</f>
        <v>1</v>
      </c>
      <c r="AB130" s="27">
        <f>IF(COUNTA(X130)=1,1,0)</f>
        <v>1</v>
      </c>
      <c r="AC130" s="27">
        <f>IF((IF(AD130&gt;0,1,0)+AA130)=2,1,0)</f>
        <v>1</v>
      </c>
      <c r="AD130" s="27">
        <f>IF(COUNTA(AI130)=1,1,0)+IF(COUNTA(AK130)=1,1,0)</f>
        <v>2</v>
      </c>
      <c r="AE130" s="28"/>
      <c r="AF130" t="s" s="29">
        <v>65</v>
      </c>
      <c r="AG130" s="83">
        <v>4</v>
      </c>
      <c r="AH130" s="39">
        <v>5</v>
      </c>
      <c r="AI130" s="39">
        <v>10</v>
      </c>
      <c r="AJ130" s="39">
        <v>4</v>
      </c>
      <c r="AK130" s="39">
        <v>6</v>
      </c>
      <c r="AL130" s="31">
        <v>25</v>
      </c>
      <c r="AM130" s="31">
        <v>45</v>
      </c>
      <c r="AN130" s="31">
        <v>0.8</v>
      </c>
      <c r="AO130" s="31">
        <v>1.8</v>
      </c>
      <c r="AP130" s="31">
        <v>0.15</v>
      </c>
      <c r="AQ130" s="31">
        <v>0.3</v>
      </c>
      <c r="AR130" s="31">
        <f>IF(AI130&gt;0,1,0)+IF(AO130&gt;0,1,0)</f>
        <v>2</v>
      </c>
      <c r="AS130" s="31">
        <f>IF(AR130=2,1,0)</f>
        <v>1</v>
      </c>
      <c r="AT130" s="84">
        <v>42036</v>
      </c>
      <c r="AU130" t="s" s="29">
        <v>443</v>
      </c>
      <c r="AV130" s="24"/>
      <c r="AW130" t="s" s="29">
        <v>455</v>
      </c>
      <c r="AX130" s="31">
        <v>15</v>
      </c>
      <c r="AY130" s="31">
        <v>3</v>
      </c>
      <c r="AZ130" s="56">
        <f>AX130/AY130</f>
        <v>5</v>
      </c>
      <c r="BA130" s="31"/>
      <c r="BB130" s="31">
        <v>10</v>
      </c>
      <c r="BC130" t="s" s="29">
        <v>427</v>
      </c>
      <c r="BD130" t="s" s="29">
        <v>68</v>
      </c>
      <c r="BE130" t="s" s="38">
        <v>77</v>
      </c>
      <c r="BF130" t="s" s="29">
        <v>458</v>
      </c>
      <c r="BG130" t="s" s="29">
        <v>149</v>
      </c>
      <c r="BH130" t="s" s="29">
        <v>71</v>
      </c>
      <c r="BI130" t="s" s="29">
        <v>126</v>
      </c>
      <c r="BJ130" s="24"/>
    </row>
    <row r="131" ht="17" customHeight="1">
      <c r="A131" t="s" s="63">
        <v>422</v>
      </c>
      <c r="B131" t="s" s="29">
        <v>459</v>
      </c>
      <c r="C131" t="s" s="29">
        <v>460</v>
      </c>
      <c r="D131" t="s" s="64">
        <v>425</v>
      </c>
      <c r="E131" t="s" s="64">
        <v>334</v>
      </c>
      <c r="F131" t="s" s="65">
        <v>64</v>
      </c>
      <c r="G131" s="18"/>
      <c r="H131" s="19"/>
      <c r="I131" s="37"/>
      <c r="J131" s="19"/>
      <c r="K131" s="21">
        <v>1</v>
      </c>
      <c r="L131" s="19"/>
      <c r="M131" s="22">
        <f>SUM(J131:L131)</f>
        <v>1</v>
      </c>
      <c r="N131" s="23">
        <f>IF((IF(COUNTA(E131)=1,1,0)+L131+K131)=2,1,0)</f>
        <v>1</v>
      </c>
      <c r="O131" s="24"/>
      <c r="P131" s="24"/>
      <c r="Q131" s="19"/>
      <c r="R131" s="25">
        <v>2.22474515298796</v>
      </c>
      <c r="S131" s="25">
        <v>-0.9524586376248561</v>
      </c>
      <c r="T131" s="25">
        <v>0.310413901709626</v>
      </c>
      <c r="U131" s="26"/>
      <c r="V131" s="26"/>
      <c r="W131" s="19"/>
      <c r="X131" s="25">
        <v>1.29157462586721</v>
      </c>
      <c r="Y131" s="25">
        <v>-3.26295370508903</v>
      </c>
      <c r="Z131" s="25">
        <v>-0.709575474346358</v>
      </c>
      <c r="AA131" s="27">
        <f>N131</f>
        <v>1</v>
      </c>
      <c r="AB131" s="27">
        <f>IF(COUNTA(X131)=1,1,0)</f>
        <v>1</v>
      </c>
      <c r="AC131" s="27">
        <f>IF((IF(AD131&gt;0,1,0)+AA131)=2,1,0)</f>
        <v>1</v>
      </c>
      <c r="AD131" s="27">
        <f>IF(COUNTA(AI131)=1,1,0)+IF(COUNTA(AK131)=1,1,0)</f>
        <v>2</v>
      </c>
      <c r="AE131" s="28"/>
      <c r="AF131" t="s" s="29">
        <v>65</v>
      </c>
      <c r="AG131" s="83">
        <v>4</v>
      </c>
      <c r="AH131" s="39">
        <v>1</v>
      </c>
      <c r="AI131" s="39">
        <v>3</v>
      </c>
      <c r="AJ131" s="39">
        <v>4</v>
      </c>
      <c r="AK131" s="39">
        <v>6</v>
      </c>
      <c r="AL131" s="31">
        <v>8</v>
      </c>
      <c r="AM131" s="31">
        <v>9</v>
      </c>
      <c r="AN131" s="31">
        <v>0.9</v>
      </c>
      <c r="AO131" s="31">
        <v>0.93</v>
      </c>
      <c r="AP131" s="31">
        <v>0.15</v>
      </c>
      <c r="AQ131" s="31">
        <v>0.17</v>
      </c>
      <c r="AR131" s="31">
        <f>IF(AI131&gt;0,1,0)+IF(AO131&gt;0,1,0)</f>
        <v>2</v>
      </c>
      <c r="AS131" s="31">
        <f>IF(AR131=2,1,0)</f>
        <v>1</v>
      </c>
      <c r="AT131" s="85">
        <v>1</v>
      </c>
      <c r="AU131" t="s" s="29">
        <v>339</v>
      </c>
      <c r="AV131" s="24"/>
      <c r="AW131" s="24"/>
      <c r="AX131" s="24"/>
      <c r="AY131" s="24"/>
      <c r="AZ131" s="56"/>
      <c r="BA131" s="24"/>
      <c r="BB131" s="24"/>
      <c r="BC131" t="s" s="29">
        <v>427</v>
      </c>
      <c r="BD131" t="s" s="29">
        <v>89</v>
      </c>
      <c r="BE131" t="s" s="29">
        <v>89</v>
      </c>
      <c r="BF131" s="24"/>
      <c r="BG131" t="s" s="29">
        <v>149</v>
      </c>
      <c r="BH131" t="s" s="29">
        <v>178</v>
      </c>
      <c r="BI131" s="24"/>
      <c r="BJ131" s="24"/>
    </row>
    <row r="132" ht="17" customHeight="1">
      <c r="A132" t="s" s="63">
        <v>422</v>
      </c>
      <c r="B132" t="s" s="29">
        <v>461</v>
      </c>
      <c r="C132" t="s" s="29">
        <v>462</v>
      </c>
      <c r="D132" t="s" s="64">
        <v>425</v>
      </c>
      <c r="E132" t="s" s="64">
        <v>334</v>
      </c>
      <c r="F132" t="s" s="65">
        <v>64</v>
      </c>
      <c r="G132" s="18"/>
      <c r="H132" s="19"/>
      <c r="I132" s="37"/>
      <c r="J132" s="19"/>
      <c r="K132" s="21">
        <v>0</v>
      </c>
      <c r="L132" s="21">
        <v>1</v>
      </c>
      <c r="M132" s="22">
        <f>SUM(J132:L132)</f>
        <v>1</v>
      </c>
      <c r="N132" s="23">
        <f>IF((IF(COUNTA(E132)=1,1,0)+L132+K132)=2,1,0)</f>
        <v>1</v>
      </c>
      <c r="O132" s="24"/>
      <c r="P132" s="24"/>
      <c r="Q132" s="19"/>
      <c r="R132" s="25">
        <v>0.002690214387768</v>
      </c>
      <c r="S132" s="25">
        <v>-0.146319563819416</v>
      </c>
      <c r="T132" s="25">
        <v>1.55780643574848</v>
      </c>
      <c r="U132" s="26"/>
      <c r="V132" s="26"/>
      <c r="W132" s="19"/>
      <c r="X132" s="25">
        <v>-3.01707716048839</v>
      </c>
      <c r="Y132" s="25">
        <v>-3.0393541869202</v>
      </c>
      <c r="Z132" s="25">
        <v>0.741381829020238</v>
      </c>
      <c r="AA132" s="27">
        <f>N132</f>
        <v>1</v>
      </c>
      <c r="AB132" s="27">
        <f>IF(COUNTA(X132)=1,1,0)</f>
        <v>1</v>
      </c>
      <c r="AC132" s="27">
        <f>IF((IF(AD132&gt;0,1,0)+AA132)=2,1,0)</f>
        <v>1</v>
      </c>
      <c r="AD132" s="27">
        <f>IF(COUNTA(AI132)=1,1,0)+IF(COUNTA(AK132)=1,1,0)</f>
        <v>2</v>
      </c>
      <c r="AE132" s="28"/>
      <c r="AF132" t="s" s="29">
        <v>65</v>
      </c>
      <c r="AG132" s="83">
        <v>4</v>
      </c>
      <c r="AH132" s="39"/>
      <c r="AI132" s="39">
        <v>5</v>
      </c>
      <c r="AJ132" s="39">
        <v>3.5</v>
      </c>
      <c r="AK132" s="39">
        <v>7</v>
      </c>
      <c r="AL132" s="31">
        <v>15</v>
      </c>
      <c r="AM132" s="31">
        <v>70</v>
      </c>
      <c r="AN132" s="31">
        <v>1</v>
      </c>
      <c r="AO132" s="31">
        <v>1.8</v>
      </c>
      <c r="AP132" s="31">
        <v>0.25</v>
      </c>
      <c r="AQ132" s="31">
        <v>0.35</v>
      </c>
      <c r="AR132" s="31">
        <f>IF(AI132&gt;0,1,0)+IF(AO132&gt;0,1,0)</f>
        <v>2</v>
      </c>
      <c r="AS132" s="31">
        <f>IF(AR132=2,1,0)</f>
        <v>1</v>
      </c>
      <c r="AT132" s="85">
        <v>1</v>
      </c>
      <c r="AU132" t="s" s="29">
        <v>362</v>
      </c>
      <c r="AV132" s="24"/>
      <c r="AW132" t="s" s="29">
        <v>185</v>
      </c>
      <c r="AX132" s="31">
        <v>30</v>
      </c>
      <c r="AY132" s="31">
        <v>2</v>
      </c>
      <c r="AZ132" s="56">
        <f>AX132/AY132</f>
        <v>15</v>
      </c>
      <c r="BA132" s="24"/>
      <c r="BB132" s="24"/>
      <c r="BC132" t="s" s="29">
        <v>427</v>
      </c>
      <c r="BD132" s="24"/>
      <c r="BE132" s="24"/>
      <c r="BF132" s="24"/>
      <c r="BG132" t="s" s="29">
        <v>149</v>
      </c>
      <c r="BH132" t="s" s="29">
        <v>428</v>
      </c>
      <c r="BI132" t="s" s="29">
        <v>112</v>
      </c>
      <c r="BJ132" s="24"/>
    </row>
    <row r="133" ht="17" customHeight="1">
      <c r="A133" t="s" s="63">
        <v>422</v>
      </c>
      <c r="B133" t="s" s="29">
        <v>463</v>
      </c>
      <c r="C133" t="s" s="29">
        <v>464</v>
      </c>
      <c r="D133" t="s" s="64">
        <v>425</v>
      </c>
      <c r="E133" t="s" s="64">
        <v>334</v>
      </c>
      <c r="F133" t="s" s="65">
        <v>64</v>
      </c>
      <c r="G133" s="18"/>
      <c r="H133" s="19"/>
      <c r="I133" s="20">
        <v>1</v>
      </c>
      <c r="J133" s="19"/>
      <c r="K133" s="21">
        <v>0</v>
      </c>
      <c r="L133" s="21">
        <v>1</v>
      </c>
      <c r="M133" s="22">
        <f>SUM(J133:L133)</f>
        <v>1</v>
      </c>
      <c r="N133" s="23">
        <f>IF((IF(COUNTA(E133)=1,1,0)+L133+K133)=2,1,0)</f>
        <v>1</v>
      </c>
      <c r="O133" s="24"/>
      <c r="P133" s="24"/>
      <c r="Q133" s="19"/>
      <c r="R133" s="25">
        <v>-0.941711561265437</v>
      </c>
      <c r="S133" s="25">
        <v>-0.448020787625693</v>
      </c>
      <c r="T133" s="25">
        <v>1.4929923426209</v>
      </c>
      <c r="U133" s="26"/>
      <c r="V133" s="26"/>
      <c r="W133" s="19"/>
      <c r="X133" s="25">
        <v>-3.82121666887331</v>
      </c>
      <c r="Y133" s="25">
        <v>-2.03158245678101</v>
      </c>
      <c r="Z133" s="25">
        <v>1.60155645621695</v>
      </c>
      <c r="AA133" s="27">
        <f>N133</f>
        <v>1</v>
      </c>
      <c r="AB133" s="27">
        <f>IF(COUNTA(X133)=1,1,0)</f>
        <v>1</v>
      </c>
      <c r="AC133" s="27">
        <f>IF((IF(AD133&gt;0,1,0)+AA133)=2,1,0)</f>
        <v>1</v>
      </c>
      <c r="AD133" s="27">
        <f>IF(COUNTA(AI133)=1,1,0)+IF(COUNTA(AK133)=1,1,0)</f>
        <v>2</v>
      </c>
      <c r="AE133" s="28"/>
      <c r="AF133" t="s" s="29">
        <v>65</v>
      </c>
      <c r="AG133" s="83">
        <v>4</v>
      </c>
      <c r="AH133" s="39">
        <v>1</v>
      </c>
      <c r="AI133" s="39">
        <v>3</v>
      </c>
      <c r="AJ133" s="39">
        <v>4</v>
      </c>
      <c r="AK133" s="39">
        <v>5.5</v>
      </c>
      <c r="AL133" s="31">
        <v>2</v>
      </c>
      <c r="AM133" s="31">
        <v>10</v>
      </c>
      <c r="AN133" s="31">
        <v>0.9</v>
      </c>
      <c r="AO133" s="31">
        <v>1</v>
      </c>
      <c r="AP133" s="31">
        <v>0.2</v>
      </c>
      <c r="AQ133" s="31">
        <v>0.25</v>
      </c>
      <c r="AR133" s="31">
        <f>IF(AI133&gt;0,1,0)+IF(AO133&gt;0,1,0)</f>
        <v>2</v>
      </c>
      <c r="AS133" s="31">
        <f>IF(AR133=2,1,0)</f>
        <v>1</v>
      </c>
      <c r="AT133" s="85">
        <v>1</v>
      </c>
      <c r="AU133" s="24"/>
      <c r="AV133" s="24"/>
      <c r="AW133" t="s" s="29">
        <v>465</v>
      </c>
      <c r="AX133" s="31">
        <v>30</v>
      </c>
      <c r="AY133" s="31">
        <v>1.5</v>
      </c>
      <c r="AZ133" s="56">
        <f>AX133/AY133</f>
        <v>20</v>
      </c>
      <c r="BA133" s="24"/>
      <c r="BB133" s="24"/>
      <c r="BC133" s="24"/>
      <c r="BD133" t="s" s="29">
        <v>68</v>
      </c>
      <c r="BE133" t="s" s="38">
        <v>77</v>
      </c>
      <c r="BF133" s="24"/>
      <c r="BG133" t="s" s="29">
        <v>149</v>
      </c>
      <c r="BH133" t="s" s="29">
        <v>428</v>
      </c>
      <c r="BI133" s="24"/>
      <c r="BJ133" s="24"/>
    </row>
    <row r="134" ht="17" customHeight="1">
      <c r="A134" t="s" s="63">
        <v>422</v>
      </c>
      <c r="B134" t="s" s="29">
        <v>466</v>
      </c>
      <c r="C134" t="s" s="29">
        <v>467</v>
      </c>
      <c r="D134" t="s" s="64">
        <v>425</v>
      </c>
      <c r="E134" t="s" s="64">
        <v>334</v>
      </c>
      <c r="F134" t="s" s="65">
        <v>64</v>
      </c>
      <c r="G134" s="18"/>
      <c r="H134" s="19"/>
      <c r="I134" s="37"/>
      <c r="J134" s="19"/>
      <c r="K134" s="21">
        <v>1</v>
      </c>
      <c r="L134" s="19"/>
      <c r="M134" s="22">
        <f>SUM(J134:L134)</f>
        <v>1</v>
      </c>
      <c r="N134" s="23">
        <f>IF((IF(COUNTA(E134)=1,1,0)+L134+K134)=2,1,0)</f>
        <v>1</v>
      </c>
      <c r="O134" s="24"/>
      <c r="P134" s="24"/>
      <c r="Q134" s="19"/>
      <c r="R134" s="25">
        <v>0.0243244656112712</v>
      </c>
      <c r="S134" s="25">
        <v>-1.16526349804584</v>
      </c>
      <c r="T134" s="25">
        <v>1.57992240840914</v>
      </c>
      <c r="U134" s="26"/>
      <c r="V134" s="26"/>
      <c r="W134" s="19"/>
      <c r="X134" s="25">
        <v>-2.76857560236462</v>
      </c>
      <c r="Y134" s="25">
        <v>-3.47992134443161</v>
      </c>
      <c r="Z134" s="25">
        <v>0.933759145504603</v>
      </c>
      <c r="AA134" s="27">
        <f>N134</f>
        <v>1</v>
      </c>
      <c r="AB134" s="27">
        <f>IF(COUNTA(X134)=1,1,0)</f>
        <v>1</v>
      </c>
      <c r="AC134" s="27">
        <f>IF((IF(AD134&gt;0,1,0)+AA134)=2,1,0)</f>
        <v>1</v>
      </c>
      <c r="AD134" s="27">
        <f>IF(COUNTA(AI134)=1,1,0)+IF(COUNTA(AK134)=1,1,0)</f>
        <v>2</v>
      </c>
      <c r="AE134" s="28"/>
      <c r="AF134" t="s" s="29">
        <v>65</v>
      </c>
      <c r="AG134" s="83"/>
      <c r="AH134" s="39"/>
      <c r="AI134" s="39">
        <v>6</v>
      </c>
      <c r="AJ134" s="39">
        <v>5.5</v>
      </c>
      <c r="AK134" s="39">
        <v>7</v>
      </c>
      <c r="AL134" s="31">
        <v>40</v>
      </c>
      <c r="AM134" s="31">
        <v>55</v>
      </c>
      <c r="AN134" s="31">
        <v>1</v>
      </c>
      <c r="AO134" s="31">
        <v>1.75</v>
      </c>
      <c r="AP134" s="31">
        <v>0.4</v>
      </c>
      <c r="AQ134" s="31">
        <v>0.5</v>
      </c>
      <c r="AR134" s="31">
        <f>IF(AI134&gt;0,1,0)+IF(AO134&gt;0,1,0)</f>
        <v>2</v>
      </c>
      <c r="AS134" s="31">
        <f>IF(AR134=2,1,0)</f>
        <v>1</v>
      </c>
      <c r="AT134" s="85">
        <v>2</v>
      </c>
      <c r="AU134" t="s" s="29">
        <v>362</v>
      </c>
      <c r="AV134" s="24"/>
      <c r="AW134" t="s" s="29">
        <v>165</v>
      </c>
      <c r="AX134" s="31">
        <v>30</v>
      </c>
      <c r="AY134" s="31">
        <v>1.5</v>
      </c>
      <c r="AZ134" s="56">
        <f>AX134/AY134</f>
        <v>20</v>
      </c>
      <c r="BA134" s="24"/>
      <c r="BB134" s="31">
        <v>16</v>
      </c>
      <c r="BC134" t="s" s="29">
        <v>427</v>
      </c>
      <c r="BD134" s="24"/>
      <c r="BE134" s="24"/>
      <c r="BF134" s="24"/>
      <c r="BG134" t="s" s="29">
        <v>149</v>
      </c>
      <c r="BH134" t="s" s="29">
        <v>428</v>
      </c>
      <c r="BI134" s="24"/>
      <c r="BJ134" s="24"/>
    </row>
    <row r="135" ht="17" customHeight="1">
      <c r="A135" t="s" s="63">
        <v>422</v>
      </c>
      <c r="B135" t="s" s="29">
        <v>468</v>
      </c>
      <c r="C135" t="s" s="29">
        <v>469</v>
      </c>
      <c r="D135" t="s" s="64">
        <v>425</v>
      </c>
      <c r="E135" t="s" s="64">
        <v>334</v>
      </c>
      <c r="F135" t="s" s="65">
        <v>64</v>
      </c>
      <c r="G135" s="18"/>
      <c r="H135" s="19"/>
      <c r="I135" s="20">
        <v>1</v>
      </c>
      <c r="J135" s="19"/>
      <c r="K135" s="21">
        <v>0</v>
      </c>
      <c r="L135" s="21">
        <v>1</v>
      </c>
      <c r="M135" s="22">
        <f>SUM(J135:L135)</f>
        <v>1</v>
      </c>
      <c r="N135" s="23">
        <f>IF((IF(COUNTA(E135)=1,1,0)+L135+K135)=2,1,0)</f>
        <v>1</v>
      </c>
      <c r="O135" s="24"/>
      <c r="P135" s="24"/>
      <c r="Q135" s="19"/>
      <c r="R135" s="25">
        <v>1.46574286319129</v>
      </c>
      <c r="S135" s="25">
        <v>0.659407161594035</v>
      </c>
      <c r="T135" s="25">
        <v>-0.782517075374578</v>
      </c>
      <c r="U135" s="26"/>
      <c r="V135" s="26"/>
      <c r="W135" s="19"/>
      <c r="X135" s="25">
        <v>0.587274637322355</v>
      </c>
      <c r="Y135" s="25">
        <v>-0.327166442847698</v>
      </c>
      <c r="Z135" s="25">
        <v>-1.16677299998979</v>
      </c>
      <c r="AA135" s="27">
        <f>N135</f>
        <v>1</v>
      </c>
      <c r="AB135" s="27">
        <f>IF(COUNTA(X135)=1,1,0)</f>
        <v>1</v>
      </c>
      <c r="AC135" s="27">
        <f>IF((IF(AD135&gt;0,1,0)+AA135)=2,1,0)</f>
        <v>1</v>
      </c>
      <c r="AD135" s="27">
        <f>IF(COUNTA(AI135)=1,1,0)+IF(COUNTA(AK135)=1,1,0)</f>
        <v>1</v>
      </c>
      <c r="AE135" s="28"/>
      <c r="AF135" t="s" s="29">
        <v>65</v>
      </c>
      <c r="AG135" s="83">
        <v>4</v>
      </c>
      <c r="AH135" s="39"/>
      <c r="AI135" s="39">
        <v>2.5</v>
      </c>
      <c r="AJ135" s="39"/>
      <c r="AK135" s="39"/>
      <c r="AL135" s="31">
        <v>2</v>
      </c>
      <c r="AM135" s="31">
        <v>10</v>
      </c>
      <c r="AN135" s="24"/>
      <c r="AO135" s="31">
        <v>1.5</v>
      </c>
      <c r="AP135" s="31">
        <v>0.12</v>
      </c>
      <c r="AQ135" s="31">
        <v>0.15</v>
      </c>
      <c r="AR135" s="31">
        <f>IF(AI135&gt;0,1,0)+IF(AO135&gt;0,1,0)</f>
        <v>2</v>
      </c>
      <c r="AS135" s="31">
        <f>IF(AR135=2,1,0)</f>
        <v>1</v>
      </c>
      <c r="AT135" s="85"/>
      <c r="AU135" t="s" s="29">
        <v>447</v>
      </c>
      <c r="AV135" s="24"/>
      <c r="AW135" t="s" s="29">
        <v>455</v>
      </c>
      <c r="AX135" s="31">
        <v>10</v>
      </c>
      <c r="AY135" s="31">
        <v>1</v>
      </c>
      <c r="AZ135" s="56">
        <f>AX135/AY135</f>
        <v>10</v>
      </c>
      <c r="BA135" t="s" s="29">
        <v>448</v>
      </c>
      <c r="BB135" s="31">
        <v>9</v>
      </c>
      <c r="BC135" t="s" s="29">
        <v>427</v>
      </c>
      <c r="BD135" s="24"/>
      <c r="BE135" t="s" s="29">
        <v>89</v>
      </c>
      <c r="BF135" s="24"/>
      <c r="BG135" t="s" s="29">
        <v>470</v>
      </c>
      <c r="BH135" t="s" s="29">
        <v>100</v>
      </c>
      <c r="BI135" s="24"/>
      <c r="BJ135" s="24"/>
    </row>
    <row r="136" ht="17" customHeight="1">
      <c r="A136" t="s" s="63">
        <v>422</v>
      </c>
      <c r="B136" t="s" s="29">
        <v>471</v>
      </c>
      <c r="C136" t="s" s="29">
        <v>472</v>
      </c>
      <c r="D136" t="s" s="64">
        <v>425</v>
      </c>
      <c r="E136" t="s" s="64">
        <v>334</v>
      </c>
      <c r="F136" t="s" s="65">
        <v>64</v>
      </c>
      <c r="G136" s="18"/>
      <c r="H136" s="19"/>
      <c r="I136" s="20">
        <v>1</v>
      </c>
      <c r="J136" s="19"/>
      <c r="K136" s="21">
        <v>0</v>
      </c>
      <c r="L136" s="21">
        <v>1</v>
      </c>
      <c r="M136" s="22">
        <f>SUM(J136:L136)</f>
        <v>1</v>
      </c>
      <c r="N136" s="23">
        <f>IF((IF(COUNTA(E136)=1,1,0)+L136+K136)=2,1,0)</f>
        <v>1</v>
      </c>
      <c r="O136" s="24"/>
      <c r="P136" s="24"/>
      <c r="Q136" s="19"/>
      <c r="R136" s="25">
        <v>0.7074486394663489</v>
      </c>
      <c r="S136" s="25">
        <v>0.0374264378583805</v>
      </c>
      <c r="T136" s="25">
        <v>1.46856463570555</v>
      </c>
      <c r="U136" s="26"/>
      <c r="V136" s="26"/>
      <c r="W136" s="19"/>
      <c r="X136" s="25">
        <v>-1.56351906011028</v>
      </c>
      <c r="Y136" s="25">
        <v>-3.04291871399405</v>
      </c>
      <c r="Z136" s="25">
        <v>0.81926686150044</v>
      </c>
      <c r="AA136" s="27">
        <f>N136</f>
        <v>1</v>
      </c>
      <c r="AB136" s="27">
        <f>IF(COUNTA(X136)=1,1,0)</f>
        <v>1</v>
      </c>
      <c r="AC136" s="27">
        <f>IF((IF(AD136&gt;0,1,0)+AA136)=2,1,0)</f>
        <v>1</v>
      </c>
      <c r="AD136" s="27">
        <f>IF(COUNTA(AI136)=1,1,0)+IF(COUNTA(AK136)=1,1,0)</f>
        <v>2</v>
      </c>
      <c r="AE136" s="28"/>
      <c r="AF136" t="s" s="29">
        <v>65</v>
      </c>
      <c r="AG136" s="83">
        <v>4</v>
      </c>
      <c r="AH136" s="39"/>
      <c r="AI136" s="39">
        <v>4</v>
      </c>
      <c r="AJ136" s="39">
        <v>4</v>
      </c>
      <c r="AK136" s="39">
        <v>5</v>
      </c>
      <c r="AL136" s="31">
        <v>8</v>
      </c>
      <c r="AM136" s="31">
        <v>15</v>
      </c>
      <c r="AN136" s="31">
        <v>0.9</v>
      </c>
      <c r="AO136" s="31">
        <v>1.3</v>
      </c>
      <c r="AP136" s="31">
        <v>0.14</v>
      </c>
      <c r="AQ136" s="31">
        <v>0.22</v>
      </c>
      <c r="AR136" s="31">
        <f>IF(AI136&gt;0,1,0)+IF(AO136&gt;0,1,0)</f>
        <v>2</v>
      </c>
      <c r="AS136" s="31">
        <f>IF(AR136=2,1,0)</f>
        <v>1</v>
      </c>
      <c r="AT136" s="85">
        <v>1</v>
      </c>
      <c r="AU136" t="s" s="29">
        <v>473</v>
      </c>
      <c r="AV136" s="24"/>
      <c r="AW136" t="s" s="29">
        <v>474</v>
      </c>
      <c r="AX136" s="31">
        <v>20</v>
      </c>
      <c r="AY136" s="31">
        <v>1.5</v>
      </c>
      <c r="AZ136" s="56">
        <f>AX136/AY136</f>
        <v>13.3333333333333</v>
      </c>
      <c r="BA136" s="24"/>
      <c r="BB136" s="24"/>
      <c r="BC136" t="s" s="29">
        <v>427</v>
      </c>
      <c r="BD136" t="s" s="29">
        <v>89</v>
      </c>
      <c r="BE136" t="s" s="29">
        <v>89</v>
      </c>
      <c r="BF136" s="31">
        <v>7</v>
      </c>
      <c r="BG136" t="s" s="29">
        <v>149</v>
      </c>
      <c r="BH136" t="s" s="29">
        <v>428</v>
      </c>
      <c r="BI136" t="s" s="29">
        <v>192</v>
      </c>
      <c r="BJ136" s="24"/>
    </row>
    <row r="137" ht="17" customHeight="1">
      <c r="A137" t="s" s="63">
        <v>422</v>
      </c>
      <c r="B137" t="s" s="29">
        <v>475</v>
      </c>
      <c r="C137" t="s" s="29">
        <v>476</v>
      </c>
      <c r="D137" t="s" s="64">
        <v>425</v>
      </c>
      <c r="E137" t="s" s="64">
        <v>334</v>
      </c>
      <c r="F137" t="s" s="65">
        <v>64</v>
      </c>
      <c r="G137" s="18"/>
      <c r="H137" s="19"/>
      <c r="I137" s="20">
        <v>1</v>
      </c>
      <c r="J137" s="19"/>
      <c r="K137" s="21">
        <v>1</v>
      </c>
      <c r="L137" s="19"/>
      <c r="M137" s="22">
        <f>SUM(J137:L137)</f>
        <v>1</v>
      </c>
      <c r="N137" s="23">
        <f>IF((IF(COUNTA(E137)=1,1,0)+L137+K137)=2,1,0)</f>
        <v>1</v>
      </c>
      <c r="O137" s="24"/>
      <c r="P137" s="24"/>
      <c r="Q137" s="19"/>
      <c r="R137" s="25">
        <v>0.12475011977334</v>
      </c>
      <c r="S137" s="25">
        <v>-2.63817257181655</v>
      </c>
      <c r="T137" s="25">
        <v>1.63228351757178</v>
      </c>
      <c r="U137" s="26"/>
      <c r="V137" s="26"/>
      <c r="W137" s="19"/>
      <c r="X137" s="25">
        <v>-3.46132205069085</v>
      </c>
      <c r="Y137" s="25">
        <v>-4.49288454657335</v>
      </c>
      <c r="Z137" s="25">
        <v>-1.2888861081046</v>
      </c>
      <c r="AA137" s="27">
        <f>N137</f>
        <v>1</v>
      </c>
      <c r="AB137" s="27">
        <f>IF(COUNTA(X137)=1,1,0)</f>
        <v>1</v>
      </c>
      <c r="AC137" s="27">
        <f>IF((IF(AD137&gt;0,1,0)+AA137)=2,1,0)</f>
        <v>1</v>
      </c>
      <c r="AD137" s="27">
        <f>IF(COUNTA(AI137)=1,1,0)+IF(COUNTA(AK137)=1,1,0)</f>
        <v>2</v>
      </c>
      <c r="AE137" s="28"/>
      <c r="AF137" t="s" s="29">
        <v>65</v>
      </c>
      <c r="AG137" s="21">
        <v>4</v>
      </c>
      <c r="AH137" s="39"/>
      <c r="AI137" s="39">
        <v>3</v>
      </c>
      <c r="AJ137" s="39">
        <v>7</v>
      </c>
      <c r="AK137" s="39">
        <v>10</v>
      </c>
      <c r="AL137" s="31">
        <v>15</v>
      </c>
      <c r="AM137" s="31">
        <v>75</v>
      </c>
      <c r="AN137" s="31">
        <v>1.6</v>
      </c>
      <c r="AO137" s="31">
        <v>1.8</v>
      </c>
      <c r="AP137" s="31">
        <v>0.5</v>
      </c>
      <c r="AQ137" s="31">
        <v>0.65</v>
      </c>
      <c r="AR137" s="31">
        <f>IF(AI137&gt;0,1,0)+IF(AO137&gt;0,1,0)</f>
        <v>2</v>
      </c>
      <c r="AS137" s="31">
        <f>IF(AR137=2,1,0)</f>
        <v>1</v>
      </c>
      <c r="AT137" s="84">
        <v>42064</v>
      </c>
      <c r="AU137" t="s" s="29">
        <v>443</v>
      </c>
      <c r="AV137" s="24"/>
      <c r="AW137" t="s" s="29">
        <v>465</v>
      </c>
      <c r="AX137" s="31">
        <v>20</v>
      </c>
      <c r="AY137" s="31">
        <v>2</v>
      </c>
      <c r="AZ137" s="56">
        <f>AX137/AY137</f>
        <v>10</v>
      </c>
      <c r="BA137" s="24"/>
      <c r="BB137" s="24"/>
      <c r="BC137" t="s" s="29">
        <v>427</v>
      </c>
      <c r="BD137" t="s" s="29">
        <v>68</v>
      </c>
      <c r="BE137" t="s" s="29">
        <v>68</v>
      </c>
      <c r="BF137" s="24"/>
      <c r="BG137" t="s" s="29">
        <v>149</v>
      </c>
      <c r="BH137" t="s" s="29">
        <v>477</v>
      </c>
      <c r="BI137" t="s" s="29">
        <v>126</v>
      </c>
      <c r="BJ137" t="s" s="29">
        <v>478</v>
      </c>
    </row>
    <row r="138" ht="17" customHeight="1">
      <c r="A138" t="s" s="40">
        <v>422</v>
      </c>
      <c r="B138" t="s" s="41">
        <v>479</v>
      </c>
      <c r="C138" s="42"/>
      <c r="D138" t="s" s="64">
        <v>425</v>
      </c>
      <c r="E138" t="s" s="64">
        <v>334</v>
      </c>
      <c r="F138" t="s" s="43">
        <v>64</v>
      </c>
      <c r="G138" s="44"/>
      <c r="H138" s="42"/>
      <c r="I138" s="45"/>
      <c r="J138" s="46">
        <v>1</v>
      </c>
      <c r="K138" s="21">
        <v>0</v>
      </c>
      <c r="L138" s="42"/>
      <c r="M138" s="47">
        <f>SUM(J138:L138)</f>
        <v>1</v>
      </c>
      <c r="N138" s="48">
        <f>IF((IF(COUNTA(E138)=1,1,0)+L138+K138)=2,1,0)</f>
        <v>0</v>
      </c>
      <c r="O138" s="49"/>
      <c r="P138" s="49"/>
      <c r="Q138" s="42"/>
      <c r="R138" s="50"/>
      <c r="S138" s="50"/>
      <c r="T138" s="50"/>
      <c r="U138" s="51"/>
      <c r="V138" s="51"/>
      <c r="W138" s="42"/>
      <c r="X138" s="50"/>
      <c r="Y138" s="50"/>
      <c r="Z138" s="50"/>
      <c r="AA138" s="52">
        <f>N138</f>
        <v>0</v>
      </c>
      <c r="AB138" s="52">
        <f>IF(COUNTA(X138)=1,1,0)</f>
        <v>0</v>
      </c>
      <c r="AC138" s="52">
        <f>IF((IF(AD138&gt;0,1,0)+AA138)=2,1,0)</f>
        <v>0</v>
      </c>
      <c r="AD138" s="52">
        <f>IF(COUNTA(AI138)=1,1,0)+IF(COUNTA(AK138)=1,1,0)</f>
        <v>0</v>
      </c>
      <c r="AE138" s="53"/>
      <c r="AF138" s="49"/>
      <c r="AG138" s="59"/>
      <c r="AH138" s="55"/>
      <c r="AI138" s="60"/>
      <c r="AJ138" s="55"/>
      <c r="AK138" s="55"/>
      <c r="AL138" s="49"/>
      <c r="AM138" s="49"/>
      <c r="AN138" s="49"/>
      <c r="AO138" s="61"/>
      <c r="AP138" s="61"/>
      <c r="AQ138" s="61">
        <v>0.36</v>
      </c>
      <c r="AR138" s="31">
        <f>IF(AI138&gt;0,1,0)+IF(AO138&gt;0,1,0)</f>
        <v>0</v>
      </c>
      <c r="AS138" s="31">
        <f>IF(AR138=2,1,0)</f>
        <v>0</v>
      </c>
      <c r="AT138" s="62">
        <v>2</v>
      </c>
      <c r="AU138" t="s" s="41">
        <v>473</v>
      </c>
      <c r="AV138" s="49"/>
      <c r="AW138" s="49"/>
      <c r="AX138" s="49"/>
      <c r="AY138" s="49"/>
      <c r="AZ138" s="56"/>
      <c r="BA138" s="49"/>
      <c r="BB138" s="49"/>
      <c r="BC138" t="s" s="41">
        <v>427</v>
      </c>
      <c r="BD138" s="49"/>
      <c r="BE138" t="s" s="41">
        <v>89</v>
      </c>
      <c r="BF138" s="49"/>
      <c r="BG138" t="s" s="41">
        <v>470</v>
      </c>
      <c r="BH138" t="s" s="41">
        <v>100</v>
      </c>
      <c r="BI138" s="49"/>
      <c r="BJ138" s="49"/>
    </row>
    <row r="139" ht="17" customHeight="1">
      <c r="A139" t="s" s="63">
        <v>422</v>
      </c>
      <c r="B139" t="s" s="29">
        <v>480</v>
      </c>
      <c r="C139" t="s" s="29">
        <v>481</v>
      </c>
      <c r="D139" t="s" s="64">
        <v>425</v>
      </c>
      <c r="E139" t="s" s="64">
        <v>334</v>
      </c>
      <c r="F139" t="s" s="65">
        <v>64</v>
      </c>
      <c r="G139" s="18"/>
      <c r="H139" s="19"/>
      <c r="I139" s="20">
        <v>1</v>
      </c>
      <c r="J139" s="19"/>
      <c r="K139" s="21">
        <v>0</v>
      </c>
      <c r="L139" s="21">
        <v>1</v>
      </c>
      <c r="M139" s="22">
        <f>SUM(J139:L139)</f>
        <v>1</v>
      </c>
      <c r="N139" s="23">
        <f>IF((IF(COUNTA(E139)=1,1,0)+L139+K139)=2,1,0)</f>
        <v>1</v>
      </c>
      <c r="O139" s="24"/>
      <c r="P139" s="24"/>
      <c r="Q139" s="19"/>
      <c r="R139" s="25">
        <v>0.418956113745021</v>
      </c>
      <c r="S139" s="25">
        <v>-0.210079724100893</v>
      </c>
      <c r="T139" s="25">
        <v>1.40210941980542</v>
      </c>
      <c r="U139" s="26"/>
      <c r="V139" s="26"/>
      <c r="W139" s="19"/>
      <c r="X139" s="25">
        <v>-1.93974798652667</v>
      </c>
      <c r="Y139" s="25">
        <v>-3.12132931276639</v>
      </c>
      <c r="Z139" s="25">
        <v>-0.247732573582045</v>
      </c>
      <c r="AA139" s="27">
        <f>N139</f>
        <v>1</v>
      </c>
      <c r="AB139" s="27">
        <f>IF(COUNTA(X139)=1,1,0)</f>
        <v>1</v>
      </c>
      <c r="AC139" s="27">
        <f>IF((IF(AD139&gt;0,1,0)+AA139)=2,1,0)</f>
        <v>1</v>
      </c>
      <c r="AD139" s="27">
        <f>IF(COUNTA(AI139)=1,1,0)+IF(COUNTA(AK139)=1,1,0)</f>
        <v>2</v>
      </c>
      <c r="AE139" s="28"/>
      <c r="AF139" t="s" s="29">
        <v>65</v>
      </c>
      <c r="AG139" s="83">
        <v>4</v>
      </c>
      <c r="AH139" s="39"/>
      <c r="AI139" s="39">
        <v>4</v>
      </c>
      <c r="AJ139" s="39">
        <v>5</v>
      </c>
      <c r="AK139" s="39">
        <v>8</v>
      </c>
      <c r="AL139" s="31">
        <v>15</v>
      </c>
      <c r="AM139" s="31">
        <v>80</v>
      </c>
      <c r="AN139" s="31">
        <v>1.2</v>
      </c>
      <c r="AO139" s="31">
        <v>2</v>
      </c>
      <c r="AP139" s="31">
        <v>0.3</v>
      </c>
      <c r="AQ139" s="31">
        <v>0.35</v>
      </c>
      <c r="AR139" s="31">
        <f>IF(AI139&gt;0,1,0)+IF(AO139&gt;0,1,0)</f>
        <v>2</v>
      </c>
      <c r="AS139" s="31">
        <f>IF(AR139=2,1,0)</f>
        <v>1</v>
      </c>
      <c r="AT139" s="85">
        <v>2</v>
      </c>
      <c r="AU139" t="s" s="29">
        <v>443</v>
      </c>
      <c r="AV139" s="24"/>
      <c r="AW139" t="s" s="29">
        <v>455</v>
      </c>
      <c r="AX139" s="31">
        <v>8</v>
      </c>
      <c r="AY139" s="31">
        <v>4</v>
      </c>
      <c r="AZ139" s="56">
        <f>AX139/AY139</f>
        <v>2</v>
      </c>
      <c r="BA139" s="24"/>
      <c r="BB139" s="24"/>
      <c r="BC139" t="s" s="29">
        <v>427</v>
      </c>
      <c r="BD139" s="24"/>
      <c r="BE139" t="s" s="29">
        <v>77</v>
      </c>
      <c r="BF139" s="31">
        <v>5</v>
      </c>
      <c r="BG139" t="s" s="29">
        <v>149</v>
      </c>
      <c r="BH139" t="s" s="29">
        <v>428</v>
      </c>
      <c r="BI139" t="s" s="29">
        <v>192</v>
      </c>
      <c r="BJ139" s="24"/>
    </row>
    <row r="140" ht="17" customHeight="1">
      <c r="A140" t="s" s="63">
        <v>422</v>
      </c>
      <c r="B140" t="s" s="29">
        <v>482</v>
      </c>
      <c r="C140" t="s" s="29">
        <v>483</v>
      </c>
      <c r="D140" t="s" s="64">
        <v>425</v>
      </c>
      <c r="E140" t="s" s="64">
        <v>334</v>
      </c>
      <c r="F140" t="s" s="65">
        <v>64</v>
      </c>
      <c r="G140" s="18"/>
      <c r="H140" s="19"/>
      <c r="I140" s="37"/>
      <c r="J140" s="19"/>
      <c r="K140" s="21">
        <v>1</v>
      </c>
      <c r="L140" s="19"/>
      <c r="M140" s="22">
        <f>SUM(J140:L140)</f>
        <v>1</v>
      </c>
      <c r="N140" s="23">
        <f>IF((IF(COUNTA(E140)=1,1,0)+L140+K140)=2,1,0)</f>
        <v>1</v>
      </c>
      <c r="O140" s="24"/>
      <c r="P140" s="24"/>
      <c r="Q140" s="19"/>
      <c r="R140" s="25">
        <v>0.789321250598781</v>
      </c>
      <c r="S140" s="25">
        <v>-0.49075627464808</v>
      </c>
      <c r="T140" s="25">
        <v>1.79472069411192</v>
      </c>
      <c r="U140" s="26"/>
      <c r="V140" s="26"/>
      <c r="W140" s="19"/>
      <c r="X140" s="25">
        <v>-1.26385225114943</v>
      </c>
      <c r="Y140" s="25">
        <v>-4.66516290883492</v>
      </c>
      <c r="Z140" s="25">
        <v>-0.235870863937205</v>
      </c>
      <c r="AA140" s="27">
        <f>N140</f>
        <v>1</v>
      </c>
      <c r="AB140" s="27">
        <f>IF(COUNTA(X140)=1,1,0)</f>
        <v>1</v>
      </c>
      <c r="AC140" s="27">
        <f>IF((IF(AD140&gt;0,1,0)+AA140)=2,1,0)</f>
        <v>1</v>
      </c>
      <c r="AD140" s="27">
        <f>IF(COUNTA(AI140)=1,1,0)+IF(COUNTA(AK140)=1,1,0)</f>
        <v>2</v>
      </c>
      <c r="AE140" s="28"/>
      <c r="AF140" t="s" s="29">
        <v>65</v>
      </c>
      <c r="AG140" s="83">
        <v>4</v>
      </c>
      <c r="AH140" s="39"/>
      <c r="AI140" s="39">
        <v>4</v>
      </c>
      <c r="AJ140" s="39"/>
      <c r="AK140" s="39">
        <v>5</v>
      </c>
      <c r="AL140" s="24"/>
      <c r="AM140" s="31">
        <v>45</v>
      </c>
      <c r="AN140" s="24"/>
      <c r="AO140" s="31">
        <v>1</v>
      </c>
      <c r="AP140" s="31"/>
      <c r="AQ140" s="31">
        <v>0.23</v>
      </c>
      <c r="AR140" s="31">
        <f>IF(AI140&gt;0,1,0)+IF(AO140&gt;0,1,0)</f>
        <v>2</v>
      </c>
      <c r="AS140" s="31">
        <f>IF(AR140=2,1,0)</f>
        <v>1</v>
      </c>
      <c r="AT140" s="85">
        <v>1</v>
      </c>
      <c r="AU140" t="s" s="29">
        <v>339</v>
      </c>
      <c r="AV140" s="24"/>
      <c r="AW140" t="s" s="29">
        <v>474</v>
      </c>
      <c r="AX140" s="31">
        <v>3</v>
      </c>
      <c r="AY140" s="31">
        <v>1.5</v>
      </c>
      <c r="AZ140" s="56">
        <f>AX140/AY140</f>
        <v>2</v>
      </c>
      <c r="BA140" s="24"/>
      <c r="BB140" s="24"/>
      <c r="BC140" t="s" s="29">
        <v>427</v>
      </c>
      <c r="BD140" t="s" s="29">
        <v>77</v>
      </c>
      <c r="BE140" t="s" s="29">
        <v>77</v>
      </c>
      <c r="BF140" s="24"/>
      <c r="BG140" t="s" s="29">
        <v>129</v>
      </c>
      <c r="BH140" t="s" s="29">
        <v>428</v>
      </c>
      <c r="BI140" s="24"/>
      <c r="BJ140" s="24"/>
    </row>
    <row r="141" ht="17" customHeight="1">
      <c r="A141" t="s" s="63">
        <v>422</v>
      </c>
      <c r="B141" t="s" s="29">
        <v>484</v>
      </c>
      <c r="C141" t="s" s="29">
        <v>485</v>
      </c>
      <c r="D141" t="s" s="64">
        <v>425</v>
      </c>
      <c r="E141" t="s" s="64">
        <v>334</v>
      </c>
      <c r="F141" t="s" s="65">
        <v>64</v>
      </c>
      <c r="G141" s="18"/>
      <c r="H141" s="19"/>
      <c r="I141" s="20">
        <v>1</v>
      </c>
      <c r="J141" s="19"/>
      <c r="K141" s="21">
        <v>0</v>
      </c>
      <c r="L141" s="21">
        <v>1</v>
      </c>
      <c r="M141" s="22">
        <f>SUM(J141:L141)</f>
        <v>1</v>
      </c>
      <c r="N141" s="23">
        <f>IF((IF(COUNTA(E141)=1,1,0)+L141+K141)=2,1,0)</f>
        <v>1</v>
      </c>
      <c r="O141" s="24"/>
      <c r="P141" s="24"/>
      <c r="Q141" s="19"/>
      <c r="R141" s="25">
        <v>0.236071160788509</v>
      </c>
      <c r="S141" s="25">
        <v>-0.557024024029201</v>
      </c>
      <c r="T141" s="25">
        <v>1.51152995328656</v>
      </c>
      <c r="U141" s="26"/>
      <c r="V141" s="26"/>
      <c r="W141" s="19"/>
      <c r="X141" s="25">
        <v>-2.75288076567736</v>
      </c>
      <c r="Y141" s="25">
        <v>-3.34312520206059</v>
      </c>
      <c r="Z141" s="25">
        <v>0.246738587475789</v>
      </c>
      <c r="AA141" s="27">
        <f>N141</f>
        <v>1</v>
      </c>
      <c r="AB141" s="27">
        <f>IF(COUNTA(X141)=1,1,0)</f>
        <v>1</v>
      </c>
      <c r="AC141" s="27">
        <f>IF((IF(AD141&gt;0,1,0)+AA141)=2,1,0)</f>
        <v>1</v>
      </c>
      <c r="AD141" s="27">
        <f>IF(COUNTA(AI141)=1,1,0)+IF(COUNTA(AK141)=1,1,0)</f>
        <v>2</v>
      </c>
      <c r="AE141" s="28"/>
      <c r="AF141" t="s" s="29">
        <v>65</v>
      </c>
      <c r="AG141" s="21">
        <v>4</v>
      </c>
      <c r="AH141" s="39"/>
      <c r="AI141" s="39">
        <v>5</v>
      </c>
      <c r="AJ141" s="39">
        <v>8</v>
      </c>
      <c r="AK141" s="39">
        <v>10</v>
      </c>
      <c r="AL141" s="24"/>
      <c r="AM141" s="31">
        <v>10</v>
      </c>
      <c r="AN141" s="31">
        <v>1.55</v>
      </c>
      <c r="AO141" s="31">
        <v>2.05</v>
      </c>
      <c r="AP141" s="31">
        <v>0.28</v>
      </c>
      <c r="AQ141" s="31">
        <v>0.33</v>
      </c>
      <c r="AR141" s="31">
        <f>IF(AI141&gt;0,1,0)+IF(AO141&gt;0,1,0)</f>
        <v>2</v>
      </c>
      <c r="AS141" s="31">
        <f>IF(AR141=2,1,0)</f>
        <v>1</v>
      </c>
      <c r="AT141" s="85">
        <v>1</v>
      </c>
      <c r="AU141" s="24"/>
      <c r="AV141" s="24"/>
      <c r="AW141" t="s" s="29">
        <v>486</v>
      </c>
      <c r="AX141" s="31">
        <v>6</v>
      </c>
      <c r="AY141" s="31">
        <v>2</v>
      </c>
      <c r="AZ141" s="56">
        <f>AX141/AY141</f>
        <v>3</v>
      </c>
      <c r="BA141" s="24"/>
      <c r="BB141" s="24"/>
      <c r="BC141" t="s" s="29">
        <v>427</v>
      </c>
      <c r="BD141" s="24"/>
      <c r="BE141" s="24"/>
      <c r="BF141" s="24"/>
      <c r="BG141" t="s" s="29">
        <v>470</v>
      </c>
      <c r="BH141" t="s" s="29">
        <v>428</v>
      </c>
      <c r="BI141" s="24"/>
      <c r="BJ141" s="24"/>
    </row>
    <row r="142" ht="17" customHeight="1">
      <c r="A142" t="s" s="63">
        <v>422</v>
      </c>
      <c r="B142" t="s" s="29">
        <v>487</v>
      </c>
      <c r="C142" t="s" s="29">
        <v>488</v>
      </c>
      <c r="D142" t="s" s="64">
        <v>425</v>
      </c>
      <c r="E142" t="s" s="64">
        <v>334</v>
      </c>
      <c r="F142" t="s" s="65">
        <v>64</v>
      </c>
      <c r="G142" s="18"/>
      <c r="H142" s="19"/>
      <c r="I142" s="20">
        <v>1</v>
      </c>
      <c r="J142" s="19"/>
      <c r="K142" s="21">
        <v>0</v>
      </c>
      <c r="L142" s="21">
        <v>1</v>
      </c>
      <c r="M142" s="22">
        <f>SUM(J142:L142)</f>
        <v>1</v>
      </c>
      <c r="N142" s="23">
        <f>IF((IF(COUNTA(E142)=1,1,0)+L142+K142)=2,1,0)</f>
        <v>1</v>
      </c>
      <c r="O142" s="24"/>
      <c r="P142" s="24"/>
      <c r="Q142" s="19"/>
      <c r="R142" s="25">
        <v>1.49786335145858</v>
      </c>
      <c r="S142" s="25">
        <v>-1.00077858328814</v>
      </c>
      <c r="T142" s="25">
        <v>1.38120962746944</v>
      </c>
      <c r="U142" s="26"/>
      <c r="V142" s="26"/>
      <c r="W142" s="19"/>
      <c r="X142" s="25">
        <v>0.243324110545593</v>
      </c>
      <c r="Y142" s="25">
        <v>-5.3875791921152</v>
      </c>
      <c r="Z142" s="25">
        <v>-2.80986594730439</v>
      </c>
      <c r="AA142" s="27">
        <f>N142</f>
        <v>1</v>
      </c>
      <c r="AB142" s="27">
        <f>IF(COUNTA(X142)=1,1,0)</f>
        <v>1</v>
      </c>
      <c r="AC142" s="27">
        <f>IF((IF(AD142&gt;0,1,0)+AA142)=2,1,0)</f>
        <v>1</v>
      </c>
      <c r="AD142" s="27">
        <f>IF(COUNTA(AI142)=1,1,0)+IF(COUNTA(AK142)=1,1,0)</f>
        <v>2</v>
      </c>
      <c r="AE142" s="28"/>
      <c r="AF142" t="s" s="29">
        <v>65</v>
      </c>
      <c r="AG142" s="21">
        <v>4</v>
      </c>
      <c r="AH142" s="39"/>
      <c r="AI142" s="39">
        <v>4</v>
      </c>
      <c r="AJ142" s="39">
        <v>8</v>
      </c>
      <c r="AK142" s="39">
        <v>9.5</v>
      </c>
      <c r="AL142" s="31">
        <v>23</v>
      </c>
      <c r="AM142" s="31">
        <v>42</v>
      </c>
      <c r="AN142" s="31">
        <v>1.2</v>
      </c>
      <c r="AO142" s="31">
        <v>1.55</v>
      </c>
      <c r="AP142" s="31">
        <v>0.27</v>
      </c>
      <c r="AQ142" s="31">
        <v>0.35</v>
      </c>
      <c r="AR142" s="31">
        <f>IF(AI142&gt;0,1,0)+IF(AO142&gt;0,1,0)</f>
        <v>2</v>
      </c>
      <c r="AS142" s="31">
        <f>IF(AR142=2,1,0)</f>
        <v>1</v>
      </c>
      <c r="AT142" s="85">
        <v>1</v>
      </c>
      <c r="AU142" t="s" s="29">
        <v>443</v>
      </c>
      <c r="AV142" s="24"/>
      <c r="AW142" t="s" s="29">
        <v>486</v>
      </c>
      <c r="AX142" s="31">
        <v>35</v>
      </c>
      <c r="AY142" s="31">
        <v>2</v>
      </c>
      <c r="AZ142" s="56">
        <f>AX142/AY142</f>
        <v>17.5</v>
      </c>
      <c r="BA142" s="24"/>
      <c r="BB142" s="24"/>
      <c r="BC142" t="s" s="29">
        <v>427</v>
      </c>
      <c r="BD142" s="24"/>
      <c r="BE142" t="s" s="29">
        <v>68</v>
      </c>
      <c r="BF142" s="24"/>
      <c r="BG142" t="s" s="29">
        <v>149</v>
      </c>
      <c r="BH142" t="s" s="29">
        <v>428</v>
      </c>
      <c r="BI142" s="24"/>
      <c r="BJ142" s="24"/>
    </row>
    <row r="143" ht="17" customHeight="1">
      <c r="A143" t="s" s="63">
        <v>422</v>
      </c>
      <c r="B143" t="s" s="29">
        <v>489</v>
      </c>
      <c r="C143" t="s" s="29">
        <v>490</v>
      </c>
      <c r="D143" t="s" s="64">
        <v>425</v>
      </c>
      <c r="E143" t="s" s="64">
        <v>334</v>
      </c>
      <c r="F143" t="s" s="65">
        <v>64</v>
      </c>
      <c r="G143" s="18"/>
      <c r="H143" s="19"/>
      <c r="I143" s="20">
        <v>1</v>
      </c>
      <c r="J143" s="19"/>
      <c r="K143" s="21">
        <v>0</v>
      </c>
      <c r="L143" s="21">
        <v>1</v>
      </c>
      <c r="M143" s="22">
        <f>SUM(J143:L143)</f>
        <v>1</v>
      </c>
      <c r="N143" s="23">
        <f>IF((IF(COUNTA(E143)=1,1,0)+L143+K143)=2,1,0)</f>
        <v>1</v>
      </c>
      <c r="O143" s="24"/>
      <c r="P143" s="24"/>
      <c r="Q143" s="19"/>
      <c r="R143" s="25">
        <v>-1.05848574494752</v>
      </c>
      <c r="S143" s="25">
        <v>-0.356930641459061</v>
      </c>
      <c r="T143" s="25">
        <v>1.99946910387033</v>
      </c>
      <c r="U143" s="26"/>
      <c r="V143" s="26"/>
      <c r="W143" s="19"/>
      <c r="X143" s="25">
        <v>-4.47930631045915</v>
      </c>
      <c r="Y143" s="25">
        <v>-3.0733832761742</v>
      </c>
      <c r="Z143" s="25">
        <v>1.83991836965611</v>
      </c>
      <c r="AA143" s="27">
        <f>N143</f>
        <v>1</v>
      </c>
      <c r="AB143" s="27">
        <f>IF(COUNTA(X143)=1,1,0)</f>
        <v>1</v>
      </c>
      <c r="AC143" s="27">
        <f>IF((IF(AD143&gt;0,1,0)+AA143)=2,1,0)</f>
        <v>1</v>
      </c>
      <c r="AD143" s="27">
        <f>IF(COUNTA(AI143)=1,1,0)+IF(COUNTA(AK143)=1,1,0)</f>
        <v>2</v>
      </c>
      <c r="AE143" s="28"/>
      <c r="AF143" t="s" s="29">
        <v>65</v>
      </c>
      <c r="AG143" s="83">
        <v>4</v>
      </c>
      <c r="AH143" s="39"/>
      <c r="AI143" s="39">
        <v>8</v>
      </c>
      <c r="AJ143" s="39">
        <v>5</v>
      </c>
      <c r="AK143" s="39">
        <v>9</v>
      </c>
      <c r="AL143" s="24"/>
      <c r="AM143" s="31">
        <v>10</v>
      </c>
      <c r="AN143" s="31">
        <v>1.9</v>
      </c>
      <c r="AO143" s="31">
        <v>2.5</v>
      </c>
      <c r="AP143" s="31">
        <v>0.2</v>
      </c>
      <c r="AQ143" s="31">
        <v>0.26</v>
      </c>
      <c r="AR143" s="31">
        <f>IF(AI143&gt;0,1,0)+IF(AO143&gt;0,1,0)</f>
        <v>2</v>
      </c>
      <c r="AS143" s="31">
        <f>IF(AR143=2,1,0)</f>
        <v>1</v>
      </c>
      <c r="AT143" s="85">
        <v>1</v>
      </c>
      <c r="AU143" t="s" s="29">
        <v>362</v>
      </c>
      <c r="AV143" s="24"/>
      <c r="AW143" t="s" s="29">
        <v>465</v>
      </c>
      <c r="AX143" s="31">
        <v>13</v>
      </c>
      <c r="AY143" s="31">
        <v>4</v>
      </c>
      <c r="AZ143" s="56">
        <f>AX143/AY143</f>
        <v>3.25</v>
      </c>
      <c r="BA143" s="24"/>
      <c r="BB143" s="24"/>
      <c r="BC143" t="s" s="29">
        <v>427</v>
      </c>
      <c r="BD143" s="24"/>
      <c r="BE143" s="24"/>
      <c r="BF143" s="24"/>
      <c r="BG143" t="s" s="29">
        <v>149</v>
      </c>
      <c r="BH143" t="s" s="29">
        <v>428</v>
      </c>
      <c r="BI143" s="24"/>
      <c r="BJ143" s="24"/>
    </row>
    <row r="144" ht="17" customHeight="1">
      <c r="A144" t="s" s="63">
        <v>422</v>
      </c>
      <c r="B144" t="s" s="29">
        <v>491</v>
      </c>
      <c r="C144" t="s" s="29">
        <v>492</v>
      </c>
      <c r="D144" t="s" s="64">
        <v>425</v>
      </c>
      <c r="E144" t="s" s="64">
        <v>334</v>
      </c>
      <c r="F144" t="s" s="65">
        <v>64</v>
      </c>
      <c r="G144" s="18"/>
      <c r="H144" s="19"/>
      <c r="I144" s="20">
        <v>1</v>
      </c>
      <c r="J144" s="19"/>
      <c r="K144" s="21">
        <v>0</v>
      </c>
      <c r="L144" s="21">
        <v>1</v>
      </c>
      <c r="M144" s="22">
        <f>SUM(J144:L144)</f>
        <v>1</v>
      </c>
      <c r="N144" s="23">
        <f>IF((IF(COUNTA(E144)=1,1,0)+L144+K144)=2,1,0)</f>
        <v>1</v>
      </c>
      <c r="O144" s="24"/>
      <c r="P144" s="24"/>
      <c r="Q144" s="19"/>
      <c r="R144" s="25">
        <v>-0.785649579762001</v>
      </c>
      <c r="S144" s="25">
        <v>-0.470648842879972</v>
      </c>
      <c r="T144" s="25">
        <v>1.89579576445111</v>
      </c>
      <c r="U144" s="26"/>
      <c r="V144" s="26"/>
      <c r="W144" s="19"/>
      <c r="X144" s="25">
        <v>-4.2904690988355</v>
      </c>
      <c r="Y144" s="25">
        <v>-3.14902134311705</v>
      </c>
      <c r="Z144" s="25">
        <v>1.5482308729122</v>
      </c>
      <c r="AA144" s="27">
        <f>N144</f>
        <v>1</v>
      </c>
      <c r="AB144" s="27">
        <f>IF(COUNTA(X144)=1,1,0)</f>
        <v>1</v>
      </c>
      <c r="AC144" s="27">
        <f>IF((IF(AD144&gt;0,1,0)+AA144)=2,1,0)</f>
        <v>1</v>
      </c>
      <c r="AD144" s="27">
        <f>IF(COUNTA(AI144)=1,1,0)+IF(COUNTA(AK144)=1,1,0)</f>
        <v>2</v>
      </c>
      <c r="AE144" s="28"/>
      <c r="AF144" t="s" s="29">
        <v>65</v>
      </c>
      <c r="AG144" s="83">
        <v>4</v>
      </c>
      <c r="AH144" s="39"/>
      <c r="AI144" s="39">
        <v>6</v>
      </c>
      <c r="AJ144" s="39"/>
      <c r="AK144" s="39">
        <v>6</v>
      </c>
      <c r="AL144" s="31">
        <v>15</v>
      </c>
      <c r="AM144" s="31">
        <v>60</v>
      </c>
      <c r="AN144" s="24"/>
      <c r="AO144" s="31">
        <v>1.6</v>
      </c>
      <c r="AP144" s="31"/>
      <c r="AQ144" s="31">
        <v>0.5</v>
      </c>
      <c r="AR144" s="31">
        <f>IF(AI144&gt;0,1,0)+IF(AO144&gt;0,1,0)</f>
        <v>2</v>
      </c>
      <c r="AS144" s="31">
        <f>IF(AR144=2,1,0)</f>
        <v>1</v>
      </c>
      <c r="AT144" s="85"/>
      <c r="AU144" s="24"/>
      <c r="AV144" s="24"/>
      <c r="AW144" t="s" s="29">
        <v>75</v>
      </c>
      <c r="AX144" s="31">
        <v>40</v>
      </c>
      <c r="AY144" s="31">
        <v>2</v>
      </c>
      <c r="AZ144" s="56">
        <f>AX144/AY144</f>
        <v>20</v>
      </c>
      <c r="BA144" t="s" s="29">
        <v>448</v>
      </c>
      <c r="BB144" s="24"/>
      <c r="BC144" s="24"/>
      <c r="BD144" t="s" s="29">
        <v>69</v>
      </c>
      <c r="BE144" t="s" s="29">
        <v>69</v>
      </c>
      <c r="BF144" s="31">
        <v>10</v>
      </c>
      <c r="BG144" t="s" s="29">
        <v>149</v>
      </c>
      <c r="BH144" s="24"/>
      <c r="BI144" t="s" s="29">
        <v>126</v>
      </c>
      <c r="BJ144" s="24"/>
    </row>
    <row r="145" ht="17" customHeight="1">
      <c r="A145" t="s" s="63">
        <v>422</v>
      </c>
      <c r="B145" t="s" s="29">
        <v>493</v>
      </c>
      <c r="C145" t="s" s="29">
        <v>494</v>
      </c>
      <c r="D145" t="s" s="64">
        <v>425</v>
      </c>
      <c r="E145" t="s" s="64">
        <v>334</v>
      </c>
      <c r="F145" t="s" s="65">
        <v>64</v>
      </c>
      <c r="G145" s="18"/>
      <c r="H145" s="19"/>
      <c r="I145" s="20">
        <v>1</v>
      </c>
      <c r="J145" s="19"/>
      <c r="K145" s="21">
        <v>0</v>
      </c>
      <c r="L145" s="21">
        <v>1</v>
      </c>
      <c r="M145" s="22">
        <f>SUM(J145:L145)</f>
        <v>1</v>
      </c>
      <c r="N145" s="23">
        <f>IF((IF(COUNTA(E145)=1,1,0)+L145+K145)=2,1,0)</f>
        <v>1</v>
      </c>
      <c r="O145" s="24"/>
      <c r="P145" s="24"/>
      <c r="Q145" s="19"/>
      <c r="R145" s="25">
        <v>-2.50632729290434</v>
      </c>
      <c r="S145" s="25">
        <v>-0.506560639480392</v>
      </c>
      <c r="T145" s="25">
        <v>2.27789593591624</v>
      </c>
      <c r="U145" s="26"/>
      <c r="V145" s="26"/>
      <c r="W145" s="19"/>
      <c r="X145" s="25">
        <v>-6.30009314547325</v>
      </c>
      <c r="Y145" s="25">
        <v>-2.64986145535526</v>
      </c>
      <c r="Z145" s="25">
        <v>2.98662073295887</v>
      </c>
      <c r="AA145" s="27">
        <f>N145</f>
        <v>1</v>
      </c>
      <c r="AB145" s="27">
        <f>IF(COUNTA(X145)=1,1,0)</f>
        <v>1</v>
      </c>
      <c r="AC145" s="27">
        <f>IF((IF(AD145&gt;0,1,0)+AA145)=2,1,0)</f>
        <v>1</v>
      </c>
      <c r="AD145" s="27">
        <f>IF(COUNTA(AI145)=1,1,0)+IF(COUNTA(AK145)=1,1,0)</f>
        <v>2</v>
      </c>
      <c r="AE145" s="28"/>
      <c r="AF145" t="s" s="29">
        <v>65</v>
      </c>
      <c r="AG145" s="83">
        <v>4</v>
      </c>
      <c r="AH145" s="39"/>
      <c r="AI145" s="39">
        <v>2</v>
      </c>
      <c r="AJ145" s="39">
        <v>5</v>
      </c>
      <c r="AK145" s="39">
        <v>7</v>
      </c>
      <c r="AL145" s="31">
        <v>10</v>
      </c>
      <c r="AM145" s="31">
        <v>25</v>
      </c>
      <c r="AN145" s="31">
        <v>1</v>
      </c>
      <c r="AO145" s="31">
        <v>1.8</v>
      </c>
      <c r="AP145" s="31">
        <v>0.24</v>
      </c>
      <c r="AQ145" s="31">
        <v>0.32</v>
      </c>
      <c r="AR145" s="31">
        <f>IF(AI145&gt;0,1,0)+IF(AO145&gt;0,1,0)</f>
        <v>2</v>
      </c>
      <c r="AS145" s="31">
        <f>IF(AR145=2,1,0)</f>
        <v>1</v>
      </c>
      <c r="AT145" s="85">
        <v>1</v>
      </c>
      <c r="AU145" t="s" s="29">
        <v>339</v>
      </c>
      <c r="AV145" s="24"/>
      <c r="AW145" t="s" s="29">
        <v>495</v>
      </c>
      <c r="AX145" s="31">
        <v>20</v>
      </c>
      <c r="AY145" s="31">
        <v>2</v>
      </c>
      <c r="AZ145" s="56">
        <f>AX145/AY145</f>
        <v>10</v>
      </c>
      <c r="BA145" s="24"/>
      <c r="BB145" s="24"/>
      <c r="BC145" t="s" s="29">
        <v>427</v>
      </c>
      <c r="BD145" s="24"/>
      <c r="BE145" s="24"/>
      <c r="BF145" s="24"/>
      <c r="BG145" t="s" s="29">
        <v>149</v>
      </c>
      <c r="BH145" t="s" s="29">
        <v>428</v>
      </c>
      <c r="BI145" s="24"/>
      <c r="BJ145" s="24"/>
    </row>
    <row r="146" ht="17" customHeight="1">
      <c r="A146" t="s" s="63">
        <v>422</v>
      </c>
      <c r="B146" t="s" s="29">
        <v>496</v>
      </c>
      <c r="C146" t="s" s="29">
        <v>497</v>
      </c>
      <c r="D146" t="s" s="64">
        <v>425</v>
      </c>
      <c r="E146" t="s" s="64">
        <v>334</v>
      </c>
      <c r="F146" t="s" s="65">
        <v>64</v>
      </c>
      <c r="G146" s="18"/>
      <c r="H146" s="19"/>
      <c r="I146" s="37"/>
      <c r="J146" s="19"/>
      <c r="K146" s="21">
        <v>0</v>
      </c>
      <c r="L146" s="21">
        <v>1</v>
      </c>
      <c r="M146" s="22">
        <f>SUM(J146:L146)</f>
        <v>1</v>
      </c>
      <c r="N146" s="23">
        <f>IF((IF(COUNTA(E146)=1,1,0)+L146+K146)=2,1,0)</f>
        <v>1</v>
      </c>
      <c r="O146" s="24"/>
      <c r="P146" s="24"/>
      <c r="Q146" s="19"/>
      <c r="R146" s="25">
        <v>4.28774111045896</v>
      </c>
      <c r="S146" s="25">
        <v>-2.59561721493053</v>
      </c>
      <c r="T146" s="25">
        <v>1.47648541260455</v>
      </c>
      <c r="U146" s="26"/>
      <c r="V146" s="26"/>
      <c r="W146" s="19"/>
      <c r="X146" s="25">
        <v>2.66698272180601</v>
      </c>
      <c r="Y146" s="25">
        <v>-6.42268918223019</v>
      </c>
      <c r="Z146" s="25">
        <v>-2.72683412492416</v>
      </c>
      <c r="AA146" s="27">
        <f>N146</f>
        <v>1</v>
      </c>
      <c r="AB146" s="27">
        <f>IF(COUNTA(X146)=1,1,0)</f>
        <v>1</v>
      </c>
      <c r="AC146" s="27">
        <f>IF((IF(AD146&gt;0,1,0)+AA146)=2,1,0)</f>
        <v>1</v>
      </c>
      <c r="AD146" s="27">
        <f>IF(COUNTA(AI146)=1,1,0)+IF(COUNTA(AK146)=1,1,0)</f>
        <v>2</v>
      </c>
      <c r="AE146" s="28"/>
      <c r="AF146" t="s" s="29">
        <v>65</v>
      </c>
      <c r="AG146" s="83">
        <v>4</v>
      </c>
      <c r="AH146" s="39"/>
      <c r="AI146" s="39">
        <v>8</v>
      </c>
      <c r="AJ146" s="39">
        <v>7</v>
      </c>
      <c r="AK146" s="39">
        <v>12</v>
      </c>
      <c r="AL146" s="31">
        <v>4</v>
      </c>
      <c r="AM146" s="31">
        <v>10</v>
      </c>
      <c r="AN146" s="31">
        <v>1.1</v>
      </c>
      <c r="AO146" s="31">
        <v>1.5</v>
      </c>
      <c r="AP146" s="31">
        <v>0.15</v>
      </c>
      <c r="AQ146" s="31">
        <v>0.29</v>
      </c>
      <c r="AR146" s="31">
        <f>IF(AI146&gt;0,1,0)+IF(AO146&gt;0,1,0)</f>
        <v>2</v>
      </c>
      <c r="AS146" s="31">
        <f>IF(AR146=2,1,0)</f>
        <v>1</v>
      </c>
      <c r="AT146" s="85">
        <v>1</v>
      </c>
      <c r="AU146" t="s" s="29">
        <v>339</v>
      </c>
      <c r="AV146" s="24"/>
      <c r="AW146" t="s" s="29">
        <v>474</v>
      </c>
      <c r="AX146" s="31">
        <v>13</v>
      </c>
      <c r="AY146" s="31">
        <v>2</v>
      </c>
      <c r="AZ146" s="56">
        <f>AX146/AY146</f>
        <v>6.5</v>
      </c>
      <c r="BA146" s="24"/>
      <c r="BB146" s="24"/>
      <c r="BC146" t="s" s="29">
        <v>427</v>
      </c>
      <c r="BD146" s="24"/>
      <c r="BE146" t="s" s="29">
        <v>89</v>
      </c>
      <c r="BF146" s="31">
        <v>5</v>
      </c>
      <c r="BG146" t="s" s="29">
        <v>149</v>
      </c>
      <c r="BH146" t="s" s="29">
        <v>428</v>
      </c>
      <c r="BI146" t="s" s="29">
        <v>192</v>
      </c>
      <c r="BJ146" s="24"/>
    </row>
    <row r="147" ht="17" customHeight="1">
      <c r="A147" t="s" s="63">
        <v>422</v>
      </c>
      <c r="B147" t="s" s="29">
        <v>498</v>
      </c>
      <c r="C147" t="s" s="29">
        <v>499</v>
      </c>
      <c r="D147" t="s" s="64">
        <v>425</v>
      </c>
      <c r="E147" t="s" s="64">
        <v>334</v>
      </c>
      <c r="F147" t="s" s="65">
        <v>64</v>
      </c>
      <c r="G147" s="18"/>
      <c r="H147" s="19"/>
      <c r="I147" s="37"/>
      <c r="J147" s="19"/>
      <c r="K147" s="21">
        <v>0</v>
      </c>
      <c r="L147" s="21">
        <v>1</v>
      </c>
      <c r="M147" s="22">
        <f>SUM(J147:L147)</f>
        <v>1</v>
      </c>
      <c r="N147" s="23">
        <f>IF((IF(COUNTA(E147)=1,1,0)+L147+K147)=2,1,0)</f>
        <v>1</v>
      </c>
      <c r="O147" s="24"/>
      <c r="P147" s="24"/>
      <c r="Q147" s="19"/>
      <c r="R147" s="25">
        <v>2.34107479259366</v>
      </c>
      <c r="S147" s="25">
        <v>-0.339679072236816</v>
      </c>
      <c r="T147" s="25">
        <v>-0.201771879110289</v>
      </c>
      <c r="U147" s="26"/>
      <c r="V147" s="26"/>
      <c r="W147" s="19"/>
      <c r="X147" s="25">
        <v>1.67874179145079</v>
      </c>
      <c r="Y147" s="25">
        <v>-2.58603209014206</v>
      </c>
      <c r="Z147" s="25">
        <v>-2.35622421848644</v>
      </c>
      <c r="AA147" s="27">
        <f>N147</f>
        <v>1</v>
      </c>
      <c r="AB147" s="27">
        <f>IF(COUNTA(X147)=1,1,0)</f>
        <v>1</v>
      </c>
      <c r="AC147" s="27">
        <f>IF((IF(AD147&gt;0,1,0)+AA147)=2,1,0)</f>
        <v>1</v>
      </c>
      <c r="AD147" s="27">
        <f>IF(COUNTA(AI147)=1,1,0)+IF(COUNTA(AK147)=1,1,0)</f>
        <v>1</v>
      </c>
      <c r="AE147" s="28"/>
      <c r="AF147" t="s" s="29">
        <v>65</v>
      </c>
      <c r="AG147" s="83">
        <v>4</v>
      </c>
      <c r="AH147" s="39"/>
      <c r="AI147" s="39">
        <v>0.8</v>
      </c>
      <c r="AJ147" s="39"/>
      <c r="AK147" s="39"/>
      <c r="AL147" s="24"/>
      <c r="AM147" s="31">
        <v>17</v>
      </c>
      <c r="AN147" s="24"/>
      <c r="AO147" s="31">
        <v>1</v>
      </c>
      <c r="AP147" s="31"/>
      <c r="AQ147" s="31">
        <v>0.33</v>
      </c>
      <c r="AR147" s="31">
        <f>IF(AI147&gt;0,1,0)+IF(AO147&gt;0,1,0)</f>
        <v>2</v>
      </c>
      <c r="AS147" s="31">
        <f>IF(AR147=2,1,0)</f>
        <v>1</v>
      </c>
      <c r="AT147" s="85"/>
      <c r="AU147" s="24"/>
      <c r="AV147" s="24"/>
      <c r="AW147" t="s" s="29">
        <v>431</v>
      </c>
      <c r="AX147" s="24"/>
      <c r="AY147" s="24"/>
      <c r="AZ147" s="56"/>
      <c r="BA147" t="s" s="29">
        <v>448</v>
      </c>
      <c r="BB147" s="31">
        <v>18</v>
      </c>
      <c r="BC147" t="s" s="29">
        <v>427</v>
      </c>
      <c r="BD147" t="s" s="29">
        <v>69</v>
      </c>
      <c r="BE147" t="s" s="29">
        <v>89</v>
      </c>
      <c r="BF147" s="24"/>
      <c r="BG147" t="s" s="29">
        <v>129</v>
      </c>
      <c r="BH147" t="s" s="29">
        <v>71</v>
      </c>
      <c r="BI147" t="s" s="29">
        <v>126</v>
      </c>
      <c r="BJ147" s="24"/>
    </row>
    <row r="148" ht="17" customHeight="1">
      <c r="A148" t="s" s="63">
        <v>422</v>
      </c>
      <c r="B148" t="s" s="29">
        <v>500</v>
      </c>
      <c r="C148" t="s" s="29">
        <v>501</v>
      </c>
      <c r="D148" t="s" s="64">
        <v>425</v>
      </c>
      <c r="E148" t="s" s="64">
        <v>334</v>
      </c>
      <c r="F148" t="s" s="65">
        <v>64</v>
      </c>
      <c r="G148" s="18"/>
      <c r="H148" s="19"/>
      <c r="I148" s="37"/>
      <c r="J148" s="19"/>
      <c r="K148" s="21">
        <v>1</v>
      </c>
      <c r="L148" s="19"/>
      <c r="M148" s="22">
        <f>SUM(J148:L148)</f>
        <v>1</v>
      </c>
      <c r="N148" s="23">
        <f>IF((IF(COUNTA(E148)=1,1,0)+L148+K148)=2,1,0)</f>
        <v>1</v>
      </c>
      <c r="O148" s="24"/>
      <c r="P148" s="24"/>
      <c r="Q148" s="19"/>
      <c r="R148" s="25">
        <v>1.91571836864522</v>
      </c>
      <c r="S148" s="25">
        <v>-0.989614847365799</v>
      </c>
      <c r="T148" s="25">
        <v>1.31064053089841</v>
      </c>
      <c r="U148" s="26"/>
      <c r="V148" s="26"/>
      <c r="W148" s="19"/>
      <c r="X148" s="25">
        <v>0.647520659038697</v>
      </c>
      <c r="Y148" s="25">
        <v>-4.43033199051473</v>
      </c>
      <c r="Z148" s="25">
        <v>-0.491425561019816</v>
      </c>
      <c r="AA148" s="27">
        <f>N148</f>
        <v>1</v>
      </c>
      <c r="AB148" s="27">
        <f>IF(COUNTA(X148)=1,1,0)</f>
        <v>1</v>
      </c>
      <c r="AC148" s="27">
        <f>IF((IF(AD148&gt;0,1,0)+AA148)=2,1,0)</f>
        <v>1</v>
      </c>
      <c r="AD148" s="27">
        <f>IF(COUNTA(AI148)=1,1,0)+IF(COUNTA(AK148)=1,1,0)</f>
        <v>1</v>
      </c>
      <c r="AE148" s="28"/>
      <c r="AF148" t="s" s="29">
        <v>65</v>
      </c>
      <c r="AG148" s="83">
        <v>4</v>
      </c>
      <c r="AH148" s="39">
        <v>0.2</v>
      </c>
      <c r="AI148" s="39">
        <v>0.3</v>
      </c>
      <c r="AJ148" s="39"/>
      <c r="AK148" s="39"/>
      <c r="AL148" s="31">
        <v>35</v>
      </c>
      <c r="AM148" s="31">
        <v>40</v>
      </c>
      <c r="AN148" s="24"/>
      <c r="AO148" s="31">
        <v>0.9</v>
      </c>
      <c r="AP148" s="31">
        <v>0.2</v>
      </c>
      <c r="AQ148" s="31">
        <v>0.22</v>
      </c>
      <c r="AR148" s="31">
        <f>IF(AI148&gt;0,1,0)+IF(AO148&gt;0,1,0)</f>
        <v>2</v>
      </c>
      <c r="AS148" s="31">
        <f>IF(AR148=2,1,0)</f>
        <v>1</v>
      </c>
      <c r="AT148" s="85">
        <v>1</v>
      </c>
      <c r="AU148" t="s" s="29">
        <v>339</v>
      </c>
      <c r="AV148" s="24"/>
      <c r="AW148" t="s" s="29">
        <v>502</v>
      </c>
      <c r="AX148" s="31">
        <v>10</v>
      </c>
      <c r="AY148" s="31">
        <v>1.5</v>
      </c>
      <c r="AZ148" s="56">
        <f>AX148/AY148</f>
        <v>6.66666666666667</v>
      </c>
      <c r="BA148" t="s" s="29">
        <v>448</v>
      </c>
      <c r="BB148" s="24"/>
      <c r="BC148" t="s" s="29">
        <v>427</v>
      </c>
      <c r="BD148" t="s" s="29">
        <v>68</v>
      </c>
      <c r="BE148" t="s" s="29">
        <v>68</v>
      </c>
      <c r="BF148" s="24"/>
      <c r="BG148" t="s" s="29">
        <v>149</v>
      </c>
      <c r="BH148" t="s" s="29">
        <v>428</v>
      </c>
      <c r="BI148" s="24"/>
      <c r="BJ148" s="24"/>
    </row>
    <row r="149" ht="17" customHeight="1">
      <c r="A149" t="s" s="63">
        <v>422</v>
      </c>
      <c r="B149" t="s" s="29">
        <v>503</v>
      </c>
      <c r="C149" t="s" s="29">
        <v>504</v>
      </c>
      <c r="D149" t="s" s="64">
        <v>425</v>
      </c>
      <c r="E149" t="s" s="64">
        <v>334</v>
      </c>
      <c r="F149" t="s" s="65">
        <v>64</v>
      </c>
      <c r="G149" s="18"/>
      <c r="H149" s="19"/>
      <c r="I149" s="37"/>
      <c r="J149" s="19"/>
      <c r="K149" s="21">
        <v>0</v>
      </c>
      <c r="L149" s="21">
        <v>1</v>
      </c>
      <c r="M149" s="22">
        <f>SUM(J149:L149)</f>
        <v>1</v>
      </c>
      <c r="N149" s="23">
        <f>IF((IF(COUNTA(E149)=1,1,0)+L149+K149)=2,1,0)</f>
        <v>1</v>
      </c>
      <c r="O149" s="24"/>
      <c r="P149" s="24"/>
      <c r="Q149" s="19"/>
      <c r="R149" s="25">
        <v>-0.595665613377151</v>
      </c>
      <c r="S149" s="25">
        <v>-2.22932083430865</v>
      </c>
      <c r="T149" s="25">
        <v>-0.0246493198727532</v>
      </c>
      <c r="U149" s="26"/>
      <c r="V149" s="26"/>
      <c r="W149" s="19"/>
      <c r="X149" s="25">
        <v>-3.65261515820635</v>
      </c>
      <c r="Y149" s="25">
        <v>-2.36882578406122</v>
      </c>
      <c r="Z149" s="25">
        <v>-0.726981504156868</v>
      </c>
      <c r="AA149" s="27">
        <f>N149</f>
        <v>1</v>
      </c>
      <c r="AB149" s="27">
        <f>IF(COUNTA(X149)=1,1,0)</f>
        <v>1</v>
      </c>
      <c r="AC149" s="27">
        <f>IF((IF(AD149&gt;0,1,0)+AA149)=2,1,0)</f>
        <v>1</v>
      </c>
      <c r="AD149" s="27">
        <f>IF(COUNTA(AI149)=1,1,0)+IF(COUNTA(AK149)=1,1,0)</f>
        <v>1</v>
      </c>
      <c r="AE149" s="28"/>
      <c r="AF149" t="s" s="29">
        <v>65</v>
      </c>
      <c r="AG149" s="83">
        <v>4</v>
      </c>
      <c r="AH149" s="39"/>
      <c r="AI149" s="39">
        <v>2.5</v>
      </c>
      <c r="AJ149" s="39"/>
      <c r="AK149" s="39"/>
      <c r="AL149" s="24"/>
      <c r="AM149" s="31">
        <v>7</v>
      </c>
      <c r="AN149" s="24"/>
      <c r="AO149" s="31">
        <v>1.3</v>
      </c>
      <c r="AP149" s="31"/>
      <c r="AQ149" s="31">
        <v>0.21</v>
      </c>
      <c r="AR149" s="31">
        <f>IF(AI149&gt;0,1,0)+IF(AO149&gt;0,1,0)</f>
        <v>2</v>
      </c>
      <c r="AS149" s="31">
        <f>IF(AR149=2,1,0)</f>
        <v>1</v>
      </c>
      <c r="AT149" s="85"/>
      <c r="AU149" t="s" s="29">
        <v>447</v>
      </c>
      <c r="AV149" s="24"/>
      <c r="AW149" s="24"/>
      <c r="AX149" s="24"/>
      <c r="AY149" s="24"/>
      <c r="AZ149" s="56"/>
      <c r="BA149" s="24"/>
      <c r="BB149" s="31">
        <v>14</v>
      </c>
      <c r="BC149" t="s" s="29">
        <v>427</v>
      </c>
      <c r="BD149" t="s" s="29">
        <v>69</v>
      </c>
      <c r="BE149" t="s" s="29">
        <v>69</v>
      </c>
      <c r="BF149" s="24"/>
      <c r="BG149" t="s" s="29">
        <v>505</v>
      </c>
      <c r="BH149" t="s" s="29">
        <v>100</v>
      </c>
      <c r="BI149" t="s" s="29">
        <v>126</v>
      </c>
      <c r="BJ149" s="24"/>
    </row>
    <row r="150" ht="17" customHeight="1">
      <c r="A150" t="s" s="63">
        <v>422</v>
      </c>
      <c r="B150" t="s" s="29">
        <v>506</v>
      </c>
      <c r="C150" t="s" s="29">
        <v>507</v>
      </c>
      <c r="D150" t="s" s="64">
        <v>425</v>
      </c>
      <c r="E150" t="s" s="64">
        <v>334</v>
      </c>
      <c r="F150" t="s" s="65">
        <v>64</v>
      </c>
      <c r="G150" s="18"/>
      <c r="H150" s="19"/>
      <c r="I150" s="37"/>
      <c r="J150" s="19"/>
      <c r="K150" s="21">
        <v>0</v>
      </c>
      <c r="L150" s="21">
        <v>1</v>
      </c>
      <c r="M150" s="22">
        <f>SUM(J150:L150)</f>
        <v>1</v>
      </c>
      <c r="N150" s="23">
        <f>IF((IF(COUNTA(E150)=1,1,0)+L150+K150)=2,1,0)</f>
        <v>1</v>
      </c>
      <c r="O150" s="24"/>
      <c r="P150" s="24"/>
      <c r="Q150" s="19"/>
      <c r="R150" s="25">
        <v>1.68897105132275</v>
      </c>
      <c r="S150" s="25">
        <v>0.499060928922823</v>
      </c>
      <c r="T150" s="25">
        <v>1.04541664331589</v>
      </c>
      <c r="U150" s="26"/>
      <c r="V150" s="26"/>
      <c r="W150" s="19"/>
      <c r="X150" s="25">
        <v>0.781590572958325</v>
      </c>
      <c r="Y150" s="25">
        <v>-2.77415982128895</v>
      </c>
      <c r="Z150" s="25">
        <v>-0.119154720704546</v>
      </c>
      <c r="AA150" s="27">
        <f>N150</f>
        <v>1</v>
      </c>
      <c r="AB150" s="27">
        <f>IF(COUNTA(X150)=1,1,0)</f>
        <v>1</v>
      </c>
      <c r="AC150" s="27">
        <f>IF((IF(AD150&gt;0,1,0)+AA150)=2,1,0)</f>
        <v>1</v>
      </c>
      <c r="AD150" s="27">
        <f>IF(COUNTA(AI150)=1,1,0)+IF(COUNTA(AK150)=1,1,0)</f>
        <v>2</v>
      </c>
      <c r="AE150" s="28"/>
      <c r="AF150" t="s" s="29">
        <v>65</v>
      </c>
      <c r="AG150" s="83">
        <v>4</v>
      </c>
      <c r="AH150" s="39"/>
      <c r="AI150" s="39">
        <v>6</v>
      </c>
      <c r="AJ150" s="39">
        <v>6</v>
      </c>
      <c r="AK150" s="39">
        <v>12</v>
      </c>
      <c r="AL150" s="31">
        <v>10</v>
      </c>
      <c r="AM150" s="31">
        <v>20</v>
      </c>
      <c r="AN150" s="31">
        <v>1.5</v>
      </c>
      <c r="AO150" s="31">
        <v>3</v>
      </c>
      <c r="AP150" s="31">
        <v>0.33</v>
      </c>
      <c r="AQ150" s="31">
        <v>0.38</v>
      </c>
      <c r="AR150" s="31">
        <f>IF(AI150&gt;0,1,0)+IF(AO150&gt;0,1,0)</f>
        <v>2</v>
      </c>
      <c r="AS150" s="31">
        <f>IF(AR150=2,1,0)</f>
        <v>1</v>
      </c>
      <c r="AT150" s="85">
        <v>1</v>
      </c>
      <c r="AU150" t="s" s="29">
        <v>362</v>
      </c>
      <c r="AV150" s="24"/>
      <c r="AW150" t="s" s="29">
        <v>508</v>
      </c>
      <c r="AX150" s="31">
        <v>20</v>
      </c>
      <c r="AY150" s="31">
        <v>3</v>
      </c>
      <c r="AZ150" s="56">
        <f>AX150/AY150</f>
        <v>6.66666666666667</v>
      </c>
      <c r="BA150" s="24"/>
      <c r="BB150" s="24"/>
      <c r="BC150" t="s" s="29">
        <v>427</v>
      </c>
      <c r="BD150" s="24"/>
      <c r="BE150" t="s" s="29">
        <v>68</v>
      </c>
      <c r="BF150" s="24"/>
      <c r="BG150" t="s" s="29">
        <v>149</v>
      </c>
      <c r="BH150" t="s" s="29">
        <v>428</v>
      </c>
      <c r="BI150" s="24"/>
      <c r="BJ150" s="24"/>
    </row>
    <row r="151" ht="17" customHeight="1">
      <c r="A151" t="s" s="63">
        <v>422</v>
      </c>
      <c r="B151" t="s" s="29">
        <v>509</v>
      </c>
      <c r="C151" t="s" s="29">
        <v>510</v>
      </c>
      <c r="D151" t="s" s="64">
        <v>425</v>
      </c>
      <c r="E151" t="s" s="64">
        <v>334</v>
      </c>
      <c r="F151" t="s" s="65">
        <v>64</v>
      </c>
      <c r="G151" s="18"/>
      <c r="H151" s="19"/>
      <c r="I151" s="20">
        <v>1</v>
      </c>
      <c r="J151" s="19"/>
      <c r="K151" s="21">
        <v>0</v>
      </c>
      <c r="L151" s="21">
        <v>1</v>
      </c>
      <c r="M151" s="22">
        <f>SUM(J151:L151)</f>
        <v>1</v>
      </c>
      <c r="N151" s="23">
        <f>IF((IF(COUNTA(E151)=1,1,0)+L151+K151)=2,1,0)</f>
        <v>1</v>
      </c>
      <c r="O151" s="24"/>
      <c r="P151" s="24"/>
      <c r="Q151" s="19"/>
      <c r="R151" s="25">
        <v>0.833169876220175</v>
      </c>
      <c r="S151" s="25">
        <v>0.176996493711026</v>
      </c>
      <c r="T151" s="25">
        <v>1.27219669382516</v>
      </c>
      <c r="U151" s="26"/>
      <c r="V151" s="26"/>
      <c r="W151" s="19"/>
      <c r="X151" s="25">
        <v>-1.10614336569243</v>
      </c>
      <c r="Y151" s="25">
        <v>-2.9970268735688</v>
      </c>
      <c r="Z151" s="25">
        <v>-0.521246858223155</v>
      </c>
      <c r="AA151" s="27">
        <f>N151</f>
        <v>1</v>
      </c>
      <c r="AB151" s="27">
        <f>IF(COUNTA(X151)=1,1,0)</f>
        <v>1</v>
      </c>
      <c r="AC151" s="27">
        <f>IF((IF(AD151&gt;0,1,0)+AA151)=2,1,0)</f>
        <v>1</v>
      </c>
      <c r="AD151" s="27">
        <f>IF(COUNTA(AI151)=1,1,0)+IF(COUNTA(AK151)=1,1,0)</f>
        <v>2</v>
      </c>
      <c r="AE151" s="28"/>
      <c r="AF151" t="s" s="29">
        <v>65</v>
      </c>
      <c r="AG151" s="83">
        <v>4</v>
      </c>
      <c r="AH151" s="39"/>
      <c r="AI151" s="39">
        <v>8</v>
      </c>
      <c r="AJ151" s="39">
        <v>6</v>
      </c>
      <c r="AK151" s="39">
        <v>9</v>
      </c>
      <c r="AL151" s="31">
        <v>0.2</v>
      </c>
      <c r="AM151" s="31">
        <v>0.85</v>
      </c>
      <c r="AN151" s="24"/>
      <c r="AO151" s="31">
        <v>2</v>
      </c>
      <c r="AP151" s="31">
        <v>0.45</v>
      </c>
      <c r="AQ151" s="31">
        <v>0.6</v>
      </c>
      <c r="AR151" s="31">
        <f>IF(AI151&gt;0,1,0)+IF(AO151&gt;0,1,0)</f>
        <v>2</v>
      </c>
      <c r="AS151" s="31">
        <f>IF(AR151=2,1,0)</f>
        <v>1</v>
      </c>
      <c r="AT151" s="85">
        <v>2</v>
      </c>
      <c r="AU151" t="s" s="29">
        <v>362</v>
      </c>
      <c r="AV151" s="24"/>
      <c r="AW151" t="s" s="29">
        <v>165</v>
      </c>
      <c r="AX151" s="31">
        <v>20</v>
      </c>
      <c r="AY151" s="31">
        <v>2</v>
      </c>
      <c r="AZ151" s="56">
        <f>AX151/AY151</f>
        <v>10</v>
      </c>
      <c r="BA151" s="24"/>
      <c r="BB151" s="24"/>
      <c r="BC151" t="s" s="29">
        <v>427</v>
      </c>
      <c r="BD151" s="24"/>
      <c r="BE151" t="s" s="38">
        <v>68</v>
      </c>
      <c r="BF151" s="31">
        <v>7</v>
      </c>
      <c r="BG151" t="s" s="29">
        <v>149</v>
      </c>
      <c r="BH151" s="24"/>
      <c r="BI151" s="24"/>
      <c r="BJ151" s="24"/>
    </row>
    <row r="152" ht="17" customHeight="1">
      <c r="A152" t="s" s="63">
        <v>422</v>
      </c>
      <c r="B152" t="s" s="29">
        <v>511</v>
      </c>
      <c r="C152" t="s" s="29">
        <v>313</v>
      </c>
      <c r="D152" t="s" s="64">
        <v>425</v>
      </c>
      <c r="E152" t="s" s="64">
        <v>334</v>
      </c>
      <c r="F152" t="s" s="65">
        <v>64</v>
      </c>
      <c r="G152" s="18"/>
      <c r="H152" s="19"/>
      <c r="I152" s="37"/>
      <c r="J152" s="19"/>
      <c r="K152" s="21">
        <v>0</v>
      </c>
      <c r="L152" s="21">
        <v>1</v>
      </c>
      <c r="M152" s="22">
        <f>SUM(J152:L152)</f>
        <v>1</v>
      </c>
      <c r="N152" s="23">
        <f>IF((IF(COUNTA(E152)=1,1,0)+L152+K152)=2,1,0)</f>
        <v>1</v>
      </c>
      <c r="O152" s="24"/>
      <c r="P152" s="24"/>
      <c r="Q152" s="19"/>
      <c r="R152" s="25">
        <v>0.947181670286758</v>
      </c>
      <c r="S152" s="25">
        <v>-0.821996670159063</v>
      </c>
      <c r="T152" s="25">
        <v>1.06962310695556</v>
      </c>
      <c r="U152" s="26"/>
      <c r="V152" s="26"/>
      <c r="W152" s="19"/>
      <c r="X152" s="25">
        <v>-0.9036522412047679</v>
      </c>
      <c r="Y152" s="25">
        <v>-3.74038620745951</v>
      </c>
      <c r="Z152" s="25">
        <v>-0.422033039553435</v>
      </c>
      <c r="AA152" s="27">
        <f>N152</f>
        <v>1</v>
      </c>
      <c r="AB152" s="27">
        <f>IF(COUNTA(X152)=1,1,0)</f>
        <v>1</v>
      </c>
      <c r="AC152" s="27">
        <f>IF((IF(AD152&gt;0,1,0)+AA152)=2,1,0)</f>
        <v>1</v>
      </c>
      <c r="AD152" s="27">
        <f>IF(COUNTA(AI152)=1,1,0)+IF(COUNTA(AK152)=1,1,0)</f>
        <v>2</v>
      </c>
      <c r="AE152" s="28"/>
      <c r="AF152" t="s" s="29">
        <v>65</v>
      </c>
      <c r="AG152" s="83">
        <v>4</v>
      </c>
      <c r="AH152" s="39">
        <v>5</v>
      </c>
      <c r="AI152" s="39">
        <v>6</v>
      </c>
      <c r="AJ152" s="39"/>
      <c r="AK152" s="39">
        <v>6</v>
      </c>
      <c r="AL152" s="24"/>
      <c r="AM152" s="31">
        <v>40</v>
      </c>
      <c r="AN152" s="24"/>
      <c r="AO152" s="31">
        <v>1.3</v>
      </c>
      <c r="AP152" s="31"/>
      <c r="AQ152" s="31">
        <v>0.28</v>
      </c>
      <c r="AR152" s="31">
        <f>IF(AI152&gt;0,1,0)+IF(AO152&gt;0,1,0)</f>
        <v>2</v>
      </c>
      <c r="AS152" s="31">
        <f>IF(AR152=2,1,0)</f>
        <v>1</v>
      </c>
      <c r="AT152" s="85">
        <v>1</v>
      </c>
      <c r="AU152" t="s" s="29">
        <v>362</v>
      </c>
      <c r="AV152" s="24"/>
      <c r="AW152" t="s" s="29">
        <v>431</v>
      </c>
      <c r="AX152" s="31">
        <v>25</v>
      </c>
      <c r="AY152" s="31">
        <v>2</v>
      </c>
      <c r="AZ152" s="56">
        <f>AX152/AY152</f>
        <v>12.5</v>
      </c>
      <c r="BA152" s="24"/>
      <c r="BB152" s="24"/>
      <c r="BC152" t="s" s="29">
        <v>427</v>
      </c>
      <c r="BD152" s="24"/>
      <c r="BE152" t="s" s="38">
        <v>68</v>
      </c>
      <c r="BF152" s="24"/>
      <c r="BG152" t="s" s="29">
        <v>149</v>
      </c>
      <c r="BH152" t="s" s="29">
        <v>428</v>
      </c>
      <c r="BI152" s="24"/>
      <c r="BJ152" s="24"/>
    </row>
    <row r="153" ht="17" customHeight="1">
      <c r="A153" t="s" s="63">
        <v>422</v>
      </c>
      <c r="B153" t="s" s="29">
        <v>512</v>
      </c>
      <c r="C153" t="s" s="29">
        <v>513</v>
      </c>
      <c r="D153" t="s" s="64">
        <v>425</v>
      </c>
      <c r="E153" t="s" s="64">
        <v>334</v>
      </c>
      <c r="F153" t="s" s="65">
        <v>64</v>
      </c>
      <c r="G153" s="18"/>
      <c r="H153" s="19"/>
      <c r="I153" s="37"/>
      <c r="J153" s="19"/>
      <c r="K153" s="21">
        <v>0</v>
      </c>
      <c r="L153" s="21">
        <v>1</v>
      </c>
      <c r="M153" s="22">
        <f>SUM(J153:L153)</f>
        <v>1</v>
      </c>
      <c r="N153" s="23">
        <f>IF((IF(COUNTA(E153)=1,1,0)+L153+K153)=2,1,0)</f>
        <v>1</v>
      </c>
      <c r="O153" s="24"/>
      <c r="P153" s="24"/>
      <c r="Q153" s="19"/>
      <c r="R153" s="25">
        <v>1.27114262527254</v>
      </c>
      <c r="S153" s="25">
        <v>0.440718872191407</v>
      </c>
      <c r="T153" s="25">
        <v>1.0280987107828</v>
      </c>
      <c r="U153" s="26"/>
      <c r="V153" s="26"/>
      <c r="W153" s="19"/>
      <c r="X153" s="25">
        <v>-0.08850759555951231</v>
      </c>
      <c r="Y153" s="25">
        <v>-2.65678903229863</v>
      </c>
      <c r="Z153" s="25">
        <v>-0.367198483528086</v>
      </c>
      <c r="AA153" s="27">
        <f>N153</f>
        <v>1</v>
      </c>
      <c r="AB153" s="27">
        <f>IF(COUNTA(X153)=1,1,0)</f>
        <v>1</v>
      </c>
      <c r="AC153" s="27">
        <f>IF((IF(AD153&gt;0,1,0)+AA153)=2,1,0)</f>
        <v>1</v>
      </c>
      <c r="AD153" s="27">
        <f>IF(COUNTA(AI153)=1,1,0)+IF(COUNTA(AK153)=1,1,0)</f>
        <v>2</v>
      </c>
      <c r="AE153" s="28"/>
      <c r="AF153" t="s" s="29">
        <v>65</v>
      </c>
      <c r="AG153" s="83">
        <v>4</v>
      </c>
      <c r="AH153" s="39">
        <v>2</v>
      </c>
      <c r="AI153" s="39">
        <v>8</v>
      </c>
      <c r="AJ153" s="39">
        <v>3.5</v>
      </c>
      <c r="AK153" s="39">
        <v>6</v>
      </c>
      <c r="AL153" s="31">
        <v>20</v>
      </c>
      <c r="AM153" s="31">
        <v>40</v>
      </c>
      <c r="AN153" s="31">
        <v>1.05</v>
      </c>
      <c r="AO153" s="31">
        <v>1.6</v>
      </c>
      <c r="AP153" s="31">
        <v>0.25</v>
      </c>
      <c r="AQ153" s="31">
        <v>0.4</v>
      </c>
      <c r="AR153" s="31">
        <f>IF(AI153&gt;0,1,0)+IF(AO153&gt;0,1,0)</f>
        <v>2</v>
      </c>
      <c r="AS153" s="31">
        <f>IF(AR153=2,1,0)</f>
        <v>1</v>
      </c>
      <c r="AT153" s="85">
        <v>1</v>
      </c>
      <c r="AU153" t="s" s="29">
        <v>473</v>
      </c>
      <c r="AV153" s="24"/>
      <c r="AW153" t="s" s="29">
        <v>514</v>
      </c>
      <c r="AX153" s="31">
        <v>20</v>
      </c>
      <c r="AY153" s="31">
        <v>3</v>
      </c>
      <c r="AZ153" s="56">
        <f>AX153/AY153</f>
        <v>6.66666666666667</v>
      </c>
      <c r="BA153" s="24"/>
      <c r="BB153" s="24"/>
      <c r="BC153" t="s" s="29">
        <v>427</v>
      </c>
      <c r="BD153" s="24"/>
      <c r="BE153" s="24"/>
      <c r="BF153" s="24"/>
      <c r="BG153" t="s" s="29">
        <v>149</v>
      </c>
      <c r="BH153" t="s" s="29">
        <v>428</v>
      </c>
      <c r="BI153" s="24"/>
      <c r="BJ153" s="24"/>
    </row>
    <row r="154" ht="17" customHeight="1">
      <c r="A154" t="s" s="63">
        <v>422</v>
      </c>
      <c r="B154" t="s" s="29">
        <v>515</v>
      </c>
      <c r="C154" t="s" s="29">
        <v>516</v>
      </c>
      <c r="D154" t="s" s="64">
        <v>425</v>
      </c>
      <c r="E154" t="s" s="64">
        <v>334</v>
      </c>
      <c r="F154" t="s" s="65">
        <v>64</v>
      </c>
      <c r="G154" s="18"/>
      <c r="H154" s="19"/>
      <c r="I154" s="20">
        <v>1</v>
      </c>
      <c r="J154" s="19"/>
      <c r="K154" s="21">
        <v>0</v>
      </c>
      <c r="L154" s="21">
        <v>1</v>
      </c>
      <c r="M154" s="22">
        <f>SUM(J154:L154)</f>
        <v>1</v>
      </c>
      <c r="N154" s="23">
        <f>IF((IF(COUNTA(E154)=1,1,0)+L154+K154)=2,1,0)</f>
        <v>1</v>
      </c>
      <c r="O154" s="24"/>
      <c r="P154" s="24"/>
      <c r="Q154" s="19"/>
      <c r="R154" s="25">
        <v>1.7051603812956</v>
      </c>
      <c r="S154" s="25">
        <v>1.71063818570819</v>
      </c>
      <c r="T154" s="25">
        <v>-1.33848869640206</v>
      </c>
      <c r="U154" s="26"/>
      <c r="V154" s="26"/>
      <c r="W154" s="19"/>
      <c r="X154" s="25">
        <v>1.57252218467062</v>
      </c>
      <c r="Y154" s="25">
        <v>1.15867385934985</v>
      </c>
      <c r="Z154" s="25">
        <v>-1.23925103706302</v>
      </c>
      <c r="AA154" s="27">
        <f>N154</f>
        <v>1</v>
      </c>
      <c r="AB154" s="27">
        <f>IF(COUNTA(X154)=1,1,0)</f>
        <v>1</v>
      </c>
      <c r="AC154" s="27">
        <f>IF((IF(AD154&gt;0,1,0)+AA154)=2,1,0)</f>
        <v>1</v>
      </c>
      <c r="AD154" s="27">
        <f>IF(COUNTA(AI154)=1,1,0)+IF(COUNTA(AK154)=1,1,0)</f>
        <v>1</v>
      </c>
      <c r="AE154" s="28"/>
      <c r="AF154" t="s" s="29">
        <v>65</v>
      </c>
      <c r="AG154" s="83">
        <v>4</v>
      </c>
      <c r="AH154" s="39"/>
      <c r="AI154" s="39">
        <v>4.5</v>
      </c>
      <c r="AJ154" s="39"/>
      <c r="AK154" s="39"/>
      <c r="AL154" s="24"/>
      <c r="AM154" s="31">
        <v>20</v>
      </c>
      <c r="AN154" s="24"/>
      <c r="AO154" s="31">
        <v>0.85</v>
      </c>
      <c r="AP154" s="31"/>
      <c r="AQ154" s="31">
        <v>0.15</v>
      </c>
      <c r="AR154" s="31">
        <f>IF(AI154&gt;0,1,0)+IF(AO154&gt;0,1,0)</f>
        <v>2</v>
      </c>
      <c r="AS154" s="31">
        <f>IF(AR154=2,1,0)</f>
        <v>1</v>
      </c>
      <c r="AT154" s="85"/>
      <c r="AU154" t="s" s="29">
        <v>517</v>
      </c>
      <c r="AV154" s="24"/>
      <c r="AW154" t="s" s="29">
        <v>185</v>
      </c>
      <c r="AX154" s="31">
        <v>12</v>
      </c>
      <c r="AY154" s="31">
        <v>1.5</v>
      </c>
      <c r="AZ154" s="56">
        <f>AX154/AY154</f>
        <v>8</v>
      </c>
      <c r="BA154" s="31"/>
      <c r="BB154" s="31">
        <v>11</v>
      </c>
      <c r="BC154" t="s" s="29">
        <v>427</v>
      </c>
      <c r="BD154" t="s" s="29">
        <v>69</v>
      </c>
      <c r="BE154" t="s" s="29">
        <v>69</v>
      </c>
      <c r="BF154" s="24"/>
      <c r="BG154" t="s" s="29">
        <v>149</v>
      </c>
      <c r="BH154" t="s" s="29">
        <v>71</v>
      </c>
      <c r="BI154" t="s" s="29">
        <v>126</v>
      </c>
      <c r="BJ154" s="24"/>
    </row>
    <row r="155" ht="17" customHeight="1">
      <c r="A155" t="s" s="63">
        <v>422</v>
      </c>
      <c r="B155" t="s" s="29">
        <v>518</v>
      </c>
      <c r="C155" t="s" s="29">
        <v>519</v>
      </c>
      <c r="D155" t="s" s="64">
        <v>425</v>
      </c>
      <c r="E155" t="s" s="64">
        <v>334</v>
      </c>
      <c r="F155" t="s" s="65">
        <v>64</v>
      </c>
      <c r="G155" s="18"/>
      <c r="H155" s="19"/>
      <c r="I155" s="20">
        <v>1</v>
      </c>
      <c r="J155" s="19"/>
      <c r="K155" s="21">
        <v>0</v>
      </c>
      <c r="L155" s="21">
        <v>1</v>
      </c>
      <c r="M155" s="22">
        <f>SUM(J155:L155)</f>
        <v>1</v>
      </c>
      <c r="N155" s="23">
        <f>IF((IF(COUNTA(E155)=1,1,0)+L155+K155)=2,1,0)</f>
        <v>1</v>
      </c>
      <c r="O155" s="24"/>
      <c r="P155" s="24"/>
      <c r="Q155" s="19"/>
      <c r="R155" s="25">
        <v>0.73393494381138</v>
      </c>
      <c r="S155" s="25">
        <v>-0.00612124777287716</v>
      </c>
      <c r="T155" s="25">
        <v>1.42850605695978</v>
      </c>
      <c r="U155" s="26"/>
      <c r="V155" s="26"/>
      <c r="W155" s="19"/>
      <c r="X155" s="25">
        <v>-0.975486474663491</v>
      </c>
      <c r="Y155" s="25">
        <v>-3.02789318902923</v>
      </c>
      <c r="Z155" s="25">
        <v>0.718833641912368</v>
      </c>
      <c r="AA155" s="27">
        <f>N155</f>
        <v>1</v>
      </c>
      <c r="AB155" s="27">
        <f>IF(COUNTA(X155)=1,1,0)</f>
        <v>1</v>
      </c>
      <c r="AC155" s="27">
        <f>IF((IF(AD155&gt;0,1,0)+AA155)=2,1,0)</f>
        <v>1</v>
      </c>
      <c r="AD155" s="27">
        <f>IF(COUNTA(AI155)=1,1,0)+IF(COUNTA(AK155)=1,1,0)</f>
        <v>2</v>
      </c>
      <c r="AE155" s="28"/>
      <c r="AF155" t="s" s="29">
        <v>65</v>
      </c>
      <c r="AG155" s="83">
        <v>4</v>
      </c>
      <c r="AH155" s="39"/>
      <c r="AI155" s="39">
        <v>7</v>
      </c>
      <c r="AJ155" s="39">
        <v>5</v>
      </c>
      <c r="AK155" s="39">
        <v>7</v>
      </c>
      <c r="AL155" s="31">
        <v>50</v>
      </c>
      <c r="AM155" s="31">
        <v>70</v>
      </c>
      <c r="AN155" s="31">
        <v>2</v>
      </c>
      <c r="AO155" s="31">
        <v>2.8</v>
      </c>
      <c r="AP155" s="31">
        <v>0.5</v>
      </c>
      <c r="AQ155" s="31">
        <v>0.8</v>
      </c>
      <c r="AR155" s="31">
        <f>IF(AI155&gt;0,1,0)+IF(AO155&gt;0,1,0)</f>
        <v>2</v>
      </c>
      <c r="AS155" s="31">
        <f>IF(AR155=2,1,0)</f>
        <v>1</v>
      </c>
      <c r="AT155" s="85">
        <v>2</v>
      </c>
      <c r="AU155" t="s" s="29">
        <v>362</v>
      </c>
      <c r="AV155" s="24"/>
      <c r="AW155" t="s" s="29">
        <v>520</v>
      </c>
      <c r="AX155" s="31">
        <v>17</v>
      </c>
      <c r="AY155" s="31">
        <v>4</v>
      </c>
      <c r="AZ155" s="56">
        <f>AX155/AY155</f>
        <v>4.25</v>
      </c>
      <c r="BA155" s="24"/>
      <c r="BB155" s="24"/>
      <c r="BC155" t="s" s="29">
        <v>427</v>
      </c>
      <c r="BD155" s="24"/>
      <c r="BE155" s="24"/>
      <c r="BF155" s="24"/>
      <c r="BG155" t="s" s="29">
        <v>149</v>
      </c>
      <c r="BH155" t="s" s="29">
        <v>428</v>
      </c>
      <c r="BI155" s="24"/>
      <c r="BJ155" s="24"/>
    </row>
    <row r="156" ht="17" customHeight="1">
      <c r="A156" t="s" s="63">
        <v>422</v>
      </c>
      <c r="B156" t="s" s="29">
        <v>521</v>
      </c>
      <c r="C156" t="s" s="29">
        <v>522</v>
      </c>
      <c r="D156" t="s" s="64">
        <v>425</v>
      </c>
      <c r="E156" t="s" s="64">
        <v>334</v>
      </c>
      <c r="F156" t="s" s="65">
        <v>64</v>
      </c>
      <c r="G156" s="18"/>
      <c r="H156" s="19"/>
      <c r="I156" s="37"/>
      <c r="J156" s="19"/>
      <c r="K156" s="21">
        <v>1</v>
      </c>
      <c r="L156" s="19"/>
      <c r="M156" s="22">
        <f>SUM(J156:L156)</f>
        <v>1</v>
      </c>
      <c r="N156" s="23">
        <f>IF((IF(COUNTA(E156)=1,1,0)+L156+K156)=2,1,0)</f>
        <v>1</v>
      </c>
      <c r="O156" s="24"/>
      <c r="P156" s="24"/>
      <c r="Q156" s="19"/>
      <c r="R156" s="25">
        <v>0.787784236331277</v>
      </c>
      <c r="S156" s="25">
        <v>-0.289947044117759</v>
      </c>
      <c r="T156" s="25">
        <v>1.28278785587321</v>
      </c>
      <c r="U156" s="26"/>
      <c r="V156" s="26"/>
      <c r="W156" s="19"/>
      <c r="X156" s="25">
        <v>-1.71173879158825</v>
      </c>
      <c r="Y156" s="25">
        <v>-3.91940728758581</v>
      </c>
      <c r="Z156" s="25">
        <v>-3.62920214097978</v>
      </c>
      <c r="AA156" s="27">
        <f>N156</f>
        <v>1</v>
      </c>
      <c r="AB156" s="27">
        <f>IF(COUNTA(X156)=1,1,0)</f>
        <v>1</v>
      </c>
      <c r="AC156" s="27">
        <f>IF((IF(AD156&gt;0,1,0)+AA156)=2,1,0)</f>
        <v>1</v>
      </c>
      <c r="AD156" s="27">
        <f>IF(COUNTA(AI156)=1,1,0)+IF(COUNTA(AK156)=1,1,0)</f>
        <v>2</v>
      </c>
      <c r="AE156" s="28"/>
      <c r="AF156" t="s" s="29">
        <v>523</v>
      </c>
      <c r="AG156" s="83">
        <v>3</v>
      </c>
      <c r="AH156" s="39"/>
      <c r="AI156" s="39">
        <v>0.3</v>
      </c>
      <c r="AJ156" s="30"/>
      <c r="AK156" s="39">
        <v>12</v>
      </c>
      <c r="AL156" s="24"/>
      <c r="AM156" s="24"/>
      <c r="AN156" s="31">
        <v>1.2</v>
      </c>
      <c r="AO156" s="31">
        <v>1.4</v>
      </c>
      <c r="AP156" s="31">
        <v>0.29</v>
      </c>
      <c r="AQ156" s="31">
        <v>0.33</v>
      </c>
      <c r="AR156" s="31">
        <f>IF(AI156&gt;0,1,0)+IF(AO156&gt;0,1,0)</f>
        <v>2</v>
      </c>
      <c r="AS156" s="31">
        <f>IF(AR156=2,1,0)</f>
        <v>1</v>
      </c>
      <c r="AT156" s="85">
        <v>1</v>
      </c>
      <c r="AU156" t="s" s="29">
        <v>473</v>
      </c>
      <c r="AV156" s="24"/>
      <c r="AW156" t="s" s="29">
        <v>524</v>
      </c>
      <c r="AX156" s="31">
        <v>15</v>
      </c>
      <c r="AY156" s="31">
        <v>3</v>
      </c>
      <c r="AZ156" s="56">
        <f>AX156/AY156</f>
        <v>5</v>
      </c>
      <c r="BA156" s="24"/>
      <c r="BB156" s="24"/>
      <c r="BC156" t="s" s="29">
        <v>427</v>
      </c>
      <c r="BD156" s="24"/>
      <c r="BE156" s="24"/>
      <c r="BF156" s="24"/>
      <c r="BG156" t="s" s="29">
        <v>99</v>
      </c>
      <c r="BH156" t="s" s="29">
        <v>428</v>
      </c>
      <c r="BI156" s="24"/>
      <c r="BJ156" s="24"/>
    </row>
    <row r="157" ht="17" customHeight="1">
      <c r="A157" t="s" s="63">
        <v>422</v>
      </c>
      <c r="B157" t="s" s="29">
        <v>525</v>
      </c>
      <c r="C157" t="s" s="29">
        <v>526</v>
      </c>
      <c r="D157" t="s" s="64">
        <v>425</v>
      </c>
      <c r="E157" t="s" s="64">
        <v>334</v>
      </c>
      <c r="F157" t="s" s="65">
        <v>64</v>
      </c>
      <c r="G157" s="18"/>
      <c r="H157" s="19"/>
      <c r="I157" s="20">
        <v>1</v>
      </c>
      <c r="J157" s="19"/>
      <c r="K157" s="21">
        <v>0</v>
      </c>
      <c r="L157" s="21">
        <v>1</v>
      </c>
      <c r="M157" s="22">
        <f>SUM(J157:L157)</f>
        <v>1</v>
      </c>
      <c r="N157" s="23">
        <f>IF((IF(COUNTA(E157)=1,1,0)+L157+K157)=2,1,0)</f>
        <v>1</v>
      </c>
      <c r="O157" s="24"/>
      <c r="P157" s="24"/>
      <c r="Q157" s="19"/>
      <c r="R157" s="25">
        <v>0.386634589747437</v>
      </c>
      <c r="S157" s="25">
        <v>-0.11078938055725</v>
      </c>
      <c r="T157" s="25">
        <v>1.42415862331991</v>
      </c>
      <c r="U157" s="26"/>
      <c r="V157" s="26"/>
      <c r="W157" s="19"/>
      <c r="X157" s="25">
        <v>-1.95454866615299</v>
      </c>
      <c r="Y157" s="25">
        <v>-2.94712465856325</v>
      </c>
      <c r="Z157" s="25">
        <v>-0.260353558807002</v>
      </c>
      <c r="AA157" s="27">
        <f>N157</f>
        <v>1</v>
      </c>
      <c r="AB157" s="27">
        <f>IF(COUNTA(X157)=1,1,0)</f>
        <v>1</v>
      </c>
      <c r="AC157" s="27">
        <f>IF((IF(AD157&gt;0,1,0)+AA157)=2,1,0)</f>
        <v>1</v>
      </c>
      <c r="AD157" s="27">
        <f>IF(COUNTA(AI157)=1,1,0)+IF(COUNTA(AK157)=1,1,0)</f>
        <v>2</v>
      </c>
      <c r="AE157" s="28"/>
      <c r="AF157" t="s" s="29">
        <v>65</v>
      </c>
      <c r="AG157" s="83">
        <v>4</v>
      </c>
      <c r="AH157" s="39"/>
      <c r="AI157" s="39">
        <v>4</v>
      </c>
      <c r="AJ157" s="39">
        <v>10</v>
      </c>
      <c r="AK157" s="39">
        <v>15</v>
      </c>
      <c r="AL157" s="31">
        <v>20</v>
      </c>
      <c r="AM157" s="31">
        <v>50</v>
      </c>
      <c r="AN157" s="31">
        <v>0.145</v>
      </c>
      <c r="AO157" s="31">
        <v>2</v>
      </c>
      <c r="AP157" s="31">
        <v>0.45</v>
      </c>
      <c r="AQ157" s="31">
        <v>0.6</v>
      </c>
      <c r="AR157" s="31">
        <f>IF(AI157&gt;0,1,0)+IF(AO157&gt;0,1,0)</f>
        <v>2</v>
      </c>
      <c r="AS157" s="31">
        <f>IF(AR157=2,1,0)</f>
        <v>1</v>
      </c>
      <c r="AT157" s="85">
        <v>2</v>
      </c>
      <c r="AU157" t="s" s="29">
        <v>473</v>
      </c>
      <c r="AV157" s="24"/>
      <c r="AW157" t="s" s="29">
        <v>455</v>
      </c>
      <c r="AX157" s="31">
        <v>5</v>
      </c>
      <c r="AY157" s="31">
        <v>3</v>
      </c>
      <c r="AZ157" s="56">
        <f>AX157/AY157</f>
        <v>1.66666666666667</v>
      </c>
      <c r="BA157" s="24"/>
      <c r="BB157" s="24"/>
      <c r="BC157" t="s" s="29">
        <v>427</v>
      </c>
      <c r="BD157" s="24"/>
      <c r="BE157" s="24"/>
      <c r="BF157" s="24"/>
      <c r="BG157" t="s" s="29">
        <v>149</v>
      </c>
      <c r="BH157" t="s" s="29">
        <v>428</v>
      </c>
      <c r="BI157" s="24"/>
      <c r="BJ157" s="24"/>
    </row>
    <row r="158" ht="17" customHeight="1">
      <c r="A158" t="s" s="63">
        <v>422</v>
      </c>
      <c r="B158" t="s" s="29">
        <v>527</v>
      </c>
      <c r="C158" t="s" s="29">
        <v>528</v>
      </c>
      <c r="D158" t="s" s="64">
        <v>425</v>
      </c>
      <c r="E158" t="s" s="64">
        <v>334</v>
      </c>
      <c r="F158" t="s" s="65">
        <v>64</v>
      </c>
      <c r="G158" s="18"/>
      <c r="H158" s="19"/>
      <c r="I158" s="37"/>
      <c r="J158" s="19"/>
      <c r="K158" s="21">
        <v>0</v>
      </c>
      <c r="L158" s="21">
        <v>1</v>
      </c>
      <c r="M158" s="22">
        <f>SUM(J158:L158)</f>
        <v>1</v>
      </c>
      <c r="N158" s="23">
        <f>IF((IF(COUNTA(E158)=1,1,0)+L158+K158)=2,1,0)</f>
        <v>1</v>
      </c>
      <c r="O158" s="24"/>
      <c r="P158" s="24"/>
      <c r="Q158" s="19"/>
      <c r="R158" s="25">
        <v>2.00028307357841</v>
      </c>
      <c r="S158" s="25">
        <v>-1.03077292066772</v>
      </c>
      <c r="T158" s="25">
        <v>0.87970068591605</v>
      </c>
      <c r="U158" s="26"/>
      <c r="V158" s="26"/>
      <c r="W158" s="19"/>
      <c r="X158" s="25">
        <v>0.876955039173307</v>
      </c>
      <c r="Y158" s="25">
        <v>-4.39429883973968</v>
      </c>
      <c r="Z158" s="25">
        <v>-1.21737093933692</v>
      </c>
      <c r="AA158" s="27">
        <f>N158</f>
        <v>1</v>
      </c>
      <c r="AB158" s="27">
        <f>IF(COUNTA(X158)=1,1,0)</f>
        <v>1</v>
      </c>
      <c r="AC158" s="27">
        <f>IF((IF(AD158&gt;0,1,0)+AA158)=2,1,0)</f>
        <v>1</v>
      </c>
      <c r="AD158" s="27">
        <f>IF(COUNTA(AI158)=1,1,0)+IF(COUNTA(AK158)=1,1,0)</f>
        <v>1</v>
      </c>
      <c r="AE158" s="28"/>
      <c r="AF158" t="s" s="29">
        <v>65</v>
      </c>
      <c r="AG158" s="83">
        <v>4</v>
      </c>
      <c r="AH158" s="39"/>
      <c r="AI158" s="39">
        <v>6</v>
      </c>
      <c r="AJ158" s="39"/>
      <c r="AK158" s="39"/>
      <c r="AL158" s="31">
        <v>0.3</v>
      </c>
      <c r="AM158" s="31">
        <v>0.83</v>
      </c>
      <c r="AN158" s="24"/>
      <c r="AO158" s="31">
        <v>2</v>
      </c>
      <c r="AP158" s="31">
        <v>0.4</v>
      </c>
      <c r="AQ158" s="31">
        <v>0.63</v>
      </c>
      <c r="AR158" s="31">
        <f>IF(AI158&gt;0,1,0)+IF(AO158&gt;0,1,0)</f>
        <v>2</v>
      </c>
      <c r="AS158" s="31">
        <f>IF(AR158=2,1,0)</f>
        <v>1</v>
      </c>
      <c r="AT158" s="85"/>
      <c r="AU158" s="24"/>
      <c r="AV158" s="24"/>
      <c r="AW158" t="s" s="29">
        <v>97</v>
      </c>
      <c r="AX158" s="31">
        <v>25</v>
      </c>
      <c r="AY158" s="31">
        <v>2</v>
      </c>
      <c r="AZ158" s="56">
        <f>AX158/AY158</f>
        <v>12.5</v>
      </c>
      <c r="BA158" s="24"/>
      <c r="BB158" s="24"/>
      <c r="BC158" t="s" s="29">
        <v>427</v>
      </c>
      <c r="BD158" s="24"/>
      <c r="BE158" t="s" s="29">
        <v>68</v>
      </c>
      <c r="BF158" s="24"/>
      <c r="BG158" t="s" s="29">
        <v>149</v>
      </c>
      <c r="BH158" s="24"/>
      <c r="BI158" t="s" s="29">
        <v>126</v>
      </c>
      <c r="BJ158" s="24"/>
    </row>
    <row r="159" ht="17" customHeight="1">
      <c r="A159" t="s" s="63">
        <v>422</v>
      </c>
      <c r="B159" t="s" s="29">
        <v>529</v>
      </c>
      <c r="C159" t="s" s="29">
        <v>530</v>
      </c>
      <c r="D159" t="s" s="64">
        <v>425</v>
      </c>
      <c r="E159" t="s" s="64">
        <v>334</v>
      </c>
      <c r="F159" t="s" s="65">
        <v>64</v>
      </c>
      <c r="G159" s="18"/>
      <c r="H159" s="19"/>
      <c r="I159" s="20">
        <v>1</v>
      </c>
      <c r="J159" s="19"/>
      <c r="K159" s="21">
        <v>0</v>
      </c>
      <c r="L159" s="21">
        <v>1</v>
      </c>
      <c r="M159" s="22">
        <f>SUM(J159:L159)</f>
        <v>1</v>
      </c>
      <c r="N159" s="23">
        <f>IF((IF(COUNTA(E159)=1,1,0)+L159+K159)=2,1,0)</f>
        <v>1</v>
      </c>
      <c r="O159" s="24"/>
      <c r="P159" s="24"/>
      <c r="Q159" s="19"/>
      <c r="R159" s="25">
        <v>0.720139382597116</v>
      </c>
      <c r="S159" s="25">
        <v>-0.243066248367156</v>
      </c>
      <c r="T159" s="25">
        <v>1.47262621126203</v>
      </c>
      <c r="U159" s="26"/>
      <c r="V159" s="26"/>
      <c r="W159" s="19"/>
      <c r="X159" s="25">
        <v>-1.43697087352861</v>
      </c>
      <c r="Y159" s="25">
        <v>-3.47741316951601</v>
      </c>
      <c r="Z159" s="25">
        <v>0.091238920105416</v>
      </c>
      <c r="AA159" s="27">
        <f>N159</f>
        <v>1</v>
      </c>
      <c r="AB159" s="27">
        <f>IF(COUNTA(X159)=1,1,0)</f>
        <v>1</v>
      </c>
      <c r="AC159" s="27">
        <f>IF((IF(AD159&gt;0,1,0)+AA159)=2,1,0)</f>
        <v>1</v>
      </c>
      <c r="AD159" s="27">
        <f>IF(COUNTA(AI159)=1,1,0)+IF(COUNTA(AK159)=1,1,0)</f>
        <v>2</v>
      </c>
      <c r="AE159" s="28"/>
      <c r="AF159" t="s" s="29">
        <v>65</v>
      </c>
      <c r="AG159" s="83">
        <v>4</v>
      </c>
      <c r="AH159" s="39"/>
      <c r="AI159" s="39">
        <v>6</v>
      </c>
      <c r="AJ159" s="39">
        <v>7</v>
      </c>
      <c r="AK159" s="39">
        <v>9</v>
      </c>
      <c r="AL159" s="31">
        <v>30</v>
      </c>
      <c r="AM159" s="31">
        <v>60</v>
      </c>
      <c r="AN159" s="31">
        <v>1.5</v>
      </c>
      <c r="AO159" s="31">
        <v>2.5</v>
      </c>
      <c r="AP159" s="31">
        <v>0.4</v>
      </c>
      <c r="AQ159" s="31">
        <v>0.5</v>
      </c>
      <c r="AR159" s="31">
        <f>IF(AI159&gt;0,1,0)+IF(AO159&gt;0,1,0)</f>
        <v>2</v>
      </c>
      <c r="AS159" s="31">
        <f>IF(AR159=2,1,0)</f>
        <v>1</v>
      </c>
      <c r="AT159" s="85">
        <v>2</v>
      </c>
      <c r="AU159" t="s" s="29">
        <v>362</v>
      </c>
      <c r="AV159" s="24"/>
      <c r="AW159" t="s" s="29">
        <v>165</v>
      </c>
      <c r="AX159" s="31">
        <v>50</v>
      </c>
      <c r="AY159" s="31">
        <v>3</v>
      </c>
      <c r="AZ159" s="56">
        <f>AX159/AY159</f>
        <v>16.6666666666667</v>
      </c>
      <c r="BA159" s="24"/>
      <c r="BB159" s="31">
        <v>17</v>
      </c>
      <c r="BC159" t="s" s="29">
        <v>427</v>
      </c>
      <c r="BD159" s="24"/>
      <c r="BE159" s="24"/>
      <c r="BF159" s="24"/>
      <c r="BG159" t="s" s="29">
        <v>149</v>
      </c>
      <c r="BH159" t="s" s="29">
        <v>428</v>
      </c>
      <c r="BI159" s="24"/>
      <c r="BJ159" s="24"/>
    </row>
    <row r="160" ht="17" customHeight="1">
      <c r="A160" t="s" s="63">
        <v>422</v>
      </c>
      <c r="B160" t="s" s="29">
        <v>531</v>
      </c>
      <c r="C160" t="s" s="29">
        <v>532</v>
      </c>
      <c r="D160" t="s" s="64">
        <v>425</v>
      </c>
      <c r="E160" t="s" s="64">
        <v>334</v>
      </c>
      <c r="F160" t="s" s="65">
        <v>64</v>
      </c>
      <c r="G160" s="18"/>
      <c r="H160" s="19"/>
      <c r="I160" s="37"/>
      <c r="J160" s="19"/>
      <c r="K160" s="21">
        <v>1</v>
      </c>
      <c r="L160" s="19"/>
      <c r="M160" s="22">
        <f>SUM(J160:L160)</f>
        <v>1</v>
      </c>
      <c r="N160" s="23">
        <f>IF((IF(COUNTA(E160)=1,1,0)+L160+K160)=2,1,0)</f>
        <v>1</v>
      </c>
      <c r="O160" s="24"/>
      <c r="P160" s="24"/>
      <c r="Q160" s="19"/>
      <c r="R160" s="25">
        <v>0.947964119619364</v>
      </c>
      <c r="S160" s="25">
        <v>-2.42398047156473</v>
      </c>
      <c r="T160" s="25">
        <v>1.74145846985865</v>
      </c>
      <c r="U160" s="26"/>
      <c r="V160" s="26"/>
      <c r="W160" s="19"/>
      <c r="X160" s="25">
        <v>-1.98979029850201</v>
      </c>
      <c r="Y160" s="25">
        <v>-4.33480751223204</v>
      </c>
      <c r="Z160" s="25">
        <v>-2.06961036094665</v>
      </c>
      <c r="AA160" s="27">
        <f>N160</f>
        <v>1</v>
      </c>
      <c r="AB160" s="27">
        <f>IF(COUNTA(X160)=1,1,0)</f>
        <v>1</v>
      </c>
      <c r="AC160" s="27">
        <f>IF((IF(AD160&gt;0,1,0)+AA160)=2,1,0)</f>
        <v>1</v>
      </c>
      <c r="AD160" s="27">
        <f>IF(COUNTA(AI160)=1,1,0)+IF(COUNTA(AK160)=1,1,0)</f>
        <v>1</v>
      </c>
      <c r="AE160" s="28"/>
      <c r="AF160" t="s" s="29">
        <v>65</v>
      </c>
      <c r="AG160" s="83">
        <v>4</v>
      </c>
      <c r="AH160" s="39"/>
      <c r="AI160" s="39">
        <v>6</v>
      </c>
      <c r="AJ160" s="39"/>
      <c r="AK160" s="39"/>
      <c r="AL160" s="24"/>
      <c r="AM160" s="31">
        <v>4</v>
      </c>
      <c r="AN160" s="24"/>
      <c r="AO160" s="31">
        <v>1.2</v>
      </c>
      <c r="AP160" s="31"/>
      <c r="AQ160" s="31">
        <v>0.15</v>
      </c>
      <c r="AR160" s="31">
        <f>IF(AI160&gt;0,1,0)+IF(AO160&gt;0,1,0)</f>
        <v>2</v>
      </c>
      <c r="AS160" s="31">
        <f>IF(AR160=2,1,0)</f>
        <v>1</v>
      </c>
      <c r="AT160" s="85"/>
      <c r="AU160" s="24"/>
      <c r="AV160" s="24"/>
      <c r="AW160" t="s" s="29">
        <v>438</v>
      </c>
      <c r="AX160" s="31">
        <v>10</v>
      </c>
      <c r="AY160" s="24"/>
      <c r="AZ160" s="56"/>
      <c r="BA160" t="s" s="29">
        <v>448</v>
      </c>
      <c r="BB160" s="31">
        <v>12</v>
      </c>
      <c r="BC160" t="s" s="29">
        <v>427</v>
      </c>
      <c r="BD160" t="s" s="29">
        <v>69</v>
      </c>
      <c r="BE160" t="s" s="29">
        <v>69</v>
      </c>
      <c r="BF160" s="24"/>
      <c r="BG160" t="s" s="29">
        <v>129</v>
      </c>
      <c r="BH160" t="s" s="29">
        <v>71</v>
      </c>
      <c r="BI160" t="s" s="29">
        <v>192</v>
      </c>
      <c r="BJ160" t="s" s="29">
        <v>533</v>
      </c>
    </row>
    <row r="161" ht="17" customHeight="1">
      <c r="A161" t="s" s="63">
        <v>330</v>
      </c>
      <c r="B161" t="s" s="29">
        <v>534</v>
      </c>
      <c r="C161" t="s" s="29">
        <v>10</v>
      </c>
      <c r="D161" t="s" s="64">
        <v>370</v>
      </c>
      <c r="E161" t="s" s="64">
        <v>334</v>
      </c>
      <c r="F161" t="s" s="65">
        <v>64</v>
      </c>
      <c r="G161" t="s" s="65">
        <v>338</v>
      </c>
      <c r="H161" s="19"/>
      <c r="I161" s="37"/>
      <c r="J161" s="19"/>
      <c r="K161" s="21">
        <v>1</v>
      </c>
      <c r="L161" s="19"/>
      <c r="M161" s="22">
        <f>SUM(J161:L161)</f>
        <v>1</v>
      </c>
      <c r="N161" s="23">
        <f>IF((IF(COUNTA(E161)=1,1,0)+L161+K161)=2,1,0)</f>
        <v>1</v>
      </c>
      <c r="O161" s="24"/>
      <c r="P161" s="24"/>
      <c r="Q161" s="19"/>
      <c r="R161" s="25">
        <v>-0.164026820588912</v>
      </c>
      <c r="S161" s="25">
        <v>-2.24132342935196</v>
      </c>
      <c r="T161" s="25">
        <v>0.687537387959367</v>
      </c>
      <c r="U161" s="27"/>
      <c r="V161" s="27"/>
      <c r="W161" s="27"/>
      <c r="X161" s="25">
        <v>-2.19606333110086</v>
      </c>
      <c r="Y161" s="25">
        <v>-1.96768856076731</v>
      </c>
      <c r="Z161" s="25">
        <v>-0.644477811819734</v>
      </c>
      <c r="AA161" s="27">
        <f>N161</f>
        <v>1</v>
      </c>
      <c r="AB161" s="27">
        <f>IF(COUNTA(X161)=1,1,0)</f>
        <v>1</v>
      </c>
      <c r="AC161" s="27">
        <f>IF((IF(AD161&gt;0,1,0)+AA161)=2,1,0)</f>
        <v>1</v>
      </c>
      <c r="AD161" s="27">
        <f>IF(COUNTA(AI161)=1,1,0)+IF(COUNTA(AK161)=1,1,0)</f>
        <v>2</v>
      </c>
      <c r="AE161" t="s" s="64">
        <v>338</v>
      </c>
      <c r="AF161" t="s" s="29">
        <v>65</v>
      </c>
      <c r="AG161" s="83">
        <v>4</v>
      </c>
      <c r="AH161" s="30"/>
      <c r="AI161" s="39">
        <v>6</v>
      </c>
      <c r="AJ161" s="39">
        <v>6.5</v>
      </c>
      <c r="AK161" s="39">
        <v>20</v>
      </c>
      <c r="AL161" s="24"/>
      <c r="AM161" s="31">
        <v>40</v>
      </c>
      <c r="AN161" s="31"/>
      <c r="AO161" s="31">
        <v>2.5</v>
      </c>
      <c r="AP161" s="24"/>
      <c r="AQ161" s="31">
        <v>0.45</v>
      </c>
      <c r="AR161" s="31">
        <f>IF(AI161&gt;0,1,0)+IF(AO161&gt;0,1,0)</f>
        <v>2</v>
      </c>
      <c r="AS161" s="31">
        <f>IF(AR161=2,1,0)</f>
        <v>1</v>
      </c>
      <c r="AT161" s="85">
        <v>2</v>
      </c>
      <c r="AU161" t="s" s="29">
        <v>343</v>
      </c>
      <c r="AV161" t="s" s="29">
        <v>340</v>
      </c>
      <c r="AW161" s="24"/>
      <c r="AX161" s="24"/>
      <c r="AY161" s="24"/>
      <c r="AZ161" s="56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</row>
    <row r="162" ht="17" customHeight="1">
      <c r="A162" t="s" s="63">
        <v>422</v>
      </c>
      <c r="B162" t="s" s="29">
        <v>535</v>
      </c>
      <c r="C162" t="s" s="29">
        <v>536</v>
      </c>
      <c r="D162" s="28"/>
      <c r="E162" t="s" s="64">
        <v>537</v>
      </c>
      <c r="F162" t="s" s="65">
        <v>64</v>
      </c>
      <c r="G162" s="18"/>
      <c r="H162" s="19"/>
      <c r="I162" s="20">
        <v>1</v>
      </c>
      <c r="J162" s="19"/>
      <c r="K162" s="21">
        <v>0</v>
      </c>
      <c r="L162" s="21">
        <v>1</v>
      </c>
      <c r="M162" s="22">
        <f>SUM(J162:L162)</f>
        <v>1</v>
      </c>
      <c r="N162" s="23">
        <f>IF((IF(COUNTA(E162)=1,1,0)+L162+K162)=2,1,0)</f>
        <v>1</v>
      </c>
      <c r="O162" s="24"/>
      <c r="P162" s="24"/>
      <c r="Q162" s="19"/>
      <c r="R162" s="25">
        <v>1.10338130877348</v>
      </c>
      <c r="S162" s="25">
        <v>0.507494956900795</v>
      </c>
      <c r="T162" s="25">
        <v>0.965382316807209</v>
      </c>
      <c r="U162" s="26"/>
      <c r="V162" s="26"/>
      <c r="W162" s="19"/>
      <c r="X162" s="25">
        <v>-0.238158112307245</v>
      </c>
      <c r="Y162" s="25">
        <v>-2.45040877096886</v>
      </c>
      <c r="Z162" s="25">
        <v>-0.265943697080994</v>
      </c>
      <c r="AA162" s="27">
        <f>N162</f>
        <v>1</v>
      </c>
      <c r="AB162" s="27">
        <f>IF(COUNTA(X162)=1,1,0)</f>
        <v>1</v>
      </c>
      <c r="AC162" s="27">
        <f>IF((IF(AD162&gt;0,1,0)+AA162)=2,1,0)</f>
        <v>1</v>
      </c>
      <c r="AD162" s="27">
        <f>IF(COUNTA(AI162)=1,1,0)+IF(COUNTA(AK162)=1,1,0)</f>
        <v>2</v>
      </c>
      <c r="AE162" s="28"/>
      <c r="AF162" t="s" s="29">
        <v>65</v>
      </c>
      <c r="AG162" s="83">
        <v>4</v>
      </c>
      <c r="AH162" s="39"/>
      <c r="AI162" s="39">
        <v>8</v>
      </c>
      <c r="AJ162" s="39">
        <v>9</v>
      </c>
      <c r="AK162" s="39">
        <v>13</v>
      </c>
      <c r="AL162" s="31">
        <v>25</v>
      </c>
      <c r="AM162" s="31">
        <v>55</v>
      </c>
      <c r="AN162" s="31">
        <v>1.5</v>
      </c>
      <c r="AO162" s="31">
        <v>3.2</v>
      </c>
      <c r="AP162" s="31">
        <v>0.55</v>
      </c>
      <c r="AQ162" s="31">
        <v>0.8</v>
      </c>
      <c r="AR162" s="31">
        <f>IF(AI162&gt;0,1,0)+IF(AO162&gt;0,1,0)</f>
        <v>2</v>
      </c>
      <c r="AS162" s="31">
        <f>IF(AR162=2,1,0)</f>
        <v>1</v>
      </c>
      <c r="AT162" s="84">
        <v>42065</v>
      </c>
      <c r="AU162" t="s" s="29">
        <v>362</v>
      </c>
      <c r="AV162" s="24"/>
      <c r="AW162" t="s" s="29">
        <v>465</v>
      </c>
      <c r="AX162" s="31">
        <v>50</v>
      </c>
      <c r="AY162" s="31">
        <v>4</v>
      </c>
      <c r="AZ162" s="56">
        <f>AX162/AY162</f>
        <v>12.5</v>
      </c>
      <c r="BA162" s="24"/>
      <c r="BB162" s="24"/>
      <c r="BC162" t="s" s="29">
        <v>427</v>
      </c>
      <c r="BD162" t="s" s="29">
        <v>77</v>
      </c>
      <c r="BE162" t="s" s="29">
        <v>77</v>
      </c>
      <c r="BF162" s="24"/>
      <c r="BG162" t="s" s="29">
        <v>129</v>
      </c>
      <c r="BH162" t="s" s="29">
        <v>477</v>
      </c>
      <c r="BI162" t="s" s="29">
        <v>126</v>
      </c>
      <c r="BJ162" t="s" s="29">
        <v>538</v>
      </c>
    </row>
    <row r="163" ht="17" customHeight="1">
      <c r="A163" t="s" s="63">
        <v>422</v>
      </c>
      <c r="B163" t="s" s="29">
        <v>539</v>
      </c>
      <c r="C163" t="s" s="29">
        <v>540</v>
      </c>
      <c r="D163" s="28"/>
      <c r="E163" t="s" s="64">
        <v>537</v>
      </c>
      <c r="F163" t="s" s="65">
        <v>64</v>
      </c>
      <c r="G163" s="18"/>
      <c r="H163" s="19"/>
      <c r="I163" s="20">
        <v>1</v>
      </c>
      <c r="J163" s="19"/>
      <c r="K163" s="21">
        <v>0</v>
      </c>
      <c r="L163" s="21">
        <v>1</v>
      </c>
      <c r="M163" s="22">
        <f>SUM(J163:L163)</f>
        <v>1</v>
      </c>
      <c r="N163" s="23">
        <f>IF((IF(COUNTA(E163)=1,1,0)+L163+K163)=2,1,0)</f>
        <v>1</v>
      </c>
      <c r="O163" s="24"/>
      <c r="P163" s="24"/>
      <c r="Q163" s="19"/>
      <c r="R163" s="25">
        <v>0.994632098886756</v>
      </c>
      <c r="S163" s="25">
        <v>0.0660590207433661</v>
      </c>
      <c r="T163" s="25">
        <v>1.45650925308731</v>
      </c>
      <c r="U163" s="26"/>
      <c r="V163" s="26"/>
      <c r="W163" s="19"/>
      <c r="X163" s="25">
        <v>-0.275439500448422</v>
      </c>
      <c r="Y163" s="25">
        <v>-3.07787726501029</v>
      </c>
      <c r="Z163" s="25">
        <v>1.14751999173738</v>
      </c>
      <c r="AA163" s="27">
        <f>N163</f>
        <v>1</v>
      </c>
      <c r="AB163" s="27">
        <f>IF(COUNTA(X163)=1,1,0)</f>
        <v>1</v>
      </c>
      <c r="AC163" s="27">
        <f>IF((IF(AD163&gt;0,1,0)+AA163)=2,1,0)</f>
        <v>1</v>
      </c>
      <c r="AD163" s="27">
        <f>IF(COUNTA(AI163)=1,1,0)+IF(COUNTA(AK163)=1,1,0)</f>
        <v>2</v>
      </c>
      <c r="AE163" s="28"/>
      <c r="AF163" t="s" s="29">
        <v>65</v>
      </c>
      <c r="AG163" s="83">
        <v>4</v>
      </c>
      <c r="AH163" s="39"/>
      <c r="AI163" s="39">
        <v>5</v>
      </c>
      <c r="AJ163" s="39">
        <v>5.5</v>
      </c>
      <c r="AK163" s="39">
        <v>7</v>
      </c>
      <c r="AL163" s="31">
        <v>25</v>
      </c>
      <c r="AM163" s="31">
        <v>40</v>
      </c>
      <c r="AN163" s="31">
        <v>0.95</v>
      </c>
      <c r="AO163" s="31">
        <v>1.5</v>
      </c>
      <c r="AP163" s="31">
        <v>0.45</v>
      </c>
      <c r="AQ163" s="31">
        <v>0.6</v>
      </c>
      <c r="AR163" s="31">
        <f>IF(AI163&gt;0,1,0)+IF(AO163&gt;0,1,0)</f>
        <v>2</v>
      </c>
      <c r="AS163" s="31">
        <f>IF(AR163=2,1,0)</f>
        <v>1</v>
      </c>
      <c r="AT163" s="84">
        <v>42065</v>
      </c>
      <c r="AU163" t="s" s="29">
        <v>362</v>
      </c>
      <c r="AV163" s="24"/>
      <c r="AW163" t="s" s="29">
        <v>541</v>
      </c>
      <c r="AX163" s="31">
        <v>35</v>
      </c>
      <c r="AY163" s="31">
        <v>1</v>
      </c>
      <c r="AZ163" s="56">
        <f>AX163/AY163</f>
        <v>35</v>
      </c>
      <c r="BA163" s="24"/>
      <c r="BB163" s="24"/>
      <c r="BC163" t="s" s="29">
        <v>427</v>
      </c>
      <c r="BD163" s="24"/>
      <c r="BE163" s="24"/>
      <c r="BF163" s="24"/>
      <c r="BG163" s="24"/>
      <c r="BH163" s="24"/>
      <c r="BI163" s="24"/>
      <c r="BJ163" t="s" s="29">
        <v>542</v>
      </c>
    </row>
    <row r="164" ht="17" customHeight="1">
      <c r="A164" t="s" s="63">
        <v>422</v>
      </c>
      <c r="B164" t="s" s="29">
        <v>543</v>
      </c>
      <c r="C164" t="s" s="29">
        <v>544</v>
      </c>
      <c r="D164" s="28"/>
      <c r="E164" t="s" s="64">
        <v>537</v>
      </c>
      <c r="F164" t="s" s="65">
        <v>64</v>
      </c>
      <c r="G164" s="18"/>
      <c r="H164" s="19"/>
      <c r="I164" s="37"/>
      <c r="J164" s="19"/>
      <c r="K164" s="21">
        <v>0</v>
      </c>
      <c r="L164" s="21">
        <v>1</v>
      </c>
      <c r="M164" s="22">
        <f>SUM(J164:L164)</f>
        <v>1</v>
      </c>
      <c r="N164" s="23">
        <f>IF((IF(COUNTA(E164)=1,1,0)+L164+K164)=2,1,0)</f>
        <v>1</v>
      </c>
      <c r="O164" s="24"/>
      <c r="P164" s="24"/>
      <c r="Q164" s="19"/>
      <c r="R164" s="25">
        <v>2.91347667768871</v>
      </c>
      <c r="S164" s="25">
        <v>-1.44477522639528</v>
      </c>
      <c r="T164" s="25">
        <v>-0.201988339225576</v>
      </c>
      <c r="U164" s="26"/>
      <c r="V164" s="26"/>
      <c r="W164" s="19"/>
      <c r="X164" s="25">
        <v>2.26871088122866</v>
      </c>
      <c r="Y164" s="25">
        <v>-4.00859130919506</v>
      </c>
      <c r="Z164" s="25">
        <v>-2.64849705069146</v>
      </c>
      <c r="AA164" s="27">
        <f>N164</f>
        <v>1</v>
      </c>
      <c r="AB164" s="27">
        <f>IF(COUNTA(X164)=1,1,0)</f>
        <v>1</v>
      </c>
      <c r="AC164" s="27">
        <f>IF((IF(AD164&gt;0,1,0)+AA164)=2,1,0)</f>
        <v>1</v>
      </c>
      <c r="AD164" s="27">
        <f>IF(COUNTA(AI164)=1,1,0)+IF(COUNTA(AK164)=1,1,0)</f>
        <v>1</v>
      </c>
      <c r="AE164" s="28"/>
      <c r="AF164" t="s" s="29">
        <v>65</v>
      </c>
      <c r="AG164" t="s" s="38">
        <v>74</v>
      </c>
      <c r="AH164" s="39"/>
      <c r="AI164" s="39">
        <v>10</v>
      </c>
      <c r="AJ164" s="39"/>
      <c r="AK164" s="39"/>
      <c r="AL164" s="24"/>
      <c r="AM164" s="24"/>
      <c r="AN164" s="31">
        <v>2</v>
      </c>
      <c r="AO164" s="31">
        <v>3</v>
      </c>
      <c r="AP164" s="31"/>
      <c r="AQ164" s="31"/>
      <c r="AR164" s="31">
        <f>IF(AI164&gt;0,1,0)+IF(AO164&gt;0,1,0)</f>
        <v>2</v>
      </c>
      <c r="AS164" s="31">
        <f>IF(AR164=2,1,0)</f>
        <v>1</v>
      </c>
      <c r="AT164" s="85"/>
      <c r="AU164" s="24"/>
      <c r="AV164" s="24"/>
      <c r="AW164" s="24"/>
      <c r="AX164" s="31">
        <v>20</v>
      </c>
      <c r="AY164" s="31">
        <v>2</v>
      </c>
      <c r="AZ164" s="56">
        <f>AX164/AY164</f>
        <v>10</v>
      </c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</row>
    <row r="165" ht="17" customHeight="1">
      <c r="A165" t="s" s="63">
        <v>422</v>
      </c>
      <c r="B165" t="s" s="29">
        <v>545</v>
      </c>
      <c r="C165" t="s" s="29">
        <v>546</v>
      </c>
      <c r="D165" s="28"/>
      <c r="E165" t="s" s="64">
        <v>537</v>
      </c>
      <c r="F165" t="s" s="65">
        <v>64</v>
      </c>
      <c r="G165" s="18"/>
      <c r="H165" s="19"/>
      <c r="I165" s="20">
        <v>1</v>
      </c>
      <c r="J165" s="19"/>
      <c r="K165" s="21">
        <v>0</v>
      </c>
      <c r="L165" s="21">
        <v>1</v>
      </c>
      <c r="M165" s="22">
        <f>SUM(J165:L165)</f>
        <v>1</v>
      </c>
      <c r="N165" s="23">
        <f>IF((IF(COUNTA(E165)=1,1,0)+L165+K165)=2,1,0)</f>
        <v>1</v>
      </c>
      <c r="O165" s="24"/>
      <c r="P165" s="24"/>
      <c r="Q165" s="19"/>
      <c r="R165" s="25">
        <v>2.41662528450531</v>
      </c>
      <c r="S165" s="25">
        <v>0.957606469918878</v>
      </c>
      <c r="T165" s="25">
        <v>-0.59255128400373</v>
      </c>
      <c r="U165" s="26"/>
      <c r="V165" s="26"/>
      <c r="W165" s="19"/>
      <c r="X165" s="25">
        <v>2.76082365503685</v>
      </c>
      <c r="Y165" s="25">
        <v>-1.0159808496129</v>
      </c>
      <c r="Z165" s="25">
        <v>0.339114376565273</v>
      </c>
      <c r="AA165" s="27">
        <f>N165</f>
        <v>1</v>
      </c>
      <c r="AB165" s="27">
        <f>IF(COUNTA(X165)=1,1,0)</f>
        <v>1</v>
      </c>
      <c r="AC165" s="27">
        <f>IF((IF(AD165&gt;0,1,0)+AA165)=2,1,0)</f>
        <v>1</v>
      </c>
      <c r="AD165" s="27">
        <f>IF(COUNTA(AI165)=1,1,0)+IF(COUNTA(AK165)=1,1,0)</f>
        <v>2</v>
      </c>
      <c r="AE165" s="28"/>
      <c r="AF165" t="s" s="29">
        <v>65</v>
      </c>
      <c r="AG165" s="83">
        <v>4</v>
      </c>
      <c r="AH165" s="39">
        <v>2.5</v>
      </c>
      <c r="AI165" s="39">
        <v>5</v>
      </c>
      <c r="AJ165" s="39">
        <v>13</v>
      </c>
      <c r="AK165" s="39">
        <v>22</v>
      </c>
      <c r="AL165" s="31">
        <v>30</v>
      </c>
      <c r="AM165" s="31">
        <v>45</v>
      </c>
      <c r="AN165" s="31">
        <v>2</v>
      </c>
      <c r="AO165" s="31">
        <v>3</v>
      </c>
      <c r="AP165" s="31">
        <v>0.3</v>
      </c>
      <c r="AQ165" s="31">
        <v>0.5</v>
      </c>
      <c r="AR165" s="31">
        <f>IF(AI165&gt;0,1,0)+IF(AO165&gt;0,1,0)</f>
        <v>2</v>
      </c>
      <c r="AS165" s="31">
        <f>IF(AR165=2,1,0)</f>
        <v>1</v>
      </c>
      <c r="AT165" s="84">
        <v>42065</v>
      </c>
      <c r="AU165" t="s" s="29">
        <v>362</v>
      </c>
      <c r="AV165" s="24"/>
      <c r="AW165" t="s" s="29">
        <v>465</v>
      </c>
      <c r="AX165" s="31">
        <v>55</v>
      </c>
      <c r="AY165" s="31">
        <v>3.5</v>
      </c>
      <c r="AZ165" s="56">
        <f>AX165/AY165</f>
        <v>15.7142857142857</v>
      </c>
      <c r="BA165" s="31"/>
      <c r="BB165" s="31">
        <v>10</v>
      </c>
      <c r="BC165" t="s" s="29">
        <v>427</v>
      </c>
      <c r="BD165" s="24"/>
      <c r="BE165" t="s" s="38">
        <v>77</v>
      </c>
      <c r="BF165" s="24"/>
      <c r="BG165" t="s" s="29">
        <v>129</v>
      </c>
      <c r="BH165" t="s" s="29">
        <v>100</v>
      </c>
      <c r="BI165" t="s" s="29">
        <v>192</v>
      </c>
      <c r="BJ165" s="24"/>
    </row>
    <row r="166" ht="17" customHeight="1">
      <c r="A166" t="s" s="63">
        <v>422</v>
      </c>
      <c r="B166" t="s" s="29">
        <v>547</v>
      </c>
      <c r="C166" t="s" s="29">
        <v>548</v>
      </c>
      <c r="D166" s="28"/>
      <c r="E166" t="s" s="64">
        <v>537</v>
      </c>
      <c r="F166" t="s" s="65">
        <v>64</v>
      </c>
      <c r="G166" s="18"/>
      <c r="H166" s="19"/>
      <c r="I166" s="20">
        <v>1</v>
      </c>
      <c r="J166" s="19"/>
      <c r="K166" s="21">
        <v>0</v>
      </c>
      <c r="L166" s="21">
        <v>1</v>
      </c>
      <c r="M166" s="22">
        <f>SUM(J166:L166)</f>
        <v>1</v>
      </c>
      <c r="N166" s="23">
        <f>IF((IF(COUNTA(E166)=1,1,0)+L166+K166)=2,1,0)</f>
        <v>1</v>
      </c>
      <c r="O166" s="24"/>
      <c r="P166" s="24"/>
      <c r="Q166" s="19"/>
      <c r="R166" s="25">
        <v>-0.941711561265437</v>
      </c>
      <c r="S166" s="25">
        <v>-0.448020787625693</v>
      </c>
      <c r="T166" s="25">
        <v>1.4929923426209</v>
      </c>
      <c r="U166" s="26"/>
      <c r="V166" s="26"/>
      <c r="W166" s="19"/>
      <c r="X166" s="25">
        <v>-3.82121666887331</v>
      </c>
      <c r="Y166" s="25">
        <v>-2.03158245678101</v>
      </c>
      <c r="Z166" s="25">
        <v>1.60155645621695</v>
      </c>
      <c r="AA166" s="27">
        <f>N166</f>
        <v>1</v>
      </c>
      <c r="AB166" s="27">
        <f>IF(COUNTA(X166)=1,1,0)</f>
        <v>1</v>
      </c>
      <c r="AC166" s="27">
        <f>IF((IF(AD166&gt;0,1,0)+AA166)=2,1,0)</f>
        <v>1</v>
      </c>
      <c r="AD166" s="27">
        <f>IF(COUNTA(AI166)=1,1,0)+IF(COUNTA(AK166)=1,1,0)</f>
        <v>2</v>
      </c>
      <c r="AE166" s="28"/>
      <c r="AF166" t="s" s="29">
        <v>65</v>
      </c>
      <c r="AG166" s="83">
        <v>4</v>
      </c>
      <c r="AH166" s="39">
        <v>2</v>
      </c>
      <c r="AI166" s="39">
        <v>5</v>
      </c>
      <c r="AJ166" s="39">
        <v>15</v>
      </c>
      <c r="AK166" s="39">
        <v>20</v>
      </c>
      <c r="AL166" s="31">
        <v>10</v>
      </c>
      <c r="AM166" s="31">
        <v>40</v>
      </c>
      <c r="AN166" s="31">
        <v>2</v>
      </c>
      <c r="AO166" s="31">
        <v>2.6</v>
      </c>
      <c r="AP166" s="31">
        <v>0.55</v>
      </c>
      <c r="AQ166" s="31">
        <v>0.65</v>
      </c>
      <c r="AR166" s="31">
        <f>IF(AI166&gt;0,1,0)+IF(AO166&gt;0,1,0)</f>
        <v>2</v>
      </c>
      <c r="AS166" s="31">
        <f>IF(AR166=2,1,0)</f>
        <v>1</v>
      </c>
      <c r="AT166" s="85">
        <v>2</v>
      </c>
      <c r="AU166" t="s" s="29">
        <v>443</v>
      </c>
      <c r="AV166" s="24"/>
      <c r="AW166" t="s" s="29">
        <v>508</v>
      </c>
      <c r="AX166" s="31">
        <v>45</v>
      </c>
      <c r="AY166" s="31">
        <v>4</v>
      </c>
      <c r="AZ166" s="56">
        <f>AX166/AY166</f>
        <v>11.25</v>
      </c>
      <c r="BA166" s="24"/>
      <c r="BB166" s="24"/>
      <c r="BC166" t="s" s="29">
        <v>427</v>
      </c>
      <c r="BD166" s="24"/>
      <c r="BE166" s="24"/>
      <c r="BF166" s="24"/>
      <c r="BG166" t="s" s="29">
        <v>149</v>
      </c>
      <c r="BH166" s="24"/>
      <c r="BI166" t="s" s="29">
        <v>126</v>
      </c>
      <c r="BJ166" s="24"/>
    </row>
    <row r="167" ht="17" customHeight="1">
      <c r="A167" t="s" s="40">
        <v>422</v>
      </c>
      <c r="B167" t="s" s="41">
        <v>549</v>
      </c>
      <c r="C167" s="42"/>
      <c r="D167" s="53"/>
      <c r="E167" t="s" s="58">
        <v>537</v>
      </c>
      <c r="F167" t="s" s="43">
        <v>64</v>
      </c>
      <c r="G167" s="44"/>
      <c r="H167" s="42"/>
      <c r="I167" s="57">
        <v>1</v>
      </c>
      <c r="J167" s="46">
        <v>1</v>
      </c>
      <c r="K167" s="21">
        <v>0</v>
      </c>
      <c r="L167" s="42"/>
      <c r="M167" s="47">
        <f>SUM(J167:L167)</f>
        <v>1</v>
      </c>
      <c r="N167" s="48">
        <f>IF((IF(COUNTA(E167)=1,1,0)+L167+K167)=2,1,0)</f>
        <v>0</v>
      </c>
      <c r="O167" s="49"/>
      <c r="P167" s="49"/>
      <c r="Q167" s="42"/>
      <c r="R167" s="50"/>
      <c r="S167" s="50"/>
      <c r="T167" s="50"/>
      <c r="U167" s="51"/>
      <c r="V167" s="51"/>
      <c r="W167" s="42"/>
      <c r="X167" s="50"/>
      <c r="Y167" s="50"/>
      <c r="Z167" s="50"/>
      <c r="AA167" s="52">
        <f>N167</f>
        <v>0</v>
      </c>
      <c r="AB167" s="52">
        <f>IF(COUNTA(X167)=1,1,0)</f>
        <v>0</v>
      </c>
      <c r="AC167" s="52">
        <f>IF((IF(AD167&gt;0,1,0)+AA167)=2,1,0)</f>
        <v>0</v>
      </c>
      <c r="AD167" s="52">
        <f>IF(COUNTA(AI167)=1,1,0)+IF(COUNTA(AK167)=1,1,0)</f>
        <v>2</v>
      </c>
      <c r="AE167" s="53"/>
      <c r="AF167" t="s" s="41">
        <v>65</v>
      </c>
      <c r="AG167" s="59">
        <v>4</v>
      </c>
      <c r="AH167" s="55">
        <v>1</v>
      </c>
      <c r="AI167" s="55">
        <v>5</v>
      </c>
      <c r="AJ167" s="55">
        <v>10</v>
      </c>
      <c r="AK167" s="55">
        <v>14</v>
      </c>
      <c r="AL167" s="61">
        <v>50</v>
      </c>
      <c r="AM167" s="61">
        <v>100</v>
      </c>
      <c r="AN167" s="61">
        <v>1.4</v>
      </c>
      <c r="AO167" s="61">
        <v>2.2</v>
      </c>
      <c r="AP167" s="61">
        <v>0.48</v>
      </c>
      <c r="AQ167" s="61">
        <v>0.65</v>
      </c>
      <c r="AR167" s="31">
        <f>IF(AI167&gt;0,1,0)+IF(AO167&gt;0,1,0)</f>
        <v>2</v>
      </c>
      <c r="AS167" s="31">
        <f>IF(AR167=2,1,0)</f>
        <v>1</v>
      </c>
      <c r="AT167" s="62">
        <v>2</v>
      </c>
      <c r="AU167" t="s" s="41">
        <v>362</v>
      </c>
      <c r="AV167" s="49"/>
      <c r="AW167" t="s" s="41">
        <v>431</v>
      </c>
      <c r="AX167" s="61">
        <v>45</v>
      </c>
      <c r="AY167" s="61">
        <v>3</v>
      </c>
      <c r="AZ167" s="56">
        <f>AX167/AY167</f>
        <v>15</v>
      </c>
      <c r="BA167" s="49"/>
      <c r="BB167" s="49"/>
      <c r="BC167" s="49"/>
      <c r="BD167" s="49"/>
      <c r="BE167" s="49"/>
      <c r="BF167" s="49"/>
      <c r="BG167" t="s" s="41">
        <v>149</v>
      </c>
      <c r="BH167" s="49"/>
      <c r="BI167" s="49"/>
      <c r="BJ167" s="49"/>
    </row>
    <row r="168" ht="17" customHeight="1">
      <c r="A168" t="s" s="63">
        <v>422</v>
      </c>
      <c r="B168" t="s" s="29">
        <v>550</v>
      </c>
      <c r="C168" t="s" s="29">
        <v>551</v>
      </c>
      <c r="D168" s="28"/>
      <c r="E168" t="s" s="64">
        <v>537</v>
      </c>
      <c r="F168" t="s" s="65">
        <v>64</v>
      </c>
      <c r="G168" s="18"/>
      <c r="H168" s="19"/>
      <c r="I168" s="20">
        <v>1</v>
      </c>
      <c r="J168" s="19"/>
      <c r="K168" s="21">
        <v>0</v>
      </c>
      <c r="L168" s="21">
        <v>1</v>
      </c>
      <c r="M168" s="22">
        <f>SUM(J168:L168)</f>
        <v>1</v>
      </c>
      <c r="N168" s="23">
        <f>IF((IF(COUNTA(E168)=1,1,0)+L168+K168)=2,1,0)</f>
        <v>1</v>
      </c>
      <c r="O168" s="24"/>
      <c r="P168" s="24"/>
      <c r="Q168" s="19"/>
      <c r="R168" s="25">
        <v>0.849559734303219</v>
      </c>
      <c r="S168" s="25">
        <v>0.42686965069496</v>
      </c>
      <c r="T168" s="25">
        <v>1.19142589744866</v>
      </c>
      <c r="U168" s="26"/>
      <c r="V168" s="26"/>
      <c r="W168" s="19"/>
      <c r="X168" s="25">
        <v>-1.44560311044998</v>
      </c>
      <c r="Y168" s="25">
        <v>-3.01747442920604</v>
      </c>
      <c r="Z168" s="25">
        <v>-2.3968746087869</v>
      </c>
      <c r="AA168" s="27">
        <f>N168</f>
        <v>1</v>
      </c>
      <c r="AB168" s="27">
        <f>IF(COUNTA(X168)=1,1,0)</f>
        <v>1</v>
      </c>
      <c r="AC168" s="27">
        <f>IF((IF(AD168&gt;0,1,0)+AA168)=2,1,0)</f>
        <v>1</v>
      </c>
      <c r="AD168" s="27">
        <f>IF(COUNTA(AI168)=1,1,0)+IF(COUNTA(AK168)=1,1,0)</f>
        <v>2</v>
      </c>
      <c r="AE168" s="28"/>
      <c r="AF168" t="s" s="29">
        <v>65</v>
      </c>
      <c r="AG168" s="83">
        <v>4</v>
      </c>
      <c r="AH168" s="39"/>
      <c r="AI168" s="39">
        <v>4.5</v>
      </c>
      <c r="AJ168" s="39">
        <v>11</v>
      </c>
      <c r="AK168" s="39">
        <v>13</v>
      </c>
      <c r="AL168" s="31">
        <v>50</v>
      </c>
      <c r="AM168" s="31">
        <v>80</v>
      </c>
      <c r="AN168" s="31">
        <v>2.5</v>
      </c>
      <c r="AO168" s="31">
        <v>3</v>
      </c>
      <c r="AP168" s="31">
        <v>0.6</v>
      </c>
      <c r="AQ168" s="31">
        <v>0.75</v>
      </c>
      <c r="AR168" s="31">
        <f>IF(AI168&gt;0,1,0)+IF(AO168&gt;0,1,0)</f>
        <v>2</v>
      </c>
      <c r="AS168" s="31">
        <f>IF(AR168=2,1,0)</f>
        <v>1</v>
      </c>
      <c r="AT168" s="84">
        <v>42065</v>
      </c>
      <c r="AU168" t="s" s="29">
        <v>443</v>
      </c>
      <c r="AV168" s="24"/>
      <c r="AW168" t="s" s="29">
        <v>502</v>
      </c>
      <c r="AX168" s="31">
        <v>45</v>
      </c>
      <c r="AY168" s="31">
        <v>4</v>
      </c>
      <c r="AZ168" s="56">
        <f>AX168/AY168</f>
        <v>11.25</v>
      </c>
      <c r="BA168" s="24"/>
      <c r="BB168" s="24"/>
      <c r="BC168" t="s" s="29">
        <v>427</v>
      </c>
      <c r="BD168" s="24"/>
      <c r="BE168" s="24"/>
      <c r="BF168" s="24"/>
      <c r="BG168" t="s" s="29">
        <v>129</v>
      </c>
      <c r="BH168" t="s" s="29">
        <v>552</v>
      </c>
      <c r="BI168" t="s" s="29">
        <v>126</v>
      </c>
      <c r="BJ168" t="s" s="29">
        <v>478</v>
      </c>
    </row>
    <row r="169" ht="17" customHeight="1">
      <c r="A169" t="s" s="63">
        <v>422</v>
      </c>
      <c r="B169" t="s" s="29">
        <v>553</v>
      </c>
      <c r="C169" t="s" s="29">
        <v>554</v>
      </c>
      <c r="D169" s="28"/>
      <c r="E169" t="s" s="64">
        <v>537</v>
      </c>
      <c r="F169" t="s" s="65">
        <v>64</v>
      </c>
      <c r="G169" s="18"/>
      <c r="H169" s="19"/>
      <c r="I169" s="20">
        <v>1</v>
      </c>
      <c r="J169" s="19"/>
      <c r="K169" s="21">
        <v>0</v>
      </c>
      <c r="L169" s="21">
        <v>1</v>
      </c>
      <c r="M169" s="22">
        <f>SUM(J169:L169)</f>
        <v>1</v>
      </c>
      <c r="N169" s="23">
        <f>IF((IF(COUNTA(E169)=1,1,0)+L169+K169)=2,1,0)</f>
        <v>1</v>
      </c>
      <c r="O169" s="24"/>
      <c r="P169" s="24"/>
      <c r="Q169" s="19"/>
      <c r="R169" s="25">
        <v>0.07763142523033111</v>
      </c>
      <c r="S169" s="25">
        <v>0.643104386692154</v>
      </c>
      <c r="T169" s="25">
        <v>-0.93617978797159</v>
      </c>
      <c r="U169" s="26"/>
      <c r="V169" s="26"/>
      <c r="W169" s="19"/>
      <c r="X169" s="25">
        <v>-1.46031222399059</v>
      </c>
      <c r="Y169" s="25">
        <v>0.792751765989042</v>
      </c>
      <c r="Z169" s="25">
        <v>0.123214493221971</v>
      </c>
      <c r="AA169" s="27">
        <f>N169</f>
        <v>1</v>
      </c>
      <c r="AB169" s="27">
        <f>IF(COUNTA(X169)=1,1,0)</f>
        <v>1</v>
      </c>
      <c r="AC169" s="27">
        <f>IF((IF(AD169&gt;0,1,0)+AA169)=2,1,0)</f>
        <v>1</v>
      </c>
      <c r="AD169" s="27">
        <f>IF(COUNTA(AI169)=1,1,0)+IF(COUNTA(AK169)=1,1,0)</f>
        <v>1</v>
      </c>
      <c r="AE169" s="28"/>
      <c r="AF169" t="s" s="29">
        <v>65</v>
      </c>
      <c r="AG169" s="83">
        <v>4</v>
      </c>
      <c r="AH169" s="39"/>
      <c r="AI169" s="39">
        <v>6</v>
      </c>
      <c r="AJ169" s="39"/>
      <c r="AK169" s="39"/>
      <c r="AL169" s="24"/>
      <c r="AM169" s="31">
        <v>40</v>
      </c>
      <c r="AN169" s="31">
        <v>2</v>
      </c>
      <c r="AO169" s="31">
        <v>4</v>
      </c>
      <c r="AP169" s="31"/>
      <c r="AQ169" s="31">
        <v>0.75</v>
      </c>
      <c r="AR169" s="31">
        <f>IF(AI169&gt;0,1,0)+IF(AO169&gt;0,1,0)</f>
        <v>2</v>
      </c>
      <c r="AS169" s="31">
        <f>IF(AR169=2,1,0)</f>
        <v>1</v>
      </c>
      <c r="AT169" s="85"/>
      <c r="AU169" t="s" s="29">
        <v>517</v>
      </c>
      <c r="AV169" s="24"/>
      <c r="AW169" t="s" s="29">
        <v>455</v>
      </c>
      <c r="AX169" s="31">
        <v>20</v>
      </c>
      <c r="AY169" s="31">
        <v>2</v>
      </c>
      <c r="AZ169" s="56">
        <f>AX169/AY169</f>
        <v>10</v>
      </c>
      <c r="BA169" s="31"/>
      <c r="BB169" s="31">
        <v>13</v>
      </c>
      <c r="BC169" t="s" s="29">
        <v>427</v>
      </c>
      <c r="BD169" t="s" s="29">
        <v>68</v>
      </c>
      <c r="BE169" t="s" s="29">
        <v>69</v>
      </c>
      <c r="BF169" s="31">
        <v>4</v>
      </c>
      <c r="BG169" t="s" s="29">
        <v>129</v>
      </c>
      <c r="BH169" t="s" s="29">
        <v>71</v>
      </c>
      <c r="BI169" t="s" s="29">
        <v>192</v>
      </c>
      <c r="BJ169" s="24"/>
    </row>
    <row r="170" ht="17" customHeight="1">
      <c r="A170" t="s" s="63">
        <v>422</v>
      </c>
      <c r="B170" t="s" s="29">
        <v>555</v>
      </c>
      <c r="C170" t="s" s="29">
        <v>556</v>
      </c>
      <c r="D170" s="28"/>
      <c r="E170" t="s" s="64">
        <v>537</v>
      </c>
      <c r="F170" t="s" s="65">
        <v>64</v>
      </c>
      <c r="G170" s="18"/>
      <c r="H170" s="19"/>
      <c r="I170" s="20">
        <v>1</v>
      </c>
      <c r="J170" s="19"/>
      <c r="K170" s="21">
        <v>0</v>
      </c>
      <c r="L170" s="21">
        <v>1</v>
      </c>
      <c r="M170" s="22">
        <f>SUM(J170:L170)</f>
        <v>1</v>
      </c>
      <c r="N170" s="23">
        <f>IF((IF(COUNTA(E170)=1,1,0)+L170+K170)=2,1,0)</f>
        <v>1</v>
      </c>
      <c r="O170" s="24"/>
      <c r="P170" s="24"/>
      <c r="Q170" s="19"/>
      <c r="R170" s="25">
        <v>1.19086270525441</v>
      </c>
      <c r="S170" s="25">
        <v>0.516494081524519</v>
      </c>
      <c r="T170" s="25">
        <v>0.979230050444752</v>
      </c>
      <c r="U170" s="26"/>
      <c r="V170" s="26"/>
      <c r="W170" s="19"/>
      <c r="X170" s="25">
        <v>-0.0932193583182723</v>
      </c>
      <c r="Y170" s="25">
        <v>-2.42037883536762</v>
      </c>
      <c r="Z170" s="25">
        <v>-0.150988274264265</v>
      </c>
      <c r="AA170" s="27">
        <f>N170</f>
        <v>1</v>
      </c>
      <c r="AB170" s="27">
        <f>IF(COUNTA(X170)=1,1,0)</f>
        <v>1</v>
      </c>
      <c r="AC170" s="27">
        <f>IF((IF(AD170&gt;0,1,0)+AA170)=2,1,0)</f>
        <v>1</v>
      </c>
      <c r="AD170" s="27">
        <f>IF(COUNTA(AI170)=1,1,0)+IF(COUNTA(AK170)=1,1,0)</f>
        <v>2</v>
      </c>
      <c r="AE170" s="28"/>
      <c r="AF170" t="s" s="29">
        <v>65</v>
      </c>
      <c r="AG170" s="83">
        <v>4</v>
      </c>
      <c r="AH170" s="39"/>
      <c r="AI170" s="39">
        <v>8</v>
      </c>
      <c r="AJ170" s="39">
        <v>9.5</v>
      </c>
      <c r="AK170" s="39">
        <v>15</v>
      </c>
      <c r="AL170" s="31">
        <v>40</v>
      </c>
      <c r="AM170" s="31">
        <v>80</v>
      </c>
      <c r="AN170" s="31">
        <v>1.85</v>
      </c>
      <c r="AO170" s="31">
        <v>2.5</v>
      </c>
      <c r="AP170" s="31">
        <v>0.5</v>
      </c>
      <c r="AQ170" s="31">
        <v>0.8</v>
      </c>
      <c r="AR170" s="31">
        <f>IF(AI170&gt;0,1,0)+IF(AO170&gt;0,1,0)</f>
        <v>2</v>
      </c>
      <c r="AS170" s="31">
        <f>IF(AR170=2,1,0)</f>
        <v>1</v>
      </c>
      <c r="AT170" s="84">
        <v>42065</v>
      </c>
      <c r="AU170" t="s" s="29">
        <v>443</v>
      </c>
      <c r="AV170" s="24"/>
      <c r="AW170" t="s" s="29">
        <v>438</v>
      </c>
      <c r="AX170" s="31">
        <v>15</v>
      </c>
      <c r="AY170" s="31">
        <v>2</v>
      </c>
      <c r="AZ170" s="56">
        <f>AX170/AY170</f>
        <v>7.5</v>
      </c>
      <c r="BA170" s="24"/>
      <c r="BB170" s="24"/>
      <c r="BC170" t="s" s="29">
        <v>427</v>
      </c>
      <c r="BD170" s="24"/>
      <c r="BE170" t="s" s="29">
        <v>68</v>
      </c>
      <c r="BF170" s="24"/>
      <c r="BG170" t="s" s="29">
        <v>84</v>
      </c>
      <c r="BH170" t="s" s="29">
        <v>557</v>
      </c>
      <c r="BI170" s="24"/>
      <c r="BJ170" t="s" s="29">
        <v>538</v>
      </c>
    </row>
    <row r="171" ht="17" customHeight="1">
      <c r="A171" t="s" s="40">
        <v>422</v>
      </c>
      <c r="B171" t="s" s="41">
        <v>558</v>
      </c>
      <c r="C171" s="42"/>
      <c r="D171" s="53"/>
      <c r="E171" t="s" s="58">
        <v>537</v>
      </c>
      <c r="F171" t="s" s="43">
        <v>64</v>
      </c>
      <c r="G171" s="44"/>
      <c r="H171" s="42"/>
      <c r="I171" s="45"/>
      <c r="J171" s="46">
        <v>1</v>
      </c>
      <c r="K171" s="21">
        <v>0</v>
      </c>
      <c r="L171" s="42"/>
      <c r="M171" s="47">
        <f>SUM(J171:L171)</f>
        <v>1</v>
      </c>
      <c r="N171" s="48">
        <f>IF((IF(COUNTA(E171)=1,1,0)+L171+K171)=2,1,0)</f>
        <v>0</v>
      </c>
      <c r="O171" s="49"/>
      <c r="P171" s="49"/>
      <c r="Q171" s="42"/>
      <c r="R171" s="50"/>
      <c r="S171" s="50"/>
      <c r="T171" s="50"/>
      <c r="U171" s="51"/>
      <c r="V171" s="51"/>
      <c r="W171" s="42"/>
      <c r="X171" s="50"/>
      <c r="Y171" s="50"/>
      <c r="Z171" s="50"/>
      <c r="AA171" s="52">
        <f>N171</f>
        <v>0</v>
      </c>
      <c r="AB171" s="52">
        <f>IF(COUNTA(X171)=1,1,0)</f>
        <v>0</v>
      </c>
      <c r="AC171" s="52">
        <f>IF((IF(AD171&gt;0,1,0)+AA171)=2,1,0)</f>
        <v>0</v>
      </c>
      <c r="AD171" s="52">
        <f>IF(COUNTA(AI171)=1,1,0)+IF(COUNTA(AK171)=1,1,0)</f>
        <v>2</v>
      </c>
      <c r="AE171" s="53"/>
      <c r="AF171" t="s" s="41">
        <v>65</v>
      </c>
      <c r="AG171" s="59">
        <v>4</v>
      </c>
      <c r="AH171" s="55"/>
      <c r="AI171" s="55">
        <v>2</v>
      </c>
      <c r="AJ171" s="55">
        <v>7</v>
      </c>
      <c r="AK171" s="55">
        <v>9</v>
      </c>
      <c r="AL171" s="61">
        <v>25</v>
      </c>
      <c r="AM171" s="61">
        <v>100</v>
      </c>
      <c r="AN171" s="49"/>
      <c r="AO171" s="61">
        <v>1.8</v>
      </c>
      <c r="AP171" s="61"/>
      <c r="AQ171" s="61">
        <v>0.65</v>
      </c>
      <c r="AR171" s="31">
        <f>IF(AI171&gt;0,1,0)+IF(AO171&gt;0,1,0)</f>
        <v>2</v>
      </c>
      <c r="AS171" s="31">
        <f>IF(AR171=2,1,0)</f>
        <v>1</v>
      </c>
      <c r="AT171" s="87">
        <v>42065</v>
      </c>
      <c r="AU171" t="s" s="41">
        <v>339</v>
      </c>
      <c r="AV171" s="49"/>
      <c r="AW171" t="s" s="41">
        <v>559</v>
      </c>
      <c r="AX171" s="61">
        <v>30</v>
      </c>
      <c r="AY171" s="61">
        <v>3</v>
      </c>
      <c r="AZ171" s="56">
        <f>AX171/AY171</f>
        <v>10</v>
      </c>
      <c r="BA171" s="49"/>
      <c r="BB171" s="49"/>
      <c r="BC171" t="s" s="41">
        <v>427</v>
      </c>
      <c r="BD171" s="49"/>
      <c r="BE171" t="s" s="41">
        <v>560</v>
      </c>
      <c r="BF171" s="49"/>
      <c r="BG171" t="s" s="41">
        <v>129</v>
      </c>
      <c r="BH171" t="s" s="41">
        <v>477</v>
      </c>
      <c r="BI171" t="s" s="41">
        <v>126</v>
      </c>
      <c r="BJ171" t="s" s="41">
        <v>478</v>
      </c>
    </row>
    <row r="172" ht="17" customHeight="1">
      <c r="A172" t="s" s="63">
        <v>422</v>
      </c>
      <c r="B172" t="s" s="29">
        <v>561</v>
      </c>
      <c r="C172" t="s" s="29">
        <v>562</v>
      </c>
      <c r="D172" s="28"/>
      <c r="E172" t="s" s="64">
        <v>537</v>
      </c>
      <c r="F172" t="s" s="65">
        <v>64</v>
      </c>
      <c r="G172" s="18"/>
      <c r="H172" s="19"/>
      <c r="I172" s="20">
        <v>1</v>
      </c>
      <c r="J172" s="19"/>
      <c r="K172" s="21">
        <v>0</v>
      </c>
      <c r="L172" s="21">
        <v>1</v>
      </c>
      <c r="M172" s="22">
        <f>SUM(J172:L172)</f>
        <v>1</v>
      </c>
      <c r="N172" s="23">
        <f>IF((IF(COUNTA(E172)=1,1,0)+L172+K172)=2,1,0)</f>
        <v>1</v>
      </c>
      <c r="O172" s="24"/>
      <c r="P172" s="24"/>
      <c r="Q172" s="19"/>
      <c r="R172" s="25">
        <v>1.37592361200369</v>
      </c>
      <c r="S172" s="25">
        <v>0.303217337166043</v>
      </c>
      <c r="T172" s="25">
        <v>1.09669245169208</v>
      </c>
      <c r="U172" s="26"/>
      <c r="V172" s="26"/>
      <c r="W172" s="19"/>
      <c r="X172" s="25">
        <v>0.102251794034254</v>
      </c>
      <c r="Y172" s="25">
        <v>-2.78568544873735</v>
      </c>
      <c r="Z172" s="25">
        <v>-0.0628281939579166</v>
      </c>
      <c r="AA172" s="27">
        <f>N172</f>
        <v>1</v>
      </c>
      <c r="AB172" s="27">
        <f>IF(COUNTA(X172)=1,1,0)</f>
        <v>1</v>
      </c>
      <c r="AC172" s="27">
        <f>IF((IF(AD172&gt;0,1,0)+AA172)=2,1,0)</f>
        <v>1</v>
      </c>
      <c r="AD172" s="27">
        <f>IF(COUNTA(AI172)=1,1,0)+IF(COUNTA(AK172)=1,1,0)</f>
        <v>2</v>
      </c>
      <c r="AE172" s="28"/>
      <c r="AF172" t="s" s="29">
        <v>65</v>
      </c>
      <c r="AG172" s="83">
        <v>4</v>
      </c>
      <c r="AH172" s="39">
        <v>4</v>
      </c>
      <c r="AI172" s="39">
        <v>6</v>
      </c>
      <c r="AJ172" s="39">
        <v>9</v>
      </c>
      <c r="AK172" s="39">
        <v>12</v>
      </c>
      <c r="AL172" s="31">
        <v>35</v>
      </c>
      <c r="AM172" s="31">
        <v>80</v>
      </c>
      <c r="AN172" s="31">
        <v>1.6</v>
      </c>
      <c r="AO172" s="31">
        <v>2.6</v>
      </c>
      <c r="AP172" s="31">
        <v>0.55</v>
      </c>
      <c r="AQ172" s="31">
        <v>0.78</v>
      </c>
      <c r="AR172" s="31">
        <f>IF(AI172&gt;0,1,0)+IF(AO172&gt;0,1,0)</f>
        <v>2</v>
      </c>
      <c r="AS172" s="31">
        <f>IF(AR172=2,1,0)</f>
        <v>1</v>
      </c>
      <c r="AT172" s="84">
        <v>42065</v>
      </c>
      <c r="AU172" t="s" s="29">
        <v>362</v>
      </c>
      <c r="AV172" s="24"/>
      <c r="AW172" t="s" s="29">
        <v>559</v>
      </c>
      <c r="AX172" s="31">
        <v>50</v>
      </c>
      <c r="AY172" s="31">
        <v>4</v>
      </c>
      <c r="AZ172" s="56">
        <f>AX172/AY172</f>
        <v>12.5</v>
      </c>
      <c r="BA172" s="24"/>
      <c r="BB172" s="24"/>
      <c r="BC172" t="s" s="29">
        <v>427</v>
      </c>
      <c r="BD172" t="s" s="38">
        <v>77</v>
      </c>
      <c r="BE172" t="s" s="38">
        <v>77</v>
      </c>
      <c r="BF172" s="24"/>
      <c r="BG172" t="s" s="29">
        <v>149</v>
      </c>
      <c r="BH172" t="s" s="29">
        <v>477</v>
      </c>
      <c r="BI172" t="s" s="29">
        <v>126</v>
      </c>
      <c r="BJ172" t="s" s="29">
        <v>478</v>
      </c>
    </row>
    <row r="173" ht="17" customHeight="1">
      <c r="A173" t="s" s="63">
        <v>422</v>
      </c>
      <c r="B173" t="s" s="29">
        <v>563</v>
      </c>
      <c r="C173" t="s" s="29">
        <v>564</v>
      </c>
      <c r="D173" s="28"/>
      <c r="E173" t="s" s="64">
        <v>537</v>
      </c>
      <c r="F173" t="s" s="65">
        <v>64</v>
      </c>
      <c r="G173" s="18"/>
      <c r="H173" s="19"/>
      <c r="I173" s="37"/>
      <c r="J173" s="19"/>
      <c r="K173" s="21">
        <v>0</v>
      </c>
      <c r="L173" s="21">
        <v>1</v>
      </c>
      <c r="M173" s="22">
        <f>SUM(J173:L173)</f>
        <v>1</v>
      </c>
      <c r="N173" s="23">
        <f>IF((IF(COUNTA(E173)=1,1,0)+L173+K173)=2,1,0)</f>
        <v>1</v>
      </c>
      <c r="O173" s="24"/>
      <c r="P173" s="24"/>
      <c r="Q173" s="19"/>
      <c r="R173" s="25">
        <v>1.74335440641955</v>
      </c>
      <c r="S173" s="25">
        <v>1.36862761169725</v>
      </c>
      <c r="T173" s="25">
        <v>-0.535622489858086</v>
      </c>
      <c r="U173" s="26"/>
      <c r="V173" s="26"/>
      <c r="W173" s="19"/>
      <c r="X173" s="25">
        <v>1.48119577505195</v>
      </c>
      <c r="Y173" s="25">
        <v>-0.35117146310946</v>
      </c>
      <c r="Z173" s="25">
        <v>-0.711449698057431</v>
      </c>
      <c r="AA173" s="27">
        <f>N173</f>
        <v>1</v>
      </c>
      <c r="AB173" s="27">
        <f>IF(COUNTA(X173)=1,1,0)</f>
        <v>1</v>
      </c>
      <c r="AC173" s="27">
        <f>IF((IF(AD173&gt;0,1,0)+AA173)=2,1,0)</f>
        <v>1</v>
      </c>
      <c r="AD173" s="27">
        <f>IF(COUNTA(AI173)=1,1,0)+IF(COUNTA(AK173)=1,1,0)</f>
        <v>1</v>
      </c>
      <c r="AE173" s="28"/>
      <c r="AF173" t="s" s="29">
        <v>65</v>
      </c>
      <c r="AG173" s="83">
        <v>4</v>
      </c>
      <c r="AH173" s="39"/>
      <c r="AI173" s="39">
        <v>2</v>
      </c>
      <c r="AJ173" s="39"/>
      <c r="AK173" s="39"/>
      <c r="AL173" s="24"/>
      <c r="AM173" s="31">
        <v>30</v>
      </c>
      <c r="AN173" s="24"/>
      <c r="AO173" s="31">
        <v>1.8</v>
      </c>
      <c r="AP173" s="31"/>
      <c r="AQ173" s="31">
        <v>0.4</v>
      </c>
      <c r="AR173" s="31">
        <f>IF(AI173&gt;0,1,0)+IF(AO173&gt;0,1,0)</f>
        <v>2</v>
      </c>
      <c r="AS173" s="31">
        <f>IF(AR173=2,1,0)</f>
        <v>1</v>
      </c>
      <c r="AT173" s="85"/>
      <c r="AU173" s="24"/>
      <c r="AV173" s="24"/>
      <c r="AW173" t="s" s="29">
        <v>565</v>
      </c>
      <c r="AX173" s="31">
        <v>20</v>
      </c>
      <c r="AY173" s="31">
        <v>2</v>
      </c>
      <c r="AZ173" s="56">
        <f>AX173/AY173</f>
        <v>10</v>
      </c>
      <c r="BA173" s="31"/>
      <c r="BB173" s="31">
        <v>8</v>
      </c>
      <c r="BC173" t="s" s="29">
        <v>427</v>
      </c>
      <c r="BD173" t="s" s="29">
        <v>69</v>
      </c>
      <c r="BE173" t="s" s="29">
        <v>69</v>
      </c>
      <c r="BF173" s="24"/>
      <c r="BG173" t="s" s="29">
        <v>129</v>
      </c>
      <c r="BH173" t="s" s="29">
        <v>71</v>
      </c>
      <c r="BI173" t="s" s="29">
        <v>126</v>
      </c>
      <c r="BJ173" s="24"/>
    </row>
    <row r="174" ht="17" customHeight="1">
      <c r="A174" t="s" s="63">
        <v>422</v>
      </c>
      <c r="B174" t="s" s="29">
        <v>566</v>
      </c>
      <c r="C174" t="s" s="29">
        <v>567</v>
      </c>
      <c r="D174" s="28"/>
      <c r="E174" t="s" s="64">
        <v>537</v>
      </c>
      <c r="F174" t="s" s="65">
        <v>64</v>
      </c>
      <c r="G174" s="18"/>
      <c r="H174" s="19"/>
      <c r="I174" s="20">
        <v>1</v>
      </c>
      <c r="J174" s="19"/>
      <c r="K174" s="21">
        <v>0</v>
      </c>
      <c r="L174" s="21">
        <v>1</v>
      </c>
      <c r="M174" s="22">
        <f>SUM(J174:L174)</f>
        <v>1</v>
      </c>
      <c r="N174" s="23">
        <f>IF((IF(COUNTA(E174)=1,1,0)+L174+K174)=2,1,0)</f>
        <v>1</v>
      </c>
      <c r="O174" s="24"/>
      <c r="P174" s="24"/>
      <c r="Q174" s="19"/>
      <c r="R174" s="25">
        <v>1.77373065797436</v>
      </c>
      <c r="S174" s="25">
        <v>-0.940149791184135</v>
      </c>
      <c r="T174" s="25">
        <v>1.396471876848</v>
      </c>
      <c r="U174" s="26"/>
      <c r="V174" s="26"/>
      <c r="W174" s="19"/>
      <c r="X174" s="25">
        <v>0.477248392600648</v>
      </c>
      <c r="Y174" s="25">
        <v>-5.6182923837563</v>
      </c>
      <c r="Z174" s="25">
        <v>-3.29262139163407</v>
      </c>
      <c r="AA174" s="27">
        <f>N174</f>
        <v>1</v>
      </c>
      <c r="AB174" s="27">
        <f>IF(COUNTA(X174)=1,1,0)</f>
        <v>1</v>
      </c>
      <c r="AC174" s="27">
        <f>IF((IF(AD174&gt;0,1,0)+AA174)=2,1,0)</f>
        <v>1</v>
      </c>
      <c r="AD174" s="27">
        <f>IF(COUNTA(AI174)=1,1,0)+IF(COUNTA(AK174)=1,1,0)</f>
        <v>2</v>
      </c>
      <c r="AE174" s="28"/>
      <c r="AF174" t="s" s="29">
        <v>65</v>
      </c>
      <c r="AG174" s="83">
        <v>4</v>
      </c>
      <c r="AH174" s="39"/>
      <c r="AI174" s="39">
        <v>7.5</v>
      </c>
      <c r="AJ174" s="39">
        <v>8</v>
      </c>
      <c r="AK174" s="39">
        <v>13</v>
      </c>
      <c r="AL174" s="31">
        <v>5</v>
      </c>
      <c r="AM174" s="31">
        <v>10</v>
      </c>
      <c r="AN174" s="31">
        <v>1.4</v>
      </c>
      <c r="AO174" s="31">
        <v>2.2</v>
      </c>
      <c r="AP174" s="31">
        <v>0.5</v>
      </c>
      <c r="AQ174" s="31">
        <v>0.6</v>
      </c>
      <c r="AR174" s="31">
        <f>IF(AI174&gt;0,1,0)+IF(AO174&gt;0,1,0)</f>
        <v>2</v>
      </c>
      <c r="AS174" s="31">
        <f>IF(AR174=2,1,0)</f>
        <v>1</v>
      </c>
      <c r="AT174" s="84">
        <v>42065</v>
      </c>
      <c r="AU174" t="s" s="29">
        <v>339</v>
      </c>
      <c r="AV174" s="24"/>
      <c r="AW174" t="s" s="29">
        <v>568</v>
      </c>
      <c r="AX174" s="31">
        <v>40</v>
      </c>
      <c r="AY174" s="31">
        <v>2</v>
      </c>
      <c r="AZ174" s="56">
        <f>AX174/AY174</f>
        <v>20</v>
      </c>
      <c r="BA174" s="24"/>
      <c r="BB174" s="24"/>
      <c r="BC174" t="s" s="29">
        <v>427</v>
      </c>
      <c r="BD174" t="s" s="38">
        <v>68</v>
      </c>
      <c r="BE174" t="s" s="38">
        <v>68</v>
      </c>
      <c r="BF174" s="24"/>
      <c r="BG174" t="s" s="29">
        <v>149</v>
      </c>
      <c r="BH174" t="s" s="29">
        <v>477</v>
      </c>
      <c r="BI174" t="s" s="29">
        <v>126</v>
      </c>
      <c r="BJ174" t="s" s="29">
        <v>478</v>
      </c>
    </row>
    <row r="175" ht="17" customHeight="1">
      <c r="A175" t="s" s="63">
        <v>60</v>
      </c>
      <c r="B175" t="s" s="29">
        <v>569</v>
      </c>
      <c r="C175" t="s" s="29">
        <v>570</v>
      </c>
      <c r="D175" s="28"/>
      <c r="E175" s="18"/>
      <c r="F175" t="s" s="65">
        <v>64</v>
      </c>
      <c r="G175" s="18"/>
      <c r="H175" s="19"/>
      <c r="I175" s="37"/>
      <c r="J175" s="19"/>
      <c r="K175" s="21">
        <v>0</v>
      </c>
      <c r="L175" s="21">
        <v>1</v>
      </c>
      <c r="M175" s="22">
        <f>SUM(J175:L175)</f>
        <v>1</v>
      </c>
      <c r="N175" s="23">
        <f>IF((IF(COUNTA(E175)=1,1,0)+L175+K175)=2,1,0)</f>
        <v>0</v>
      </c>
      <c r="O175" s="24"/>
      <c r="P175" s="24"/>
      <c r="Q175" s="19"/>
      <c r="R175" s="25">
        <v>-3.33472299759611</v>
      </c>
      <c r="S175" s="25">
        <v>-0.784495070914848</v>
      </c>
      <c r="T175" s="25">
        <v>0.41553338651474</v>
      </c>
      <c r="U175" s="26"/>
      <c r="V175" s="26"/>
      <c r="W175" s="19"/>
      <c r="X175" s="25">
        <v>-3.22758424495453</v>
      </c>
      <c r="Y175" s="25">
        <v>1.4006461300267</v>
      </c>
      <c r="Z175" s="25">
        <v>-1.05738687802443</v>
      </c>
      <c r="AA175" s="27">
        <f>N175</f>
        <v>0</v>
      </c>
      <c r="AB175" s="27">
        <f>IF(COUNTA(X175)=1,1,0)</f>
        <v>1</v>
      </c>
      <c r="AC175" s="27">
        <f>IF((IF(AD175&gt;0,1,0)+AA175)=2,1,0)</f>
        <v>0</v>
      </c>
      <c r="AD175" s="27">
        <f>IF(COUNTA(AI175)=1,1,0)+IF(COUNTA(AK175)=1,1,0)</f>
        <v>1</v>
      </c>
      <c r="AE175" s="28"/>
      <c r="AF175" t="s" s="29">
        <v>65</v>
      </c>
      <c r="AG175" t="s" s="38">
        <v>74</v>
      </c>
      <c r="AH175" s="21">
        <v>1</v>
      </c>
      <c r="AI175" s="39">
        <v>4</v>
      </c>
      <c r="AJ175" s="19"/>
      <c r="AK175" s="19"/>
      <c r="AL175" s="19"/>
      <c r="AM175" s="19"/>
      <c r="AN175" s="19"/>
      <c r="AO175" s="21">
        <v>1</v>
      </c>
      <c r="AP175" s="19"/>
      <c r="AQ175" s="21">
        <v>0.7</v>
      </c>
      <c r="AR175" s="31">
        <f>IF(AI175&gt;0,1,0)+IF(AO175&gt;0,1,0)</f>
        <v>2</v>
      </c>
      <c r="AS175" s="31">
        <f>IF(AR175=2,1,0)</f>
        <v>1</v>
      </c>
      <c r="AT175" s="19"/>
      <c r="AU175" s="19"/>
      <c r="AV175" s="19"/>
      <c r="AW175" s="19"/>
      <c r="AX175" s="19"/>
      <c r="AY175" s="19"/>
      <c r="AZ175" s="56"/>
      <c r="BA175" s="19"/>
      <c r="BB175" t="s" s="38">
        <v>88</v>
      </c>
      <c r="BC175" s="19"/>
      <c r="BD175" t="s" s="38">
        <v>117</v>
      </c>
      <c r="BE175" t="s" s="38">
        <v>68</v>
      </c>
      <c r="BF175" s="19"/>
      <c r="BG175" t="s" s="38">
        <v>149</v>
      </c>
      <c r="BH175" t="s" s="38">
        <v>71</v>
      </c>
      <c r="BI175" t="s" s="38">
        <v>96</v>
      </c>
      <c r="BJ175" s="19"/>
    </row>
    <row r="176" ht="17" customHeight="1">
      <c r="A176" t="s" s="63">
        <v>60</v>
      </c>
      <c r="B176" t="s" s="29">
        <v>571</v>
      </c>
      <c r="C176" t="s" s="29">
        <v>572</v>
      </c>
      <c r="D176" s="28"/>
      <c r="E176" t="s" s="17">
        <v>63</v>
      </c>
      <c r="F176" t="s" s="65">
        <v>64</v>
      </c>
      <c r="G176" s="18"/>
      <c r="H176" s="19"/>
      <c r="I176" s="37"/>
      <c r="J176" s="19"/>
      <c r="K176" s="21">
        <v>0</v>
      </c>
      <c r="L176" s="21">
        <v>1</v>
      </c>
      <c r="M176" s="22">
        <f>SUM(J176:L176)</f>
        <v>1</v>
      </c>
      <c r="N176" s="23">
        <f>IF((IF(COUNTA(E176)=1,1,0)+L176+K176)=2,1,0)</f>
        <v>1</v>
      </c>
      <c r="O176" s="24"/>
      <c r="P176" s="24"/>
      <c r="Q176" s="19"/>
      <c r="R176" s="25">
        <v>-2.99402064428722</v>
      </c>
      <c r="S176" s="25">
        <v>-2.35379543097915</v>
      </c>
      <c r="T176" s="25">
        <v>1.71828778848932</v>
      </c>
      <c r="U176" s="26"/>
      <c r="V176" s="26"/>
      <c r="W176" s="19"/>
      <c r="X176" s="25">
        <v>-3.39346579237876</v>
      </c>
      <c r="Y176" s="25">
        <v>0.06649535821236841</v>
      </c>
      <c r="Z176" s="25">
        <v>-0.908156239811289</v>
      </c>
      <c r="AA176" s="27">
        <f>N176</f>
        <v>1</v>
      </c>
      <c r="AB176" s="27">
        <f>IF(COUNTA(X176)=1,1,0)</f>
        <v>1</v>
      </c>
      <c r="AC176" s="27">
        <f>IF((IF(AD176&gt;0,1,0)+AA176)=2,1,0)</f>
        <v>1</v>
      </c>
      <c r="AD176" s="27">
        <f>IF(COUNTA(AI176)=1,1,0)+IF(COUNTA(AK176)=1,1,0)</f>
        <v>1</v>
      </c>
      <c r="AE176" s="28"/>
      <c r="AF176" t="s" s="29">
        <v>65</v>
      </c>
      <c r="AG176" s="21">
        <v>4</v>
      </c>
      <c r="AH176" s="19"/>
      <c r="AI176" s="21">
        <v>6</v>
      </c>
      <c r="AJ176" t="s" s="38">
        <v>96</v>
      </c>
      <c r="AK176" s="19"/>
      <c r="AL176" s="19"/>
      <c r="AM176" s="21">
        <v>40</v>
      </c>
      <c r="AN176" s="19"/>
      <c r="AO176" s="21">
        <v>3</v>
      </c>
      <c r="AP176" s="19"/>
      <c r="AQ176" s="21">
        <v>0.5</v>
      </c>
      <c r="AR176" s="31">
        <f>IF(AI176&gt;0,1,0)+IF(AO176&gt;0,1,0)</f>
        <v>2</v>
      </c>
      <c r="AS176" s="31">
        <f>IF(AR176=2,1,0)</f>
        <v>1</v>
      </c>
      <c r="AT176" s="19"/>
      <c r="AU176" s="19"/>
      <c r="AV176" s="19"/>
      <c r="AW176" t="s" s="38">
        <v>82</v>
      </c>
      <c r="AX176" s="21">
        <v>25</v>
      </c>
      <c r="AY176" s="21">
        <v>1</v>
      </c>
      <c r="AZ176" s="56">
        <f>AX176/AY176</f>
        <v>25</v>
      </c>
      <c r="BA176" s="19"/>
      <c r="BB176" t="s" s="38">
        <v>67</v>
      </c>
      <c r="BC176" s="19"/>
      <c r="BD176" t="s" s="38">
        <v>68</v>
      </c>
      <c r="BE176" t="s" s="38">
        <v>189</v>
      </c>
      <c r="BF176" s="21">
        <v>1</v>
      </c>
      <c r="BG176" t="s" s="38">
        <v>573</v>
      </c>
      <c r="BH176" t="s" s="38">
        <v>71</v>
      </c>
      <c r="BI176" s="19"/>
      <c r="BJ176" s="19"/>
    </row>
    <row r="177" ht="17" customHeight="1">
      <c r="A177" t="s" s="63">
        <v>60</v>
      </c>
      <c r="B177" t="s" s="29">
        <v>574</v>
      </c>
      <c r="C177" t="s" s="29">
        <v>575</v>
      </c>
      <c r="D177" s="28"/>
      <c r="E177" s="18"/>
      <c r="F177" t="s" s="65">
        <v>64</v>
      </c>
      <c r="G177" s="18"/>
      <c r="H177" s="19"/>
      <c r="I177" s="37"/>
      <c r="J177" s="19"/>
      <c r="K177" s="21">
        <v>0</v>
      </c>
      <c r="L177" s="21">
        <v>1</v>
      </c>
      <c r="M177" s="22">
        <f>SUM(J177:L177)</f>
        <v>1</v>
      </c>
      <c r="N177" s="23">
        <f>IF((IF(COUNTA(E177)=1,1,0)+L177+K177)=2,1,0)</f>
        <v>0</v>
      </c>
      <c r="O177" s="24"/>
      <c r="P177" s="24"/>
      <c r="Q177" s="19"/>
      <c r="R177" s="25">
        <v>-1.03173426287377</v>
      </c>
      <c r="S177" s="25">
        <v>-2.02805720706756</v>
      </c>
      <c r="T177" s="25">
        <v>-0.445434294429337</v>
      </c>
      <c r="U177" s="26"/>
      <c r="V177" s="26"/>
      <c r="W177" s="19"/>
      <c r="X177" s="25">
        <v>-2.08445424373513</v>
      </c>
      <c r="Y177" s="25">
        <v>-0.316861059010644</v>
      </c>
      <c r="Z177" s="25">
        <v>0.259682792323085</v>
      </c>
      <c r="AA177" s="27">
        <f>N177</f>
        <v>0</v>
      </c>
      <c r="AB177" s="27">
        <f>IF(COUNTA(X177)=1,1,0)</f>
        <v>1</v>
      </c>
      <c r="AC177" s="27">
        <f>IF((IF(AD177&gt;0,1,0)+AA177)=2,1,0)</f>
        <v>0</v>
      </c>
      <c r="AD177" s="27">
        <f>IF(COUNTA(AI177)=1,1,0)+IF(COUNTA(AK177)=1,1,0)</f>
        <v>1</v>
      </c>
      <c r="AE177" s="28"/>
      <c r="AF177" t="s" s="29">
        <v>65</v>
      </c>
      <c r="AG177" t="s" s="38">
        <v>74</v>
      </c>
      <c r="AH177" s="21">
        <v>2</v>
      </c>
      <c r="AI177" s="39">
        <v>4</v>
      </c>
      <c r="AJ177" t="s" s="38">
        <v>96</v>
      </c>
      <c r="AK177" s="19"/>
      <c r="AL177" s="19"/>
      <c r="AM177" s="21">
        <v>50</v>
      </c>
      <c r="AN177" s="21">
        <v>1</v>
      </c>
      <c r="AO177" s="21">
        <v>2</v>
      </c>
      <c r="AP177" s="19"/>
      <c r="AQ177" s="21">
        <v>0.5</v>
      </c>
      <c r="AR177" s="31">
        <f>IF(AI177&gt;0,1,0)+IF(AO177&gt;0,1,0)</f>
        <v>2</v>
      </c>
      <c r="AS177" s="31">
        <f>IF(AR177=2,1,0)</f>
        <v>1</v>
      </c>
      <c r="AT177" s="19"/>
      <c r="AU177" s="19"/>
      <c r="AV177" s="19"/>
      <c r="AW177" s="19"/>
      <c r="AX177" s="19"/>
      <c r="AY177" s="19"/>
      <c r="AZ177" s="56"/>
      <c r="BA177" s="19"/>
      <c r="BB177" t="s" s="38">
        <v>110</v>
      </c>
      <c r="BC177" s="19"/>
      <c r="BD177" t="s" s="38">
        <v>148</v>
      </c>
      <c r="BE177" t="s" s="38">
        <v>68</v>
      </c>
      <c r="BF177" s="19"/>
      <c r="BG177" t="s" s="38">
        <v>84</v>
      </c>
      <c r="BH177" t="s" s="38">
        <v>71</v>
      </c>
      <c r="BI177" t="s" s="38">
        <v>85</v>
      </c>
      <c r="BJ177" s="19"/>
    </row>
    <row r="178" ht="17" customHeight="1">
      <c r="A178" t="s" s="75">
        <v>60</v>
      </c>
      <c r="B178" t="s" s="76">
        <v>576</v>
      </c>
      <c r="C178" t="s" s="76">
        <v>577</v>
      </c>
      <c r="D178" s="88"/>
      <c r="E178" s="89"/>
      <c r="F178" t="s" s="77">
        <v>64</v>
      </c>
      <c r="G178" s="18"/>
      <c r="H178" s="19"/>
      <c r="I178" s="37"/>
      <c r="J178" s="19"/>
      <c r="K178" s="21">
        <v>1</v>
      </c>
      <c r="L178" s="19"/>
      <c r="M178" s="22">
        <f>SUM(J178:L178)</f>
        <v>1</v>
      </c>
      <c r="N178" s="23">
        <f>IF((IF(COUNTA(E178)=1,1,0)+L178+K178)=2,1,0)</f>
        <v>0</v>
      </c>
      <c r="O178" s="24"/>
      <c r="P178" s="24"/>
      <c r="Q178" s="19"/>
      <c r="R178" s="25">
        <v>1.0175295966516</v>
      </c>
      <c r="S178" s="25">
        <v>-3.99341487178312</v>
      </c>
      <c r="T178" s="25">
        <v>0.21147622994954</v>
      </c>
      <c r="U178" s="26"/>
      <c r="V178" s="26"/>
      <c r="W178" s="19"/>
      <c r="X178" s="25">
        <v>-0.518093206551286</v>
      </c>
      <c r="Y178" s="25">
        <v>-3.97900682297986</v>
      </c>
      <c r="Z178" s="25">
        <v>-0.492527513632141</v>
      </c>
      <c r="AA178" s="27">
        <f>N178</f>
        <v>0</v>
      </c>
      <c r="AB178" s="27">
        <f>IF(COUNTA(X178)=1,1,0)</f>
        <v>1</v>
      </c>
      <c r="AC178" s="27">
        <f>IF((IF(AD178&gt;0,1,0)+AA178)=2,1,0)</f>
        <v>0</v>
      </c>
      <c r="AD178" s="27">
        <f>IF(COUNTA(AI178)=1,1,0)+IF(COUNTA(AK178)=1,1,0)</f>
        <v>1</v>
      </c>
      <c r="AE178" s="28"/>
      <c r="AF178" t="s" s="29">
        <v>65</v>
      </c>
      <c r="AG178" t="s" s="38">
        <v>74</v>
      </c>
      <c r="AH178" s="19"/>
      <c r="AI178" s="39">
        <v>5</v>
      </c>
      <c r="AJ178" s="19"/>
      <c r="AK178" s="19"/>
      <c r="AL178" s="19"/>
      <c r="AM178" s="21">
        <v>30</v>
      </c>
      <c r="AN178" s="21">
        <v>2</v>
      </c>
      <c r="AO178" s="21">
        <v>3</v>
      </c>
      <c r="AP178" s="19"/>
      <c r="AQ178" s="21">
        <v>0.4</v>
      </c>
      <c r="AR178" s="31">
        <f>IF(AI178&gt;0,1,0)+IF(AO178&gt;0,1,0)</f>
        <v>2</v>
      </c>
      <c r="AS178" s="31">
        <f>IF(AR178=2,1,0)</f>
        <v>1</v>
      </c>
      <c r="AT178" s="19"/>
      <c r="AU178" s="19"/>
      <c r="AV178" s="19"/>
      <c r="AW178" t="s" s="78">
        <v>109</v>
      </c>
      <c r="AX178" s="79">
        <v>15</v>
      </c>
      <c r="AY178" s="79">
        <v>3</v>
      </c>
      <c r="AZ178" s="80">
        <f>AX178/AY178</f>
        <v>5</v>
      </c>
      <c r="BA178" s="81"/>
      <c r="BB178" t="s" s="78">
        <v>110</v>
      </c>
      <c r="BC178" s="81"/>
      <c r="BD178" t="s" s="78">
        <v>148</v>
      </c>
      <c r="BE178" t="s" s="78">
        <v>68</v>
      </c>
      <c r="BF178" s="81"/>
      <c r="BG178" t="s" s="78">
        <v>149</v>
      </c>
      <c r="BH178" t="s" s="78">
        <v>71</v>
      </c>
      <c r="BI178" t="s" s="78">
        <v>157</v>
      </c>
      <c r="BJ178" s="81"/>
    </row>
    <row r="179" ht="17" customHeight="1">
      <c r="A179" t="s" s="63">
        <v>60</v>
      </c>
      <c r="B179" t="s" s="29">
        <v>578</v>
      </c>
      <c r="C179" t="s" s="29">
        <v>579</v>
      </c>
      <c r="D179" s="28"/>
      <c r="E179" s="18"/>
      <c r="F179" t="s" s="65">
        <v>64</v>
      </c>
      <c r="G179" s="18"/>
      <c r="H179" s="19"/>
      <c r="I179" s="37"/>
      <c r="J179" s="19"/>
      <c r="K179" s="21">
        <v>1</v>
      </c>
      <c r="L179" s="19"/>
      <c r="M179" s="22">
        <f>SUM(J179:L179)</f>
        <v>1</v>
      </c>
      <c r="N179" s="23">
        <f>IF((IF(COUNTA(E179)=1,1,0)+L179+K179)=2,1,0)</f>
        <v>0</v>
      </c>
      <c r="O179" s="24"/>
      <c r="P179" s="24"/>
      <c r="Q179" s="19"/>
      <c r="R179" s="25">
        <v>0.929792918733333</v>
      </c>
      <c r="S179" s="25">
        <v>-4.5572979648172</v>
      </c>
      <c r="T179" s="25">
        <v>0.28225645960698</v>
      </c>
      <c r="U179" s="26"/>
      <c r="V179" s="26"/>
      <c r="W179" s="19"/>
      <c r="X179" s="25">
        <v>-1.83349004346561</v>
      </c>
      <c r="Y179" s="25">
        <v>-3.60531466800708</v>
      </c>
      <c r="Z179" s="25">
        <v>-0.205247968596909</v>
      </c>
      <c r="AA179" s="27">
        <f>N179</f>
        <v>0</v>
      </c>
      <c r="AB179" s="27">
        <f>IF(COUNTA(X179)=1,1,0)</f>
        <v>1</v>
      </c>
      <c r="AC179" s="27">
        <f>IF((IF(AD179&gt;0,1,0)+AA179)=2,1,0)</f>
        <v>0</v>
      </c>
      <c r="AD179" s="27">
        <f>IF(COUNTA(AI179)=1,1,0)+IF(COUNTA(AK179)=1,1,0)</f>
        <v>1</v>
      </c>
      <c r="AE179" s="28"/>
      <c r="AF179" t="s" s="29">
        <v>65</v>
      </c>
      <c r="AG179" t="s" s="38">
        <v>74</v>
      </c>
      <c r="AH179" s="21">
        <v>2</v>
      </c>
      <c r="AI179" s="39">
        <v>5</v>
      </c>
      <c r="AJ179" s="19"/>
      <c r="AK179" s="19"/>
      <c r="AL179" s="19"/>
      <c r="AM179" s="19"/>
      <c r="AN179" s="19"/>
      <c r="AO179" s="19"/>
      <c r="AP179" s="19"/>
      <c r="AQ179" s="21">
        <v>0.4</v>
      </c>
      <c r="AR179" s="31">
        <f>IF(AI179&gt;0,1,0)+IF(AO179&gt;0,1,0)</f>
        <v>1</v>
      </c>
      <c r="AS179" s="31">
        <f>IF(AR179=2,1,0)</f>
        <v>0</v>
      </c>
      <c r="AT179" s="19"/>
      <c r="AU179" s="19"/>
      <c r="AV179" s="19"/>
      <c r="AW179" t="s" s="38">
        <v>455</v>
      </c>
      <c r="AX179" s="19"/>
      <c r="AY179" s="19"/>
      <c r="AZ179" s="56"/>
      <c r="BA179" s="19"/>
      <c r="BB179" t="s" s="38">
        <v>580</v>
      </c>
      <c r="BC179" s="19"/>
      <c r="BD179" t="s" s="38">
        <v>68</v>
      </c>
      <c r="BE179" t="s" s="38">
        <v>68</v>
      </c>
      <c r="BF179" s="19"/>
      <c r="BG179" t="s" s="38">
        <v>129</v>
      </c>
      <c r="BH179" t="s" s="38">
        <v>71</v>
      </c>
      <c r="BI179" t="s" s="38">
        <v>157</v>
      </c>
      <c r="BJ179" s="19"/>
    </row>
    <row r="180" ht="17" customHeight="1">
      <c r="A180" t="s" s="40">
        <v>60</v>
      </c>
      <c r="B180" t="s" s="41">
        <v>581</v>
      </c>
      <c r="C180" s="49"/>
      <c r="D180" s="44"/>
      <c r="E180" s="44"/>
      <c r="F180" t="s" s="43">
        <v>64</v>
      </c>
      <c r="G180" s="44"/>
      <c r="H180" s="42"/>
      <c r="I180" s="45"/>
      <c r="J180" s="46">
        <v>1</v>
      </c>
      <c r="K180" s="21">
        <v>0</v>
      </c>
      <c r="L180" s="42"/>
      <c r="M180" s="47">
        <f>SUM(J180:L180)</f>
        <v>1</v>
      </c>
      <c r="N180" s="48">
        <f>IF((IF(COUNTA(E180)=1,1,0)+L180+K180)=2,1,0)</f>
        <v>0</v>
      </c>
      <c r="O180" s="49"/>
      <c r="P180" s="49"/>
      <c r="Q180" s="42"/>
      <c r="R180" s="50"/>
      <c r="S180" s="50"/>
      <c r="T180" s="50"/>
      <c r="U180" s="51"/>
      <c r="V180" s="51"/>
      <c r="W180" s="42"/>
      <c r="X180" s="50"/>
      <c r="Y180" s="50"/>
      <c r="Z180" s="50"/>
      <c r="AA180" s="52">
        <f>N180</f>
        <v>0</v>
      </c>
      <c r="AB180" s="52">
        <f>IF(COUNTA(X180)=1,1,0)</f>
        <v>0</v>
      </c>
      <c r="AC180" s="52">
        <f>IF((IF(AD180&gt;0,1,0)+AA180)=2,1,0)</f>
        <v>0</v>
      </c>
      <c r="AD180" s="52">
        <f>IF(COUNTA(AI180)=1,1,0)+IF(COUNTA(AK180)=1,1,0)</f>
        <v>0</v>
      </c>
      <c r="AE180" s="53"/>
      <c r="AF180" s="49"/>
      <c r="AG180" s="42"/>
      <c r="AH180" s="42"/>
      <c r="AI180" s="60"/>
      <c r="AJ180" s="42"/>
      <c r="AK180" s="42"/>
      <c r="AL180" s="42"/>
      <c r="AM180" s="46">
        <v>50</v>
      </c>
      <c r="AN180" s="42"/>
      <c r="AO180" s="42"/>
      <c r="AP180" s="42"/>
      <c r="AQ180" s="46">
        <v>0.18</v>
      </c>
      <c r="AR180" s="31">
        <f>IF(AI180&gt;0,1,0)+IF(AO180&gt;0,1,0)</f>
        <v>0</v>
      </c>
      <c r="AS180" s="31">
        <f>IF(AR180=2,1,0)</f>
        <v>0</v>
      </c>
      <c r="AT180" s="42"/>
      <c r="AU180" s="42"/>
      <c r="AV180" s="42"/>
      <c r="AW180" t="s" s="54">
        <v>97</v>
      </c>
      <c r="AX180" s="46">
        <v>30</v>
      </c>
      <c r="AY180" s="46">
        <v>2</v>
      </c>
      <c r="AZ180" s="56">
        <f>AX180/AY180</f>
        <v>15</v>
      </c>
      <c r="BA180" s="42"/>
      <c r="BB180" t="s" s="54">
        <v>144</v>
      </c>
      <c r="BC180" s="42"/>
      <c r="BD180" t="s" s="54">
        <v>68</v>
      </c>
      <c r="BE180" t="s" s="54">
        <v>68</v>
      </c>
      <c r="BF180" s="42"/>
      <c r="BG180" t="s" s="54">
        <v>311</v>
      </c>
      <c r="BH180" t="s" s="54">
        <v>71</v>
      </c>
      <c r="BI180" s="42"/>
      <c r="BJ180" s="42"/>
    </row>
    <row r="181" ht="17" customHeight="1">
      <c r="A181" t="s" s="40">
        <v>60</v>
      </c>
      <c r="B181" t="s" s="41">
        <v>582</v>
      </c>
      <c r="C181" s="42"/>
      <c r="D181" s="44"/>
      <c r="E181" s="44"/>
      <c r="F181" t="s" s="43">
        <v>64</v>
      </c>
      <c r="G181" s="44"/>
      <c r="H181" s="42"/>
      <c r="I181" s="45"/>
      <c r="J181" s="46">
        <v>1</v>
      </c>
      <c r="K181" s="21">
        <v>0</v>
      </c>
      <c r="L181" s="42"/>
      <c r="M181" s="47">
        <f>SUM(J181:L181)</f>
        <v>1</v>
      </c>
      <c r="N181" s="48">
        <f>IF((IF(COUNTA(E181)=1,1,0)+L181+K181)=2,1,0)</f>
        <v>0</v>
      </c>
      <c r="O181" s="49"/>
      <c r="P181" s="49"/>
      <c r="Q181" s="42"/>
      <c r="R181" s="50"/>
      <c r="S181" s="50"/>
      <c r="T181" s="50"/>
      <c r="U181" s="51"/>
      <c r="V181" s="51"/>
      <c r="W181" s="42"/>
      <c r="X181" s="50"/>
      <c r="Y181" s="50"/>
      <c r="Z181" s="50"/>
      <c r="AA181" s="52">
        <f>N181</f>
        <v>0</v>
      </c>
      <c r="AB181" s="52">
        <f>IF(COUNTA(X181)=1,1,0)</f>
        <v>0</v>
      </c>
      <c r="AC181" s="52">
        <f>IF((IF(AD181&gt;0,1,0)+AA181)=2,1,0)</f>
        <v>0</v>
      </c>
      <c r="AD181" s="52">
        <f>IF(COUNTA(AI181)=1,1,0)+IF(COUNTA(AK181)=1,1,0)</f>
        <v>1</v>
      </c>
      <c r="AE181" s="53"/>
      <c r="AF181" t="s" s="41">
        <v>65</v>
      </c>
      <c r="AG181" t="s" s="54">
        <v>74</v>
      </c>
      <c r="AH181" s="42"/>
      <c r="AI181" s="55">
        <v>5</v>
      </c>
      <c r="AJ181" s="42"/>
      <c r="AK181" s="42"/>
      <c r="AL181" s="42"/>
      <c r="AM181" s="46">
        <v>30</v>
      </c>
      <c r="AN181" s="46">
        <v>2</v>
      </c>
      <c r="AO181" s="46">
        <v>3</v>
      </c>
      <c r="AP181" s="42"/>
      <c r="AQ181" s="46">
        <v>0.4</v>
      </c>
      <c r="AR181" s="31">
        <f>IF(AI181&gt;0,1,0)+IF(AO181&gt;0,1,0)</f>
        <v>2</v>
      </c>
      <c r="AS181" s="31">
        <f>IF(AR181=2,1,0)</f>
        <v>1</v>
      </c>
      <c r="AT181" s="42"/>
      <c r="AU181" s="42"/>
      <c r="AV181" s="42"/>
      <c r="AW181" t="s" s="54">
        <v>109</v>
      </c>
      <c r="AX181" s="42"/>
      <c r="AY181" s="42"/>
      <c r="AZ181" s="56"/>
      <c r="BA181" s="42"/>
      <c r="BB181" t="s" s="54">
        <v>110</v>
      </c>
      <c r="BC181" s="42"/>
      <c r="BD181" t="s" s="54">
        <v>148</v>
      </c>
      <c r="BE181" t="s" s="54">
        <v>68</v>
      </c>
      <c r="BF181" s="46">
        <v>1</v>
      </c>
      <c r="BG181" t="s" s="54">
        <v>149</v>
      </c>
      <c r="BH181" t="s" s="54">
        <v>71</v>
      </c>
      <c r="BI181" t="s" s="54">
        <v>85</v>
      </c>
      <c r="BJ181" s="42"/>
    </row>
    <row r="182" ht="17" customHeight="1">
      <c r="A182" t="s" s="75">
        <v>60</v>
      </c>
      <c r="B182" t="s" s="76">
        <v>583</v>
      </c>
      <c r="C182" t="s" s="76">
        <v>584</v>
      </c>
      <c r="D182" s="88"/>
      <c r="E182" s="89"/>
      <c r="F182" t="s" s="77">
        <v>64</v>
      </c>
      <c r="G182" s="18"/>
      <c r="H182" s="19"/>
      <c r="I182" s="37"/>
      <c r="J182" s="19"/>
      <c r="K182" s="21">
        <v>0</v>
      </c>
      <c r="L182" s="21">
        <v>1</v>
      </c>
      <c r="M182" s="22">
        <f>SUM(J182:L182)</f>
        <v>1</v>
      </c>
      <c r="N182" s="23">
        <f>IF((IF(COUNTA(E182)=1,1,0)+L182+K182)=2,1,0)</f>
        <v>0</v>
      </c>
      <c r="O182" s="24"/>
      <c r="P182" s="24"/>
      <c r="Q182" s="19"/>
      <c r="R182" s="25">
        <v>1.25892310997693</v>
      </c>
      <c r="S182" s="25">
        <v>-6.07466589836248</v>
      </c>
      <c r="T182" s="25">
        <v>1.56832768122279</v>
      </c>
      <c r="U182" s="26"/>
      <c r="V182" s="26"/>
      <c r="W182" s="19"/>
      <c r="X182" s="25">
        <v>-1.86410422813905</v>
      </c>
      <c r="Y182" s="25">
        <v>-5.32557591984151</v>
      </c>
      <c r="Z182" s="25">
        <v>-0.96816995402182</v>
      </c>
      <c r="AA182" s="27">
        <f>N182</f>
        <v>0</v>
      </c>
      <c r="AB182" s="27">
        <f>IF(COUNTA(X182)=1,1,0)</f>
        <v>1</v>
      </c>
      <c r="AC182" s="27">
        <f>IF((IF(AD182&gt;0,1,0)+AA182)=2,1,0)</f>
        <v>0</v>
      </c>
      <c r="AD182" s="27">
        <f>IF(COUNTA(AI182)=1,1,0)+IF(COUNTA(AK182)=1,1,0)</f>
        <v>2</v>
      </c>
      <c r="AE182" s="28"/>
      <c r="AF182" t="s" s="29">
        <v>65</v>
      </c>
      <c r="AG182" s="21">
        <v>4</v>
      </c>
      <c r="AH182" s="19"/>
      <c r="AI182" s="21">
        <v>1</v>
      </c>
      <c r="AJ182" t="s" s="38">
        <v>275</v>
      </c>
      <c r="AK182" s="21">
        <v>10</v>
      </c>
      <c r="AL182" s="19"/>
      <c r="AM182" s="21">
        <v>50</v>
      </c>
      <c r="AN182" s="19"/>
      <c r="AO182" s="19"/>
      <c r="AP182" s="19"/>
      <c r="AQ182" s="21">
        <v>0.29</v>
      </c>
      <c r="AR182" s="31">
        <f>IF(AI182&gt;0,1,0)+IF(AO182&gt;0,1,0)</f>
        <v>1</v>
      </c>
      <c r="AS182" s="31">
        <f>IF(AR182=2,1,0)</f>
        <v>0</v>
      </c>
      <c r="AT182" s="19"/>
      <c r="AU182" s="19"/>
      <c r="AV182" s="19"/>
      <c r="AW182" t="s" s="78">
        <v>82</v>
      </c>
      <c r="AX182" s="79">
        <v>20</v>
      </c>
      <c r="AY182" s="79">
        <v>2.5</v>
      </c>
      <c r="AZ182" s="80">
        <f>AX182/AY182</f>
        <v>8</v>
      </c>
      <c r="BA182" s="81"/>
      <c r="BB182" t="s" s="78">
        <v>138</v>
      </c>
      <c r="BC182" s="81"/>
      <c r="BD182" t="s" s="78">
        <v>68</v>
      </c>
      <c r="BE182" t="s" s="78">
        <v>68</v>
      </c>
      <c r="BF182" s="79">
        <v>3</v>
      </c>
      <c r="BG182" t="s" s="78">
        <v>78</v>
      </c>
      <c r="BH182" t="s" s="78">
        <v>71</v>
      </c>
      <c r="BI182" s="81"/>
      <c r="BJ182" s="81"/>
    </row>
    <row r="183" ht="17" customHeight="1">
      <c r="A183" t="s" s="63">
        <v>60</v>
      </c>
      <c r="B183" t="s" s="29">
        <v>585</v>
      </c>
      <c r="C183" t="s" s="29">
        <v>586</v>
      </c>
      <c r="D183" s="28"/>
      <c r="E183" s="18"/>
      <c r="F183" t="s" s="65">
        <v>64</v>
      </c>
      <c r="G183" s="18"/>
      <c r="H183" s="19"/>
      <c r="I183" s="37"/>
      <c r="J183" s="19"/>
      <c r="K183" s="21">
        <v>1</v>
      </c>
      <c r="L183" s="19"/>
      <c r="M183" s="22">
        <f>SUM(J183:L183)</f>
        <v>1</v>
      </c>
      <c r="N183" s="23">
        <f>IF((IF(COUNTA(E183)=1,1,0)+L183+K183)=2,1,0)</f>
        <v>0</v>
      </c>
      <c r="O183" s="24"/>
      <c r="P183" s="24"/>
      <c r="Q183" s="19"/>
      <c r="R183" s="25">
        <v>-1.72582251348897</v>
      </c>
      <c r="S183" s="25">
        <v>-2.86665349736001</v>
      </c>
      <c r="T183" s="25">
        <v>0.172905167437478</v>
      </c>
      <c r="U183" s="26"/>
      <c r="V183" s="26"/>
      <c r="W183" s="19"/>
      <c r="X183" s="25">
        <v>-3.00243122445235</v>
      </c>
      <c r="Y183" s="25">
        <v>-1.07970675512343</v>
      </c>
      <c r="Z183" s="25">
        <v>-0.233456560484151</v>
      </c>
      <c r="AA183" s="27">
        <f>N183</f>
        <v>0</v>
      </c>
      <c r="AB183" s="27">
        <f>IF(COUNTA(X183)=1,1,0)</f>
        <v>1</v>
      </c>
      <c r="AC183" s="27">
        <f>IF((IF(AD183&gt;0,1,0)+AA183)=2,1,0)</f>
        <v>0</v>
      </c>
      <c r="AD183" s="27">
        <f>IF(COUNTA(AI183)=1,1,0)+IF(COUNTA(AK183)=1,1,0)</f>
        <v>2</v>
      </c>
      <c r="AE183" s="28"/>
      <c r="AF183" t="s" s="29">
        <v>65</v>
      </c>
      <c r="AG183" t="s" s="38">
        <v>74</v>
      </c>
      <c r="AH183" s="19"/>
      <c r="AI183" s="39">
        <v>5</v>
      </c>
      <c r="AJ183" s="19"/>
      <c r="AK183" s="21">
        <v>7</v>
      </c>
      <c r="AL183" s="19"/>
      <c r="AM183" s="21">
        <v>15</v>
      </c>
      <c r="AN183" s="21">
        <v>2</v>
      </c>
      <c r="AO183" s="21">
        <v>3</v>
      </c>
      <c r="AP183" s="19"/>
      <c r="AQ183" s="21">
        <v>0.5</v>
      </c>
      <c r="AR183" s="31">
        <f>IF(AI183&gt;0,1,0)+IF(AO183&gt;0,1,0)</f>
        <v>2</v>
      </c>
      <c r="AS183" s="31">
        <f>IF(AR183=2,1,0)</f>
        <v>1</v>
      </c>
      <c r="AT183" s="19"/>
      <c r="AU183" s="19"/>
      <c r="AV183" s="19"/>
      <c r="AW183" s="19"/>
      <c r="AX183" s="19"/>
      <c r="AY183" s="19"/>
      <c r="AZ183" s="56"/>
      <c r="BA183" s="19"/>
      <c r="BB183" t="s" s="38">
        <v>138</v>
      </c>
      <c r="BC183" s="19"/>
      <c r="BD183" t="s" s="38">
        <v>93</v>
      </c>
      <c r="BE183" t="s" s="38">
        <v>68</v>
      </c>
      <c r="BF183" s="19"/>
      <c r="BG183" t="s" s="38">
        <v>149</v>
      </c>
      <c r="BH183" t="s" s="38">
        <v>71</v>
      </c>
      <c r="BI183" s="19"/>
      <c r="BJ183" s="19"/>
    </row>
    <row r="184" ht="17" customHeight="1">
      <c r="A184" t="s" s="63">
        <v>60</v>
      </c>
      <c r="B184" t="s" s="29">
        <v>587</v>
      </c>
      <c r="C184" t="s" s="29">
        <v>588</v>
      </c>
      <c r="D184" s="28"/>
      <c r="E184" s="18"/>
      <c r="F184" t="s" s="65">
        <v>64</v>
      </c>
      <c r="G184" s="18"/>
      <c r="H184" s="19"/>
      <c r="I184" s="37"/>
      <c r="J184" s="19"/>
      <c r="K184" s="21">
        <v>1</v>
      </c>
      <c r="L184" s="19"/>
      <c r="M184" s="22">
        <f>SUM(J184:L184)</f>
        <v>1</v>
      </c>
      <c r="N184" s="23">
        <f>IF((IF(COUNTA(E184)=1,1,0)+L184+K184)=2,1,0)</f>
        <v>0</v>
      </c>
      <c r="O184" s="24"/>
      <c r="P184" s="24"/>
      <c r="Q184" s="19"/>
      <c r="R184" s="25">
        <v>-2.1135505886911</v>
      </c>
      <c r="S184" s="25">
        <v>-4.65860026979987</v>
      </c>
      <c r="T184" s="25">
        <v>1.06303499568397</v>
      </c>
      <c r="U184" s="26"/>
      <c r="V184" s="26"/>
      <c r="W184" s="19"/>
      <c r="X184" s="25">
        <v>-3.95702072235634</v>
      </c>
      <c r="Y184" s="25">
        <v>-2.38402609172395</v>
      </c>
      <c r="Z184" s="25">
        <v>-0.330603551706627</v>
      </c>
      <c r="AA184" s="27">
        <f>N184</f>
        <v>0</v>
      </c>
      <c r="AB184" s="27">
        <f>IF(COUNTA(X184)=1,1,0)</f>
        <v>1</v>
      </c>
      <c r="AC184" s="27">
        <f>IF((IF(AD184&gt;0,1,0)+AA184)=2,1,0)</f>
        <v>0</v>
      </c>
      <c r="AD184" s="27">
        <f>IF(COUNTA(AI184)=1,1,0)+IF(COUNTA(AK184)=1,1,0)</f>
        <v>2</v>
      </c>
      <c r="AE184" s="28"/>
      <c r="AF184" t="s" s="29">
        <v>65</v>
      </c>
      <c r="AG184" s="21">
        <v>4</v>
      </c>
      <c r="AH184" s="19"/>
      <c r="AI184" s="21">
        <v>5</v>
      </c>
      <c r="AJ184" s="19"/>
      <c r="AK184" s="21">
        <v>12</v>
      </c>
      <c r="AL184" s="19"/>
      <c r="AM184" s="19"/>
      <c r="AN184" s="19"/>
      <c r="AO184" s="19"/>
      <c r="AP184" s="19"/>
      <c r="AQ184" s="21">
        <v>0.55</v>
      </c>
      <c r="AR184" s="31">
        <f>IF(AI184&gt;0,1,0)+IF(AO184&gt;0,1,0)</f>
        <v>1</v>
      </c>
      <c r="AS184" s="31">
        <f>IF(AR184=2,1,0)</f>
        <v>0</v>
      </c>
      <c r="AT184" s="19"/>
      <c r="AU184" s="19"/>
      <c r="AV184" s="19"/>
      <c r="AW184" s="19"/>
      <c r="AX184" s="19"/>
      <c r="AY184" s="19"/>
      <c r="AZ184" s="56"/>
      <c r="BA184" s="19"/>
      <c r="BB184" t="s" s="38">
        <v>88</v>
      </c>
      <c r="BC184" s="19"/>
      <c r="BD184" t="s" s="38">
        <v>589</v>
      </c>
      <c r="BE184" t="s" s="38">
        <v>68</v>
      </c>
      <c r="BF184" s="21">
        <v>8</v>
      </c>
      <c r="BG184" t="s" s="38">
        <v>129</v>
      </c>
      <c r="BH184" t="s" s="38">
        <v>71</v>
      </c>
      <c r="BI184" t="s" s="38">
        <v>157</v>
      </c>
      <c r="BJ184" s="19"/>
    </row>
    <row r="185" ht="17" customHeight="1">
      <c r="A185" t="s" s="75">
        <v>60</v>
      </c>
      <c r="B185" t="s" s="76">
        <v>590</v>
      </c>
      <c r="C185" t="s" s="76">
        <v>591</v>
      </c>
      <c r="D185" s="88"/>
      <c r="E185" s="89"/>
      <c r="F185" t="s" s="77">
        <v>64</v>
      </c>
      <c r="G185" s="18"/>
      <c r="H185" s="19"/>
      <c r="I185" s="37"/>
      <c r="J185" s="19"/>
      <c r="K185" s="21">
        <v>0</v>
      </c>
      <c r="L185" s="21">
        <v>1</v>
      </c>
      <c r="M185" s="22">
        <f>SUM(J185:L185)</f>
        <v>1</v>
      </c>
      <c r="N185" s="23">
        <f>IF((IF(COUNTA(E185)=1,1,0)+L185+K185)=2,1,0)</f>
        <v>0</v>
      </c>
      <c r="O185" s="24"/>
      <c r="P185" s="24"/>
      <c r="Q185" s="19"/>
      <c r="R185" s="25">
        <v>-2.38384994703267</v>
      </c>
      <c r="S185" s="25">
        <v>-1.39248984766159</v>
      </c>
      <c r="T185" s="25">
        <v>-0.0950022588718856</v>
      </c>
      <c r="U185" s="26"/>
      <c r="V185" s="26"/>
      <c r="W185" s="19"/>
      <c r="X185" s="25">
        <v>-2.89138211950186</v>
      </c>
      <c r="Y185" s="25">
        <v>0.599107605229118</v>
      </c>
      <c r="Z185" s="25">
        <v>-0.0225934184733024</v>
      </c>
      <c r="AA185" s="27">
        <f>N185</f>
        <v>0</v>
      </c>
      <c r="AB185" s="27">
        <f>IF(COUNTA(X185)=1,1,0)</f>
        <v>1</v>
      </c>
      <c r="AC185" s="27">
        <f>IF((IF(AD185&gt;0,1,0)+AA185)=2,1,0)</f>
        <v>0</v>
      </c>
      <c r="AD185" s="27">
        <f>IF(COUNTA(AI185)=1,1,0)+IF(COUNTA(AK185)=1,1,0)</f>
        <v>0</v>
      </c>
      <c r="AE185" s="28"/>
      <c r="AF185" s="24"/>
      <c r="AG185" s="19"/>
      <c r="AH185" s="19"/>
      <c r="AI185" s="30"/>
      <c r="AJ185" s="19"/>
      <c r="AK185" s="19"/>
      <c r="AL185" s="19"/>
      <c r="AM185" s="19"/>
      <c r="AN185" s="19"/>
      <c r="AO185" s="19"/>
      <c r="AP185" s="19"/>
      <c r="AQ185" s="21">
        <v>0.6</v>
      </c>
      <c r="AR185" s="31">
        <f>IF(AI185&gt;0,1,0)+IF(AO185&gt;0,1,0)</f>
        <v>0</v>
      </c>
      <c r="AS185" s="31">
        <f>IF(AR185=2,1,0)</f>
        <v>0</v>
      </c>
      <c r="AT185" s="19"/>
      <c r="AU185" s="19"/>
      <c r="AV185" s="19"/>
      <c r="AW185" t="s" s="78">
        <v>109</v>
      </c>
      <c r="AX185" s="79">
        <v>25</v>
      </c>
      <c r="AY185" s="79">
        <v>3</v>
      </c>
      <c r="AZ185" s="80">
        <f>AX185/AY185</f>
        <v>8.33333333333333</v>
      </c>
      <c r="BA185" s="81"/>
      <c r="BB185" t="s" s="78">
        <v>592</v>
      </c>
      <c r="BC185" s="81"/>
      <c r="BD185" t="s" s="78">
        <v>68</v>
      </c>
      <c r="BE185" t="s" s="78">
        <v>68</v>
      </c>
      <c r="BF185" s="81"/>
      <c r="BG185" t="s" s="78">
        <v>149</v>
      </c>
      <c r="BH185" t="s" s="78">
        <v>71</v>
      </c>
      <c r="BI185" t="s" s="78">
        <v>79</v>
      </c>
      <c r="BJ185" s="81"/>
    </row>
    <row r="186" ht="17" customHeight="1">
      <c r="A186" t="s" s="63">
        <v>60</v>
      </c>
      <c r="B186" t="s" s="29">
        <v>593</v>
      </c>
      <c r="C186" t="s" s="29">
        <v>594</v>
      </c>
      <c r="D186" s="28"/>
      <c r="E186" s="18"/>
      <c r="F186" t="s" s="65">
        <v>64</v>
      </c>
      <c r="G186" s="18"/>
      <c r="H186" s="19"/>
      <c r="I186" s="37"/>
      <c r="J186" s="19"/>
      <c r="K186" s="21">
        <v>0</v>
      </c>
      <c r="L186" s="21">
        <v>1</v>
      </c>
      <c r="M186" s="22">
        <f>SUM(J186:L186)</f>
        <v>1</v>
      </c>
      <c r="N186" s="23">
        <f>IF((IF(COUNTA(E186)=1,1,0)+L186+K186)=2,1,0)</f>
        <v>0</v>
      </c>
      <c r="O186" s="24"/>
      <c r="P186" s="24"/>
      <c r="Q186" s="19"/>
      <c r="R186" s="25">
        <v>2.43796502998032</v>
      </c>
      <c r="S186" s="25">
        <v>-4.83189961509913</v>
      </c>
      <c r="T186" s="25">
        <v>1.25043083833023</v>
      </c>
      <c r="U186" s="26"/>
      <c r="V186" s="26"/>
      <c r="W186" s="19"/>
      <c r="X186" s="25">
        <v>-0.686427489649429</v>
      </c>
      <c r="Y186" s="25">
        <v>-4.24815001316529</v>
      </c>
      <c r="Z186" s="25">
        <v>0.375886667549008</v>
      </c>
      <c r="AA186" s="27">
        <f>N186</f>
        <v>0</v>
      </c>
      <c r="AB186" s="27">
        <f>IF(COUNTA(X186)=1,1,0)</f>
        <v>1</v>
      </c>
      <c r="AC186" s="27">
        <f>IF((IF(AD186&gt;0,1,0)+AA186)=2,1,0)</f>
        <v>0</v>
      </c>
      <c r="AD186" s="27">
        <f>IF(COUNTA(AI186)=1,1,0)+IF(COUNTA(AK186)=1,1,0)</f>
        <v>2</v>
      </c>
      <c r="AE186" s="28"/>
      <c r="AF186" t="s" s="29">
        <v>65</v>
      </c>
      <c r="AG186" s="21">
        <v>4</v>
      </c>
      <c r="AH186" s="19"/>
      <c r="AI186" s="21">
        <v>3</v>
      </c>
      <c r="AJ186" s="19"/>
      <c r="AK186" s="21">
        <v>20</v>
      </c>
      <c r="AL186" s="19"/>
      <c r="AM186" s="21">
        <v>10</v>
      </c>
      <c r="AN186" s="19"/>
      <c r="AO186" s="21">
        <v>0.9</v>
      </c>
      <c r="AP186" s="19"/>
      <c r="AQ186" s="21">
        <v>0.2</v>
      </c>
      <c r="AR186" s="31">
        <f>IF(AI186&gt;0,1,0)+IF(AO186&gt;0,1,0)</f>
        <v>2</v>
      </c>
      <c r="AS186" s="31">
        <f>IF(AR186=2,1,0)</f>
        <v>1</v>
      </c>
      <c r="AT186" s="19"/>
      <c r="AU186" s="19"/>
      <c r="AV186" s="19"/>
      <c r="AW186" t="s" s="38">
        <v>97</v>
      </c>
      <c r="AX186" s="21">
        <v>30</v>
      </c>
      <c r="AY186" s="21">
        <v>2</v>
      </c>
      <c r="AZ186" s="56">
        <f>AX186/AY186</f>
        <v>15</v>
      </c>
      <c r="BA186" s="19"/>
      <c r="BB186" t="s" s="38">
        <v>285</v>
      </c>
      <c r="BC186" t="s" s="38">
        <v>427</v>
      </c>
      <c r="BD186" t="s" s="38">
        <v>68</v>
      </c>
      <c r="BE186" t="s" s="38">
        <v>68</v>
      </c>
      <c r="BF186" s="19"/>
      <c r="BG186" t="s" s="38">
        <v>595</v>
      </c>
      <c r="BH186" s="19"/>
      <c r="BI186" s="19"/>
      <c r="BJ186" s="19"/>
    </row>
    <row r="187" ht="17" customHeight="1">
      <c r="A187" t="s" s="63">
        <v>60</v>
      </c>
      <c r="B187" t="s" s="29">
        <v>596</v>
      </c>
      <c r="C187" t="s" s="29">
        <v>597</v>
      </c>
      <c r="D187" s="28"/>
      <c r="E187" s="18"/>
      <c r="F187" t="s" s="65">
        <v>64</v>
      </c>
      <c r="G187" s="18"/>
      <c r="H187" s="19"/>
      <c r="I187" s="37"/>
      <c r="J187" s="19"/>
      <c r="K187" s="21">
        <v>1</v>
      </c>
      <c r="L187" s="19"/>
      <c r="M187" s="22">
        <f>SUM(J187:L187)</f>
        <v>1</v>
      </c>
      <c r="N187" s="23">
        <f>IF((IF(COUNTA(E187)=1,1,0)+L187+K187)=2,1,0)</f>
        <v>0</v>
      </c>
      <c r="O187" s="24"/>
      <c r="P187" s="24"/>
      <c r="Q187" s="19"/>
      <c r="R187" s="25">
        <v>-1.43506949926314</v>
      </c>
      <c r="S187" s="25">
        <v>-1.39244277136954</v>
      </c>
      <c r="T187" s="25">
        <v>0.914205030864944</v>
      </c>
      <c r="U187" s="26"/>
      <c r="V187" s="26"/>
      <c r="W187" s="19"/>
      <c r="X187" s="25">
        <v>-2.19163987701789</v>
      </c>
      <c r="Y187" s="25">
        <v>-0.0877977406977257</v>
      </c>
      <c r="Z187" s="25">
        <v>-1.1122315490498</v>
      </c>
      <c r="AA187" s="27">
        <f>N187</f>
        <v>0</v>
      </c>
      <c r="AB187" s="27">
        <f>IF(COUNTA(X187)=1,1,0)</f>
        <v>1</v>
      </c>
      <c r="AC187" s="27">
        <f>IF((IF(AD187&gt;0,1,0)+AA187)=2,1,0)</f>
        <v>0</v>
      </c>
      <c r="AD187" s="27">
        <f>IF(COUNTA(AI187)=1,1,0)+IF(COUNTA(AK187)=1,1,0)</f>
        <v>1</v>
      </c>
      <c r="AE187" s="28"/>
      <c r="AF187" t="s" s="29">
        <v>65</v>
      </c>
      <c r="AG187" t="s" s="38">
        <v>74</v>
      </c>
      <c r="AH187" s="21">
        <v>1</v>
      </c>
      <c r="AI187" s="39">
        <v>2</v>
      </c>
      <c r="AJ187" s="19"/>
      <c r="AK187" s="19"/>
      <c r="AL187" s="19"/>
      <c r="AM187" s="21">
        <v>5</v>
      </c>
      <c r="AN187" s="19"/>
      <c r="AO187" s="21">
        <v>1</v>
      </c>
      <c r="AP187" s="19"/>
      <c r="AQ187" s="21">
        <v>0.4</v>
      </c>
      <c r="AR187" s="31">
        <f>IF(AI187&gt;0,1,0)+IF(AO187&gt;0,1,0)</f>
        <v>2</v>
      </c>
      <c r="AS187" s="31">
        <f>IF(AR187=2,1,0)</f>
        <v>1</v>
      </c>
      <c r="AT187" s="19"/>
      <c r="AU187" s="19"/>
      <c r="AV187" s="19"/>
      <c r="AW187" t="s" s="38">
        <v>185</v>
      </c>
      <c r="AX187" s="19"/>
      <c r="AY187" s="19"/>
      <c r="AZ187" s="56"/>
      <c r="BA187" s="19"/>
      <c r="BB187" t="s" s="38">
        <v>138</v>
      </c>
      <c r="BC187" s="19"/>
      <c r="BD187" t="s" s="38">
        <v>148</v>
      </c>
      <c r="BE187" t="s" s="38">
        <v>68</v>
      </c>
      <c r="BF187" s="19"/>
      <c r="BG187" t="s" s="38">
        <v>84</v>
      </c>
      <c r="BH187" t="s" s="38">
        <v>71</v>
      </c>
      <c r="BI187" s="19"/>
      <c r="BJ187" s="19"/>
    </row>
    <row r="188" ht="17" customHeight="1">
      <c r="A188" t="s" s="63">
        <v>60</v>
      </c>
      <c r="B188" t="s" s="29">
        <v>598</v>
      </c>
      <c r="C188" t="s" s="29">
        <v>599</v>
      </c>
      <c r="D188" s="28"/>
      <c r="E188" s="18"/>
      <c r="F188" t="s" s="65">
        <v>64</v>
      </c>
      <c r="G188" s="18"/>
      <c r="H188" s="19"/>
      <c r="I188" s="37"/>
      <c r="J188" s="19"/>
      <c r="K188" s="21">
        <v>1</v>
      </c>
      <c r="L188" s="19"/>
      <c r="M188" s="22">
        <f>SUM(J188:L188)</f>
        <v>1</v>
      </c>
      <c r="N188" s="23">
        <f>IF((IF(COUNTA(E188)=1,1,0)+L188+K188)=2,1,0)</f>
        <v>0</v>
      </c>
      <c r="O188" s="24"/>
      <c r="P188" s="24"/>
      <c r="Q188" s="19"/>
      <c r="R188" s="25">
        <v>-0.797520717609821</v>
      </c>
      <c r="S188" s="25">
        <v>-1.2439674066668</v>
      </c>
      <c r="T188" s="25">
        <v>2.90686511349059</v>
      </c>
      <c r="U188" s="26"/>
      <c r="V188" s="26"/>
      <c r="W188" s="19"/>
      <c r="X188" s="25">
        <v>-1.15281469500446</v>
      </c>
      <c r="Y188" s="25">
        <v>-0.22974676362249</v>
      </c>
      <c r="Z188" s="25">
        <v>-2.59508065686742</v>
      </c>
      <c r="AA188" s="27">
        <f>N188</f>
        <v>0</v>
      </c>
      <c r="AB188" s="27">
        <f>IF(COUNTA(X188)=1,1,0)</f>
        <v>1</v>
      </c>
      <c r="AC188" s="27">
        <f>IF((IF(AD188&gt;0,1,0)+AA188)=2,1,0)</f>
        <v>0</v>
      </c>
      <c r="AD188" s="27">
        <f>IF(COUNTA(AI188)=1,1,0)+IF(COUNTA(AK188)=1,1,0)</f>
        <v>2</v>
      </c>
      <c r="AE188" s="28"/>
      <c r="AF188" t="s" s="29">
        <v>65</v>
      </c>
      <c r="AG188" t="s" s="38">
        <v>74</v>
      </c>
      <c r="AH188" s="19"/>
      <c r="AI188" s="39">
        <v>1</v>
      </c>
      <c r="AJ188" s="19"/>
      <c r="AK188" s="21">
        <v>9</v>
      </c>
      <c r="AL188" s="19"/>
      <c r="AM188" s="21">
        <v>60</v>
      </c>
      <c r="AN188" s="21">
        <v>1.5</v>
      </c>
      <c r="AO188" s="21">
        <v>2</v>
      </c>
      <c r="AP188" s="19"/>
      <c r="AQ188" s="21">
        <v>0.4</v>
      </c>
      <c r="AR188" s="31">
        <f>IF(AI188&gt;0,1,0)+IF(AO188&gt;0,1,0)</f>
        <v>2</v>
      </c>
      <c r="AS188" s="31">
        <f>IF(AR188=2,1,0)</f>
        <v>1</v>
      </c>
      <c r="AT188" s="19"/>
      <c r="AU188" s="19"/>
      <c r="AV188" s="19"/>
      <c r="AW188" s="19"/>
      <c r="AX188" s="21">
        <v>15</v>
      </c>
      <c r="AY188" s="21">
        <v>1</v>
      </c>
      <c r="AZ188" s="56">
        <f>AX188/AY188</f>
        <v>15</v>
      </c>
      <c r="BA188" s="19"/>
      <c r="BB188" t="s" s="38">
        <v>172</v>
      </c>
      <c r="BC188" s="19"/>
      <c r="BD188" t="s" s="38">
        <v>148</v>
      </c>
      <c r="BE188" t="s" s="38">
        <v>68</v>
      </c>
      <c r="BF188" s="21">
        <v>1</v>
      </c>
      <c r="BG188" t="s" s="38">
        <v>311</v>
      </c>
      <c r="BH188" t="s" s="38">
        <v>71</v>
      </c>
      <c r="BI188" s="19"/>
      <c r="BJ188" s="19"/>
    </row>
    <row r="189" ht="17" customHeight="1">
      <c r="A189" t="s" s="63">
        <v>60</v>
      </c>
      <c r="B189" t="s" s="29">
        <v>600</v>
      </c>
      <c r="C189" t="s" s="29">
        <v>601</v>
      </c>
      <c r="D189" s="28"/>
      <c r="E189" s="18"/>
      <c r="F189" t="s" s="65">
        <v>64</v>
      </c>
      <c r="G189" s="18"/>
      <c r="H189" s="19"/>
      <c r="I189" s="37"/>
      <c r="J189" s="19"/>
      <c r="K189" s="21">
        <v>0</v>
      </c>
      <c r="L189" s="21">
        <v>1</v>
      </c>
      <c r="M189" s="22">
        <f>SUM(J189:L189)</f>
        <v>1</v>
      </c>
      <c r="N189" s="23">
        <f>IF((IF(COUNTA(E189)=1,1,0)+L189+K189)=2,1,0)</f>
        <v>0</v>
      </c>
      <c r="O189" s="24"/>
      <c r="P189" s="24"/>
      <c r="Q189" s="19"/>
      <c r="R189" s="25">
        <v>-0.381701976560257</v>
      </c>
      <c r="S189" s="25">
        <v>-2.42988732085891</v>
      </c>
      <c r="T189" s="25">
        <v>0.922329227140105</v>
      </c>
      <c r="U189" s="26"/>
      <c r="V189" s="26"/>
      <c r="W189" s="19"/>
      <c r="X189" s="25">
        <v>-1.43875050303736</v>
      </c>
      <c r="Y189" s="25">
        <v>-1.58991434420069</v>
      </c>
      <c r="Z189" s="25">
        <v>-1.44927878994055</v>
      </c>
      <c r="AA189" s="27">
        <f>N189</f>
        <v>0</v>
      </c>
      <c r="AB189" s="27">
        <f>IF(COUNTA(X189)=1,1,0)</f>
        <v>1</v>
      </c>
      <c r="AC189" s="27">
        <f>IF((IF(AD189&gt;0,1,0)+AA189)=2,1,0)</f>
        <v>0</v>
      </c>
      <c r="AD189" s="27">
        <f>IF(COUNTA(AI189)=1,1,0)+IF(COUNTA(AK189)=1,1,0)</f>
        <v>1</v>
      </c>
      <c r="AE189" s="28"/>
      <c r="AF189" t="s" s="29">
        <v>65</v>
      </c>
      <c r="AG189" s="21">
        <v>4</v>
      </c>
      <c r="AH189" s="21">
        <v>2</v>
      </c>
      <c r="AI189" s="21">
        <v>5</v>
      </c>
      <c r="AJ189" s="19"/>
      <c r="AK189" s="19"/>
      <c r="AL189" s="19"/>
      <c r="AM189" s="21">
        <v>7</v>
      </c>
      <c r="AN189" s="19"/>
      <c r="AO189" s="21">
        <v>1</v>
      </c>
      <c r="AP189" s="19"/>
      <c r="AQ189" s="21">
        <v>0.5</v>
      </c>
      <c r="AR189" s="31">
        <f>IF(AI189&gt;0,1,0)+IF(AO189&gt;0,1,0)</f>
        <v>2</v>
      </c>
      <c r="AS189" s="31">
        <f>IF(AR189=2,1,0)</f>
        <v>1</v>
      </c>
      <c r="AT189" s="19"/>
      <c r="AU189" s="19"/>
      <c r="AV189" s="19"/>
      <c r="AW189" t="s" s="38">
        <v>82</v>
      </c>
      <c r="AX189" s="21">
        <v>15</v>
      </c>
      <c r="AY189" s="21">
        <v>1.5</v>
      </c>
      <c r="AZ189" s="56">
        <f>AX189/AY189</f>
        <v>10</v>
      </c>
      <c r="BA189" s="19"/>
      <c r="BB189" t="s" s="38">
        <v>132</v>
      </c>
      <c r="BC189" s="19"/>
      <c r="BD189" t="s" s="38">
        <v>602</v>
      </c>
      <c r="BE189" t="s" s="38">
        <v>68</v>
      </c>
      <c r="BF189" s="21">
        <v>1</v>
      </c>
      <c r="BG189" t="s" s="38">
        <v>84</v>
      </c>
      <c r="BH189" t="s" s="38">
        <v>71</v>
      </c>
      <c r="BI189" t="s" s="38">
        <v>79</v>
      </c>
      <c r="BJ189" s="19"/>
    </row>
    <row r="190" ht="17" customHeight="1">
      <c r="A190" t="s" s="40">
        <v>60</v>
      </c>
      <c r="B190" t="s" s="41">
        <v>603</v>
      </c>
      <c r="C190" s="42"/>
      <c r="D190" s="44"/>
      <c r="E190" s="44"/>
      <c r="F190" t="s" s="43">
        <v>64</v>
      </c>
      <c r="G190" s="44"/>
      <c r="H190" s="42"/>
      <c r="I190" s="45"/>
      <c r="J190" s="46">
        <v>1</v>
      </c>
      <c r="K190" s="21">
        <v>0</v>
      </c>
      <c r="L190" s="42"/>
      <c r="M190" s="47">
        <f>SUM(J190:L190)</f>
        <v>1</v>
      </c>
      <c r="N190" s="48">
        <f>IF((IF(COUNTA(E190)=1,1,0)+L190+K190)=2,1,0)</f>
        <v>0</v>
      </c>
      <c r="O190" s="49"/>
      <c r="P190" s="49"/>
      <c r="Q190" s="42"/>
      <c r="R190" s="50"/>
      <c r="S190" s="50"/>
      <c r="T190" s="50"/>
      <c r="U190" s="51"/>
      <c r="V190" s="51"/>
      <c r="W190" s="42"/>
      <c r="X190" s="50"/>
      <c r="Y190" s="50"/>
      <c r="Z190" s="50"/>
      <c r="AA190" s="52">
        <f>N190</f>
        <v>0</v>
      </c>
      <c r="AB190" s="52">
        <f>IF(COUNTA(X190)=1,1,0)</f>
        <v>0</v>
      </c>
      <c r="AC190" s="52">
        <f>IF((IF(AD190&gt;0,1,0)+AA190)=2,1,0)</f>
        <v>0</v>
      </c>
      <c r="AD190" s="52">
        <f>IF(COUNTA(AI190)=1,1,0)+IF(COUNTA(AK190)=1,1,0)</f>
        <v>1</v>
      </c>
      <c r="AE190" s="53"/>
      <c r="AF190" t="s" s="41">
        <v>65</v>
      </c>
      <c r="AG190" s="46">
        <v>4</v>
      </c>
      <c r="AH190" s="42"/>
      <c r="AI190" s="46">
        <v>2</v>
      </c>
      <c r="AJ190" s="42"/>
      <c r="AK190" s="42"/>
      <c r="AL190" s="42"/>
      <c r="AM190" s="46">
        <v>10</v>
      </c>
      <c r="AN190" s="42"/>
      <c r="AO190" s="46">
        <v>0.7</v>
      </c>
      <c r="AP190" s="42"/>
      <c r="AQ190" s="46">
        <v>0.08500000000000001</v>
      </c>
      <c r="AR190" s="31">
        <f>IF(AI190&gt;0,1,0)+IF(AO190&gt;0,1,0)</f>
        <v>2</v>
      </c>
      <c r="AS190" s="31">
        <f>IF(AR190=2,1,0)</f>
        <v>1</v>
      </c>
      <c r="AT190" s="42"/>
      <c r="AU190" s="42"/>
      <c r="AV190" s="42"/>
      <c r="AW190" t="s" s="54">
        <v>604</v>
      </c>
      <c r="AX190" s="46">
        <v>15</v>
      </c>
      <c r="AY190" s="46">
        <v>4</v>
      </c>
      <c r="AZ190" s="56">
        <f>AX190/AY190</f>
        <v>3.75</v>
      </c>
      <c r="BA190" s="42"/>
      <c r="BB190" t="s" s="54">
        <v>605</v>
      </c>
      <c r="BC190" s="42"/>
      <c r="BD190" t="s" s="54">
        <v>68</v>
      </c>
      <c r="BE190" t="s" s="54">
        <v>68</v>
      </c>
      <c r="BF190" s="46">
        <v>1</v>
      </c>
      <c r="BG190" t="s" s="54">
        <v>149</v>
      </c>
      <c r="BH190" s="42"/>
      <c r="BI190" s="42"/>
      <c r="BJ190" s="42"/>
    </row>
    <row r="191" ht="17" customHeight="1">
      <c r="A191" t="s" s="63">
        <v>60</v>
      </c>
      <c r="B191" t="s" s="29">
        <v>606</v>
      </c>
      <c r="C191" t="s" s="29">
        <v>607</v>
      </c>
      <c r="D191" s="28"/>
      <c r="E191" s="18"/>
      <c r="F191" t="s" s="65">
        <v>64</v>
      </c>
      <c r="G191" s="18"/>
      <c r="H191" s="19"/>
      <c r="I191" s="37"/>
      <c r="J191" s="19"/>
      <c r="K191" s="21">
        <v>0</v>
      </c>
      <c r="L191" s="21">
        <v>1</v>
      </c>
      <c r="M191" s="22">
        <f>SUM(J191:L191)</f>
        <v>1</v>
      </c>
      <c r="N191" s="23">
        <f>IF((IF(COUNTA(E191)=1,1,0)+L191+K191)=2,1,0)</f>
        <v>0</v>
      </c>
      <c r="O191" s="24"/>
      <c r="P191" s="24"/>
      <c r="Q191" s="19"/>
      <c r="R191" s="25">
        <v>-3.45110999836096</v>
      </c>
      <c r="S191" s="25">
        <v>-1.8065382816977</v>
      </c>
      <c r="T191" s="25">
        <v>0.172530197359543</v>
      </c>
      <c r="U191" s="26"/>
      <c r="V191" s="26"/>
      <c r="W191" s="19"/>
      <c r="X191" s="25">
        <v>-3.82396766160096</v>
      </c>
      <c r="Y191" s="25">
        <v>0.772622364043997</v>
      </c>
      <c r="Z191" s="25">
        <v>0.240986595715121</v>
      </c>
      <c r="AA191" s="27">
        <f>N191</f>
        <v>0</v>
      </c>
      <c r="AB191" s="27">
        <f>IF(COUNTA(X191)=1,1,0)</f>
        <v>1</v>
      </c>
      <c r="AC191" s="27">
        <f>IF((IF(AD191&gt;0,1,0)+AA191)=2,1,0)</f>
        <v>0</v>
      </c>
      <c r="AD191" s="27">
        <f>IF(COUNTA(AI191)=1,1,0)+IF(COUNTA(AK191)=1,1,0)</f>
        <v>2</v>
      </c>
      <c r="AE191" s="28"/>
      <c r="AF191" t="s" s="29">
        <v>65</v>
      </c>
      <c r="AG191" s="21">
        <v>4</v>
      </c>
      <c r="AH191" s="19"/>
      <c r="AI191" s="21">
        <v>4</v>
      </c>
      <c r="AJ191" s="19"/>
      <c r="AK191" s="21">
        <v>12</v>
      </c>
      <c r="AL191" s="19"/>
      <c r="AM191" s="21">
        <v>85</v>
      </c>
      <c r="AN191" s="19"/>
      <c r="AO191" s="19"/>
      <c r="AP191" s="19"/>
      <c r="AQ191" s="21">
        <v>0.7</v>
      </c>
      <c r="AR191" s="31">
        <f>IF(AI191&gt;0,1,0)+IF(AO191&gt;0,1,0)</f>
        <v>1</v>
      </c>
      <c r="AS191" s="31">
        <f>IF(AR191=2,1,0)</f>
        <v>0</v>
      </c>
      <c r="AT191" s="19"/>
      <c r="AU191" s="19"/>
      <c r="AV191" s="19"/>
      <c r="AW191" s="19"/>
      <c r="AX191" s="21">
        <v>10</v>
      </c>
      <c r="AY191" s="21">
        <v>1</v>
      </c>
      <c r="AZ191" s="56">
        <f>AX191/AY191</f>
        <v>10</v>
      </c>
      <c r="BA191" s="19"/>
      <c r="BB191" t="s" s="38">
        <v>608</v>
      </c>
      <c r="BC191" s="19"/>
      <c r="BD191" t="s" s="38">
        <v>148</v>
      </c>
      <c r="BE191" t="s" s="38">
        <v>68</v>
      </c>
      <c r="BF191" s="21">
        <v>1.5</v>
      </c>
      <c r="BG191" t="s" s="38">
        <v>84</v>
      </c>
      <c r="BH191" t="s" s="38">
        <v>71</v>
      </c>
      <c r="BI191" t="s" s="38">
        <v>85</v>
      </c>
      <c r="BJ191" s="19"/>
    </row>
    <row r="192" ht="17" customHeight="1">
      <c r="A192" t="s" s="63">
        <v>60</v>
      </c>
      <c r="B192" t="s" s="29">
        <v>609</v>
      </c>
      <c r="C192" t="s" s="29">
        <v>610</v>
      </c>
      <c r="D192" s="28"/>
      <c r="E192" s="18"/>
      <c r="F192" t="s" s="65">
        <v>64</v>
      </c>
      <c r="G192" s="18"/>
      <c r="H192" s="19"/>
      <c r="I192" s="37"/>
      <c r="J192" s="19"/>
      <c r="K192" s="21">
        <v>1</v>
      </c>
      <c r="L192" s="19"/>
      <c r="M192" s="22">
        <f>SUM(J192:L192)</f>
        <v>1</v>
      </c>
      <c r="N192" s="23">
        <f>IF((IF(COUNTA(E192)=1,1,0)+L192+K192)=2,1,0)</f>
        <v>0</v>
      </c>
      <c r="O192" s="24"/>
      <c r="P192" s="24"/>
      <c r="Q192" s="19"/>
      <c r="R192" s="25">
        <v>0.508549985107611</v>
      </c>
      <c r="S192" s="25">
        <v>-3.62331448814139</v>
      </c>
      <c r="T192" s="25">
        <v>2.07399854182652</v>
      </c>
      <c r="U192" s="26"/>
      <c r="V192" s="26"/>
      <c r="W192" s="19"/>
      <c r="X192" s="25">
        <v>-1.36339244741199</v>
      </c>
      <c r="Y192" s="25">
        <v>-2.99112165372714</v>
      </c>
      <c r="Z192" s="25">
        <v>-2.72604175244907</v>
      </c>
      <c r="AA192" s="27">
        <f>N192</f>
        <v>0</v>
      </c>
      <c r="AB192" s="27">
        <f>IF(COUNTA(X192)=1,1,0)</f>
        <v>1</v>
      </c>
      <c r="AC192" s="27">
        <f>IF((IF(AD192&gt;0,1,0)+AA192)=2,1,0)</f>
        <v>0</v>
      </c>
      <c r="AD192" s="27">
        <f>IF(COUNTA(AI192)=1,1,0)+IF(COUNTA(AK192)=1,1,0)</f>
        <v>1</v>
      </c>
      <c r="AE192" s="28"/>
      <c r="AF192" t="s" s="29">
        <v>65</v>
      </c>
      <c r="AG192" t="s" s="38">
        <v>74</v>
      </c>
      <c r="AH192" s="21">
        <v>2</v>
      </c>
      <c r="AI192" s="39">
        <v>4</v>
      </c>
      <c r="AJ192" s="19"/>
      <c r="AK192" s="19"/>
      <c r="AL192" s="19"/>
      <c r="AM192" s="21">
        <v>15</v>
      </c>
      <c r="AN192" s="19"/>
      <c r="AO192" s="21">
        <v>1</v>
      </c>
      <c r="AP192" s="19"/>
      <c r="AQ192" s="19"/>
      <c r="AR192" s="31">
        <f>IF(AI192&gt;0,1,0)+IF(AO192&gt;0,1,0)</f>
        <v>2</v>
      </c>
      <c r="AS192" s="31">
        <f>IF(AR192=2,1,0)</f>
        <v>1</v>
      </c>
      <c r="AT192" s="19"/>
      <c r="AU192" s="19"/>
      <c r="AV192" s="19"/>
      <c r="AW192" t="s" s="38">
        <v>611</v>
      </c>
      <c r="AX192" s="21">
        <v>30</v>
      </c>
      <c r="AY192" s="21">
        <v>2</v>
      </c>
      <c r="AZ192" s="56">
        <f>AX192/AY192</f>
        <v>15</v>
      </c>
      <c r="BA192" s="19"/>
      <c r="BB192" t="s" s="38">
        <v>128</v>
      </c>
      <c r="BC192" s="19"/>
      <c r="BD192" t="s" s="38">
        <v>68</v>
      </c>
      <c r="BE192" t="s" s="38">
        <v>68</v>
      </c>
      <c r="BF192" s="19"/>
      <c r="BG192" t="s" s="38">
        <v>149</v>
      </c>
      <c r="BH192" t="s" s="38">
        <v>71</v>
      </c>
      <c r="BI192" s="19"/>
      <c r="BJ192" s="19"/>
    </row>
    <row r="193" ht="17" customHeight="1">
      <c r="A193" t="s" s="63">
        <v>60</v>
      </c>
      <c r="B193" t="s" s="29">
        <v>612</v>
      </c>
      <c r="C193" t="s" s="29">
        <v>613</v>
      </c>
      <c r="D193" s="28"/>
      <c r="E193" s="18"/>
      <c r="F193" t="s" s="65">
        <v>64</v>
      </c>
      <c r="G193" s="18"/>
      <c r="H193" s="19"/>
      <c r="I193" s="37"/>
      <c r="J193" s="19"/>
      <c r="K193" s="21">
        <v>0</v>
      </c>
      <c r="L193" s="21">
        <v>1</v>
      </c>
      <c r="M193" s="22">
        <f>SUM(J193:L193)</f>
        <v>1</v>
      </c>
      <c r="N193" s="23">
        <f>IF((IF(COUNTA(E193)=1,1,0)+L193+K193)=2,1,0)</f>
        <v>0</v>
      </c>
      <c r="O193" s="24"/>
      <c r="P193" s="24"/>
      <c r="Q193" s="19"/>
      <c r="R193" s="25">
        <v>-1.34422337907077</v>
      </c>
      <c r="S193" s="25">
        <v>-4.08043180052696</v>
      </c>
      <c r="T193" s="25">
        <v>1.54191913409001</v>
      </c>
      <c r="U193" s="26"/>
      <c r="V193" s="26"/>
      <c r="W193" s="19"/>
      <c r="X193" s="25">
        <v>-3.1861621712274</v>
      </c>
      <c r="Y193" s="25">
        <v>-1.87279714017319</v>
      </c>
      <c r="Z193" s="25">
        <v>-1.14968788180959</v>
      </c>
      <c r="AA193" s="27">
        <f>N193</f>
        <v>0</v>
      </c>
      <c r="AB193" s="27">
        <f>IF(COUNTA(X193)=1,1,0)</f>
        <v>1</v>
      </c>
      <c r="AC193" s="27">
        <f>IF((IF(AD193&gt;0,1,0)+AA193)=2,1,0)</f>
        <v>0</v>
      </c>
      <c r="AD193" s="27">
        <f>IF(COUNTA(AI193)=1,1,0)+IF(COUNTA(AK193)=1,1,0)</f>
        <v>2</v>
      </c>
      <c r="AE193" s="28"/>
      <c r="AF193" t="s" s="29">
        <v>65</v>
      </c>
      <c r="AG193" s="21">
        <v>4</v>
      </c>
      <c r="AH193" s="19"/>
      <c r="AI193" s="21">
        <v>10</v>
      </c>
      <c r="AJ193" s="19"/>
      <c r="AK193" s="21">
        <v>14</v>
      </c>
      <c r="AL193" s="19"/>
      <c r="AM193" s="21">
        <v>100</v>
      </c>
      <c r="AN193" s="19"/>
      <c r="AO193" s="21">
        <v>3</v>
      </c>
      <c r="AP193" s="19"/>
      <c r="AQ193" s="21">
        <v>0.5</v>
      </c>
      <c r="AR193" s="31">
        <f>IF(AI193&gt;0,1,0)+IF(AO193&gt;0,1,0)</f>
        <v>2</v>
      </c>
      <c r="AS193" s="31">
        <f>IF(AR193=2,1,0)</f>
        <v>1</v>
      </c>
      <c r="AT193" s="19"/>
      <c r="AU193" s="19"/>
      <c r="AV193" s="19"/>
      <c r="AW193" t="s" s="38">
        <v>104</v>
      </c>
      <c r="AX193" s="21">
        <v>45</v>
      </c>
      <c r="AY193" s="21">
        <v>3</v>
      </c>
      <c r="AZ193" s="56">
        <f>AX193/AY193</f>
        <v>15</v>
      </c>
      <c r="BA193" s="19"/>
      <c r="BB193" t="s" s="38">
        <v>614</v>
      </c>
      <c r="BC193" s="19"/>
      <c r="BD193" t="s" s="38">
        <v>68</v>
      </c>
      <c r="BE193" t="s" s="38">
        <v>68</v>
      </c>
      <c r="BF193" s="21">
        <v>2</v>
      </c>
      <c r="BG193" t="s" s="38">
        <v>149</v>
      </c>
      <c r="BH193" t="s" s="38">
        <v>71</v>
      </c>
      <c r="BI193" s="19"/>
      <c r="BJ193" s="19"/>
    </row>
    <row r="194" ht="17" customHeight="1">
      <c r="A194" t="s" s="63">
        <v>60</v>
      </c>
      <c r="B194" t="s" s="29">
        <v>615</v>
      </c>
      <c r="C194" t="s" s="29">
        <v>616</v>
      </c>
      <c r="D194" s="28"/>
      <c r="E194" s="18"/>
      <c r="F194" t="s" s="65">
        <v>64</v>
      </c>
      <c r="G194" s="18"/>
      <c r="H194" s="19"/>
      <c r="I194" s="20">
        <v>1</v>
      </c>
      <c r="J194" s="19"/>
      <c r="K194" s="21">
        <v>0</v>
      </c>
      <c r="L194" s="21">
        <v>1</v>
      </c>
      <c r="M194" s="22">
        <f>SUM(J194:L194)</f>
        <v>1</v>
      </c>
      <c r="N194" s="23">
        <f>IF((IF(COUNTA(E194)=1,1,0)+L194+K194)=2,1,0)</f>
        <v>0</v>
      </c>
      <c r="O194" s="24"/>
      <c r="P194" s="24"/>
      <c r="Q194" s="19"/>
      <c r="R194" s="25">
        <v>0.345050306935136</v>
      </c>
      <c r="S194" s="25">
        <v>-2.95411590367953</v>
      </c>
      <c r="T194" s="25">
        <v>0.192053316734856</v>
      </c>
      <c r="U194" s="26"/>
      <c r="V194" s="26"/>
      <c r="W194" s="19"/>
      <c r="X194" s="25">
        <v>-1.11632481801174</v>
      </c>
      <c r="Y194" s="25">
        <v>-1.99686011573875</v>
      </c>
      <c r="Z194" s="25">
        <v>-0.0660657426419204</v>
      </c>
      <c r="AA194" s="27">
        <f>N194</f>
        <v>0</v>
      </c>
      <c r="AB194" s="27">
        <f>IF(COUNTA(X194)=1,1,0)</f>
        <v>1</v>
      </c>
      <c r="AC194" s="27">
        <f>IF((IF(AD194&gt;0,1,0)+AA194)=2,1,0)</f>
        <v>0</v>
      </c>
      <c r="AD194" s="27">
        <f>IF(COUNTA(AI194)=1,1,0)+IF(COUNTA(AK194)=1,1,0)</f>
        <v>1</v>
      </c>
      <c r="AE194" s="28"/>
      <c r="AF194" t="s" s="29">
        <v>65</v>
      </c>
      <c r="AG194" s="21">
        <v>4</v>
      </c>
      <c r="AH194" s="19"/>
      <c r="AI194" s="21">
        <v>2</v>
      </c>
      <c r="AJ194" s="19"/>
      <c r="AK194" s="19"/>
      <c r="AL194" s="19"/>
      <c r="AM194" s="21">
        <v>50</v>
      </c>
      <c r="AN194" s="19"/>
      <c r="AO194" s="19"/>
      <c r="AP194" s="19"/>
      <c r="AQ194" s="21">
        <v>0.7</v>
      </c>
      <c r="AR194" s="31">
        <f>IF(AI194&gt;0,1,0)+IF(AO194&gt;0,1,0)</f>
        <v>1</v>
      </c>
      <c r="AS194" s="31">
        <f>IF(AR194=2,1,0)</f>
        <v>0</v>
      </c>
      <c r="AT194" s="19"/>
      <c r="AU194" s="19"/>
      <c r="AV194" s="19"/>
      <c r="AW194" t="s" s="38">
        <v>82</v>
      </c>
      <c r="AX194" s="21">
        <v>30</v>
      </c>
      <c r="AY194" s="21">
        <v>2</v>
      </c>
      <c r="AZ194" s="56">
        <f>AX194/AY194</f>
        <v>15</v>
      </c>
      <c r="BA194" s="19"/>
      <c r="BB194" t="s" s="38">
        <v>83</v>
      </c>
      <c r="BC194" s="19"/>
      <c r="BD194" t="s" s="38">
        <v>93</v>
      </c>
      <c r="BE194" t="s" s="38">
        <v>68</v>
      </c>
      <c r="BF194" s="21">
        <v>2.5</v>
      </c>
      <c r="BG194" t="s" s="38">
        <v>84</v>
      </c>
      <c r="BH194" t="s" s="38">
        <v>71</v>
      </c>
      <c r="BI194" t="s" s="38">
        <v>192</v>
      </c>
      <c r="BJ194" s="19"/>
    </row>
    <row r="195" ht="17" customHeight="1">
      <c r="A195" t="s" s="63">
        <v>60</v>
      </c>
      <c r="B195" t="s" s="29">
        <v>617</v>
      </c>
      <c r="C195" t="s" s="29">
        <v>618</v>
      </c>
      <c r="D195" s="28"/>
      <c r="E195" s="18"/>
      <c r="F195" t="s" s="65">
        <v>64</v>
      </c>
      <c r="G195" s="18"/>
      <c r="H195" s="19"/>
      <c r="I195" s="37"/>
      <c r="J195" s="19"/>
      <c r="K195" s="21">
        <v>1</v>
      </c>
      <c r="L195" s="19"/>
      <c r="M195" s="22">
        <f>SUM(J195:L195)</f>
        <v>1</v>
      </c>
      <c r="N195" s="23">
        <f>IF((IF(COUNTA(E195)=1,1,0)+L195+K195)=2,1,0)</f>
        <v>0</v>
      </c>
      <c r="O195" s="24"/>
      <c r="P195" s="24"/>
      <c r="Q195" s="19"/>
      <c r="R195" s="25">
        <v>0.08933926830637839</v>
      </c>
      <c r="S195" s="25">
        <v>-4.65920455853687</v>
      </c>
      <c r="T195" s="25">
        <v>0.814592119718357</v>
      </c>
      <c r="U195" s="26"/>
      <c r="V195" s="26"/>
      <c r="W195" s="19"/>
      <c r="X195" s="25">
        <v>-2.50556617772752</v>
      </c>
      <c r="Y195" s="25">
        <v>-3.06853867987807</v>
      </c>
      <c r="Z195" s="25">
        <v>0.476849766459903</v>
      </c>
      <c r="AA195" s="27">
        <f>N195</f>
        <v>0</v>
      </c>
      <c r="AB195" s="27">
        <f>IF(COUNTA(X195)=1,1,0)</f>
        <v>1</v>
      </c>
      <c r="AC195" s="27">
        <f>IF((IF(AD195&gt;0,1,0)+AA195)=2,1,0)</f>
        <v>0</v>
      </c>
      <c r="AD195" s="27">
        <f>IF(COUNTA(AI195)=1,1,0)+IF(COUNTA(AK195)=1,1,0)</f>
        <v>1</v>
      </c>
      <c r="AE195" s="28"/>
      <c r="AF195" t="s" s="29">
        <v>65</v>
      </c>
      <c r="AG195" t="s" s="38">
        <v>74</v>
      </c>
      <c r="AH195" s="21">
        <v>1</v>
      </c>
      <c r="AI195" s="39">
        <v>4</v>
      </c>
      <c r="AJ195" s="19"/>
      <c r="AK195" s="19"/>
      <c r="AL195" s="19"/>
      <c r="AM195" s="19"/>
      <c r="AN195" s="21">
        <v>1</v>
      </c>
      <c r="AO195" s="21">
        <v>2</v>
      </c>
      <c r="AP195" s="19"/>
      <c r="AQ195" s="21">
        <v>0.5</v>
      </c>
      <c r="AR195" s="31">
        <f>IF(AI195&gt;0,1,0)+IF(AO195&gt;0,1,0)</f>
        <v>2</v>
      </c>
      <c r="AS195" s="31">
        <f>IF(AR195=2,1,0)</f>
        <v>1</v>
      </c>
      <c r="AT195" s="19"/>
      <c r="AU195" s="19"/>
      <c r="AV195" s="19"/>
      <c r="AW195" s="19"/>
      <c r="AX195" s="19"/>
      <c r="AY195" s="19"/>
      <c r="AZ195" s="56"/>
      <c r="BA195" s="19"/>
      <c r="BB195" t="s" s="38">
        <v>277</v>
      </c>
      <c r="BC195" s="19"/>
      <c r="BD195" t="s" s="38">
        <v>68</v>
      </c>
      <c r="BE195" t="s" s="38">
        <v>68</v>
      </c>
      <c r="BF195" s="19"/>
      <c r="BG195" t="s" s="38">
        <v>84</v>
      </c>
      <c r="BH195" t="s" s="38">
        <v>71</v>
      </c>
      <c r="BI195" s="19"/>
      <c r="BJ195" s="19"/>
    </row>
    <row r="196" ht="17" customHeight="1">
      <c r="A196" t="s" s="40">
        <v>60</v>
      </c>
      <c r="B196" t="s" s="41">
        <v>619</v>
      </c>
      <c r="C196" s="42"/>
      <c r="D196" s="44"/>
      <c r="E196" s="44"/>
      <c r="F196" t="s" s="43">
        <v>64</v>
      </c>
      <c r="G196" s="44"/>
      <c r="H196" s="42"/>
      <c r="I196" s="45"/>
      <c r="J196" s="46">
        <v>1</v>
      </c>
      <c r="K196" s="21">
        <v>0</v>
      </c>
      <c r="L196" s="42"/>
      <c r="M196" s="47">
        <f>SUM(J196:L196)</f>
        <v>1</v>
      </c>
      <c r="N196" s="48">
        <f>IF((IF(COUNTA(E196)=1,1,0)+L196+K196)=2,1,0)</f>
        <v>0</v>
      </c>
      <c r="O196" s="49"/>
      <c r="P196" s="49"/>
      <c r="Q196" s="42"/>
      <c r="R196" s="50"/>
      <c r="S196" s="50"/>
      <c r="T196" s="50"/>
      <c r="U196" s="51"/>
      <c r="V196" s="51"/>
      <c r="W196" s="42"/>
      <c r="X196" s="50"/>
      <c r="Y196" s="50"/>
      <c r="Z196" s="50"/>
      <c r="AA196" s="52">
        <f>N196</f>
        <v>0</v>
      </c>
      <c r="AB196" s="52">
        <f>IF(COUNTA(X196)=1,1,0)</f>
        <v>0</v>
      </c>
      <c r="AC196" s="52">
        <f>IF((IF(AD196&gt;0,1,0)+AA196)=2,1,0)</f>
        <v>0</v>
      </c>
      <c r="AD196" s="52">
        <f>IF(COUNTA(AI196)=1,1,0)+IF(COUNTA(AK196)=1,1,0)</f>
        <v>1</v>
      </c>
      <c r="AE196" s="53"/>
      <c r="AF196" t="s" s="41">
        <v>65</v>
      </c>
      <c r="AG196" s="42"/>
      <c r="AH196" s="42"/>
      <c r="AI196" s="46">
        <v>20</v>
      </c>
      <c r="AJ196" s="42"/>
      <c r="AK196" s="42"/>
      <c r="AL196" s="42"/>
      <c r="AM196" s="42"/>
      <c r="AN196" s="42"/>
      <c r="AO196" s="42"/>
      <c r="AP196" s="42"/>
      <c r="AQ196" s="46">
        <v>0.45</v>
      </c>
      <c r="AR196" s="31">
        <f>IF(AI196&gt;0,1,0)+IF(AO196&gt;0,1,0)</f>
        <v>1</v>
      </c>
      <c r="AS196" s="31">
        <f>IF(AR196=2,1,0)</f>
        <v>0</v>
      </c>
      <c r="AT196" s="42"/>
      <c r="AU196" s="42"/>
      <c r="AV196" s="42"/>
      <c r="AW196" s="42"/>
      <c r="AX196" s="42"/>
      <c r="AY196" s="42"/>
      <c r="AZ196" s="56"/>
      <c r="BA196" s="42"/>
      <c r="BB196" t="s" s="54">
        <v>217</v>
      </c>
      <c r="BC196" s="42"/>
      <c r="BD196" t="s" s="54">
        <v>68</v>
      </c>
      <c r="BE196" t="s" s="54">
        <v>68</v>
      </c>
      <c r="BF196" s="42"/>
      <c r="BG196" t="s" s="54">
        <v>70</v>
      </c>
      <c r="BH196" t="s" s="54">
        <v>71</v>
      </c>
      <c r="BI196" t="s" s="54">
        <v>192</v>
      </c>
      <c r="BJ196" s="42"/>
    </row>
    <row r="197" ht="17" customHeight="1">
      <c r="A197" t="s" s="75">
        <v>60</v>
      </c>
      <c r="B197" t="s" s="76">
        <v>620</v>
      </c>
      <c r="C197" t="s" s="76">
        <v>621</v>
      </c>
      <c r="D197" s="88"/>
      <c r="E197" s="89"/>
      <c r="F197" t="s" s="77">
        <v>64</v>
      </c>
      <c r="G197" s="18"/>
      <c r="H197" s="19"/>
      <c r="I197" s="37"/>
      <c r="J197" s="19"/>
      <c r="K197" s="21">
        <v>0</v>
      </c>
      <c r="L197" s="21">
        <v>1</v>
      </c>
      <c r="M197" s="22">
        <f>SUM(J197:L197)</f>
        <v>1</v>
      </c>
      <c r="N197" s="23">
        <f>IF((IF(COUNTA(E197)=1,1,0)+L197+K197)=2,1,0)</f>
        <v>0</v>
      </c>
      <c r="O197" s="24"/>
      <c r="P197" s="24"/>
      <c r="Q197" s="19"/>
      <c r="R197" s="25">
        <v>-1.76010324975883</v>
      </c>
      <c r="S197" s="25">
        <v>-5.12796042514986</v>
      </c>
      <c r="T197" s="25">
        <v>1.46124356101107</v>
      </c>
      <c r="U197" s="26"/>
      <c r="V197" s="26"/>
      <c r="W197" s="19"/>
      <c r="X197" s="25">
        <v>-3.91965662975489</v>
      </c>
      <c r="Y197" s="25">
        <v>-2.68552640485058</v>
      </c>
      <c r="Z197" s="25">
        <v>-0.0236457887751483</v>
      </c>
      <c r="AA197" s="27">
        <f>N197</f>
        <v>0</v>
      </c>
      <c r="AB197" s="27">
        <f>IF(COUNTA(X197)=1,1,0)</f>
        <v>1</v>
      </c>
      <c r="AC197" s="27">
        <f>IF((IF(AD197&gt;0,1,0)+AA197)=2,1,0)</f>
        <v>0</v>
      </c>
      <c r="AD197" s="27">
        <f>IF(COUNTA(AI197)=1,1,0)+IF(COUNTA(AK197)=1,1,0)</f>
        <v>2</v>
      </c>
      <c r="AE197" s="28"/>
      <c r="AF197" t="s" s="29">
        <v>65</v>
      </c>
      <c r="AG197" t="s" s="38">
        <v>74</v>
      </c>
      <c r="AH197" s="21">
        <v>1</v>
      </c>
      <c r="AI197" s="39">
        <v>2</v>
      </c>
      <c r="AJ197" s="19"/>
      <c r="AK197" s="21">
        <v>1.5</v>
      </c>
      <c r="AL197" s="19"/>
      <c r="AM197" s="21">
        <v>10</v>
      </c>
      <c r="AN197" s="19"/>
      <c r="AO197" s="21">
        <v>0.6</v>
      </c>
      <c r="AP197" s="19"/>
      <c r="AQ197" s="21">
        <v>0.7</v>
      </c>
      <c r="AR197" s="31">
        <f>IF(AI197&gt;0,1,0)+IF(AO197&gt;0,1,0)</f>
        <v>2</v>
      </c>
      <c r="AS197" s="31">
        <f>IF(AR197=2,1,0)</f>
        <v>1</v>
      </c>
      <c r="AT197" s="19"/>
      <c r="AU197" s="19"/>
      <c r="AV197" s="19"/>
      <c r="AW197" t="s" s="78">
        <v>185</v>
      </c>
      <c r="AX197" s="79">
        <v>8</v>
      </c>
      <c r="AY197" s="79">
        <v>1</v>
      </c>
      <c r="AZ197" s="80">
        <f>AX197/AY197</f>
        <v>8</v>
      </c>
      <c r="BA197" s="81"/>
      <c r="BB197" t="s" s="78">
        <v>622</v>
      </c>
      <c r="BC197" s="81"/>
      <c r="BD197" t="s" s="78">
        <v>68</v>
      </c>
      <c r="BE197" t="s" s="78">
        <v>189</v>
      </c>
      <c r="BF197" s="81"/>
      <c r="BG197" t="s" s="78">
        <v>149</v>
      </c>
      <c r="BH197" t="s" s="78">
        <v>71</v>
      </c>
      <c r="BI197" t="s" s="78">
        <v>192</v>
      </c>
      <c r="BJ197" s="81"/>
    </row>
    <row r="198" ht="17" customHeight="1">
      <c r="A198" t="s" s="63">
        <v>60</v>
      </c>
      <c r="B198" t="s" s="29">
        <v>623</v>
      </c>
      <c r="C198" t="s" s="29">
        <v>624</v>
      </c>
      <c r="D198" s="28"/>
      <c r="E198" s="18"/>
      <c r="F198" t="s" s="65">
        <v>64</v>
      </c>
      <c r="G198" s="18"/>
      <c r="H198" s="19"/>
      <c r="I198" s="37"/>
      <c r="J198" s="19"/>
      <c r="K198" s="21">
        <v>0</v>
      </c>
      <c r="L198" s="21">
        <v>1</v>
      </c>
      <c r="M198" s="22">
        <f>SUM(J198:L198)</f>
        <v>1</v>
      </c>
      <c r="N198" s="23">
        <f>IF((IF(COUNTA(E198)=1,1,0)+L198+K198)=2,1,0)</f>
        <v>0</v>
      </c>
      <c r="O198" s="24"/>
      <c r="P198" s="24"/>
      <c r="Q198" s="19"/>
      <c r="R198" s="25">
        <v>-3.23723121008189</v>
      </c>
      <c r="S198" s="25">
        <v>-1.69527878031178</v>
      </c>
      <c r="T198" s="25">
        <v>0.07931977898188471</v>
      </c>
      <c r="U198" s="26"/>
      <c r="V198" s="26"/>
      <c r="W198" s="19"/>
      <c r="X198" s="25">
        <v>-3.59708016272749</v>
      </c>
      <c r="Y198" s="25">
        <v>0.718575376459662</v>
      </c>
      <c r="Z198" s="25">
        <v>0.193080947450646</v>
      </c>
      <c r="AA198" s="27">
        <f>N198</f>
        <v>0</v>
      </c>
      <c r="AB198" s="27">
        <f>IF(COUNTA(X198)=1,1,0)</f>
        <v>1</v>
      </c>
      <c r="AC198" s="27">
        <f>IF((IF(AD198&gt;0,1,0)+AA198)=2,1,0)</f>
        <v>0</v>
      </c>
      <c r="AD198" s="27">
        <f>IF(COUNTA(AI198)=1,1,0)+IF(COUNTA(AK198)=1,1,0)</f>
        <v>1</v>
      </c>
      <c r="AE198" s="28"/>
      <c r="AF198" t="s" s="29">
        <v>65</v>
      </c>
      <c r="AG198" s="21">
        <v>4</v>
      </c>
      <c r="AH198" s="19"/>
      <c r="AI198" s="21">
        <v>3</v>
      </c>
      <c r="AJ198" t="s" s="38">
        <v>96</v>
      </c>
      <c r="AK198" s="19"/>
      <c r="AL198" s="19"/>
      <c r="AM198" s="21">
        <v>50</v>
      </c>
      <c r="AN198" s="19"/>
      <c r="AO198" s="21">
        <v>2</v>
      </c>
      <c r="AP198" s="19"/>
      <c r="AQ198" s="21">
        <v>0.6</v>
      </c>
      <c r="AR198" s="31">
        <f>IF(AI198&gt;0,1,0)+IF(AO198&gt;0,1,0)</f>
        <v>2</v>
      </c>
      <c r="AS198" s="31">
        <f>IF(AR198=2,1,0)</f>
        <v>1</v>
      </c>
      <c r="AT198" s="19"/>
      <c r="AU198" s="19"/>
      <c r="AV198" s="19"/>
      <c r="AW198" t="s" s="38">
        <v>82</v>
      </c>
      <c r="AX198" s="21">
        <v>15</v>
      </c>
      <c r="AY198" s="21">
        <v>1</v>
      </c>
      <c r="AZ198" s="56">
        <f>AX198/AY198</f>
        <v>15</v>
      </c>
      <c r="BA198" s="19"/>
      <c r="BB198" t="s" s="38">
        <v>110</v>
      </c>
      <c r="BC198" s="19"/>
      <c r="BD198" t="s" s="38">
        <v>148</v>
      </c>
      <c r="BE198" t="s" s="38">
        <v>68</v>
      </c>
      <c r="BF198" s="21">
        <v>2.5</v>
      </c>
      <c r="BG198" t="s" s="38">
        <v>84</v>
      </c>
      <c r="BH198" t="s" s="38">
        <v>71</v>
      </c>
      <c r="BI198" t="s" s="38">
        <v>112</v>
      </c>
      <c r="BJ198" s="19"/>
    </row>
    <row r="199" ht="17" customHeight="1">
      <c r="A199" t="s" s="40">
        <v>60</v>
      </c>
      <c r="B199" t="s" s="41">
        <v>625</v>
      </c>
      <c r="C199" s="42"/>
      <c r="D199" s="44"/>
      <c r="E199" s="44"/>
      <c r="F199" t="s" s="43">
        <v>64</v>
      </c>
      <c r="G199" s="44"/>
      <c r="H199" s="42"/>
      <c r="I199" s="45"/>
      <c r="J199" s="46">
        <v>1</v>
      </c>
      <c r="K199" s="21">
        <v>0</v>
      </c>
      <c r="L199" s="42"/>
      <c r="M199" s="47">
        <f>SUM(J199:L199)</f>
        <v>1</v>
      </c>
      <c r="N199" s="48">
        <f>IF((IF(COUNTA(E199)=1,1,0)+L199+K199)=2,1,0)</f>
        <v>0</v>
      </c>
      <c r="O199" s="49"/>
      <c r="P199" s="49"/>
      <c r="Q199" s="42"/>
      <c r="R199" s="50"/>
      <c r="S199" s="50"/>
      <c r="T199" s="50"/>
      <c r="U199" s="51"/>
      <c r="V199" s="51"/>
      <c r="W199" s="42"/>
      <c r="X199" s="50"/>
      <c r="Y199" s="50"/>
      <c r="Z199" s="50"/>
      <c r="AA199" s="52">
        <f>N199</f>
        <v>0</v>
      </c>
      <c r="AB199" s="52">
        <f>IF(COUNTA(X199)=1,1,0)</f>
        <v>0</v>
      </c>
      <c r="AC199" s="52">
        <f>IF((IF(AD199&gt;0,1,0)+AA199)=2,1,0)</f>
        <v>0</v>
      </c>
      <c r="AD199" s="52">
        <f>IF(COUNTA(AI199)=1,1,0)+IF(COUNTA(AK199)=1,1,0)</f>
        <v>1</v>
      </c>
      <c r="AE199" s="53"/>
      <c r="AF199" t="s" s="41">
        <v>65</v>
      </c>
      <c r="AG199" s="46">
        <v>4</v>
      </c>
      <c r="AH199" s="42"/>
      <c r="AI199" s="46">
        <v>2.5</v>
      </c>
      <c r="AJ199" t="s" s="54">
        <v>96</v>
      </c>
      <c r="AK199" s="42"/>
      <c r="AL199" s="42"/>
      <c r="AM199" s="46">
        <v>30</v>
      </c>
      <c r="AN199" s="42"/>
      <c r="AO199" s="46">
        <v>1.5</v>
      </c>
      <c r="AP199" s="42"/>
      <c r="AQ199" s="46">
        <v>0.22</v>
      </c>
      <c r="AR199" s="31">
        <f>IF(AI199&gt;0,1,0)+IF(AO199&gt;0,1,0)</f>
        <v>2</v>
      </c>
      <c r="AS199" s="31">
        <f>IF(AR199=2,1,0)</f>
        <v>1</v>
      </c>
      <c r="AT199" s="42"/>
      <c r="AU199" s="42"/>
      <c r="AV199" s="42"/>
      <c r="AW199" t="s" s="54">
        <v>97</v>
      </c>
      <c r="AX199" s="46">
        <v>15</v>
      </c>
      <c r="AY199" s="46">
        <v>2</v>
      </c>
      <c r="AZ199" s="56">
        <f>AX199/AY199</f>
        <v>7.5</v>
      </c>
      <c r="BA199" s="42"/>
      <c r="BB199" t="s" s="54">
        <v>626</v>
      </c>
      <c r="BC199" s="42"/>
      <c r="BD199" t="s" s="54">
        <v>93</v>
      </c>
      <c r="BE199" t="s" s="54">
        <v>68</v>
      </c>
      <c r="BF199" s="46">
        <v>1</v>
      </c>
      <c r="BG199" t="s" s="54">
        <v>129</v>
      </c>
      <c r="BH199" t="s" s="54">
        <v>71</v>
      </c>
      <c r="BI199" s="42"/>
      <c r="BJ199" s="42"/>
    </row>
    <row r="200" ht="17" customHeight="1">
      <c r="A200" t="s" s="40">
        <v>60</v>
      </c>
      <c r="B200" t="s" s="41">
        <v>627</v>
      </c>
      <c r="C200" s="42"/>
      <c r="D200" s="44"/>
      <c r="E200" s="44"/>
      <c r="F200" t="s" s="43">
        <v>64</v>
      </c>
      <c r="G200" s="44"/>
      <c r="H200" s="42"/>
      <c r="I200" s="45"/>
      <c r="J200" s="46">
        <v>1</v>
      </c>
      <c r="K200" s="21">
        <v>0</v>
      </c>
      <c r="L200" s="42"/>
      <c r="M200" s="47">
        <f>SUM(J200:L200)</f>
        <v>1</v>
      </c>
      <c r="N200" s="48">
        <f>IF((IF(COUNTA(E200)=1,1,0)+L200+K200)=2,1,0)</f>
        <v>0</v>
      </c>
      <c r="O200" s="49"/>
      <c r="P200" s="49"/>
      <c r="Q200" s="42"/>
      <c r="R200" s="50"/>
      <c r="S200" s="50"/>
      <c r="T200" s="50"/>
      <c r="U200" s="51"/>
      <c r="V200" s="51"/>
      <c r="W200" s="42"/>
      <c r="X200" s="50"/>
      <c r="Y200" s="50"/>
      <c r="Z200" s="50"/>
      <c r="AA200" s="52">
        <f>N200</f>
        <v>0</v>
      </c>
      <c r="AB200" s="52">
        <f>IF(COUNTA(X200)=1,1,0)</f>
        <v>0</v>
      </c>
      <c r="AC200" s="52">
        <f>IF((IF(AD200&gt;0,1,0)+AA200)=2,1,0)</f>
        <v>0</v>
      </c>
      <c r="AD200" s="52">
        <f>IF(COUNTA(AI200)=1,1,0)+IF(COUNTA(AK200)=1,1,0)</f>
        <v>1</v>
      </c>
      <c r="AE200" s="53"/>
      <c r="AF200" t="s" s="41">
        <v>65</v>
      </c>
      <c r="AG200" t="s" s="54">
        <v>74</v>
      </c>
      <c r="AH200" s="42"/>
      <c r="AI200" s="55">
        <v>3</v>
      </c>
      <c r="AJ200" s="42"/>
      <c r="AK200" s="42"/>
      <c r="AL200" s="42"/>
      <c r="AM200" s="46">
        <v>40</v>
      </c>
      <c r="AN200" s="46">
        <v>1</v>
      </c>
      <c r="AO200" s="46">
        <v>2</v>
      </c>
      <c r="AP200" s="42"/>
      <c r="AQ200" s="46">
        <v>0.5</v>
      </c>
      <c r="AR200" s="31">
        <f>IF(AI200&gt;0,1,0)+IF(AO200&gt;0,1,0)</f>
        <v>2</v>
      </c>
      <c r="AS200" s="31">
        <f>IF(AR200=2,1,0)</f>
        <v>1</v>
      </c>
      <c r="AT200" s="42"/>
      <c r="AU200" s="42"/>
      <c r="AV200" s="42"/>
      <c r="AW200" t="s" s="54">
        <v>242</v>
      </c>
      <c r="AX200" s="46">
        <v>20</v>
      </c>
      <c r="AY200" s="46">
        <v>2.5</v>
      </c>
      <c r="AZ200" s="56">
        <f>AX200/AY200</f>
        <v>8</v>
      </c>
      <c r="BA200" s="42"/>
      <c r="BB200" t="s" s="54">
        <v>172</v>
      </c>
      <c r="BC200" s="42"/>
      <c r="BD200" t="s" s="54">
        <v>148</v>
      </c>
      <c r="BE200" t="s" s="54">
        <v>68</v>
      </c>
      <c r="BF200" s="42"/>
      <c r="BG200" t="s" s="54">
        <v>628</v>
      </c>
      <c r="BH200" t="s" s="54">
        <v>71</v>
      </c>
      <c r="BI200" t="s" s="41">
        <v>192</v>
      </c>
      <c r="BJ200" s="42"/>
    </row>
    <row r="201" ht="17" customHeight="1">
      <c r="A201" t="s" s="40">
        <v>60</v>
      </c>
      <c r="B201" t="s" s="41">
        <v>629</v>
      </c>
      <c r="C201" s="42"/>
      <c r="D201" s="44"/>
      <c r="E201" s="44"/>
      <c r="F201" t="s" s="43">
        <v>64</v>
      </c>
      <c r="G201" s="44"/>
      <c r="H201" s="42"/>
      <c r="I201" s="45"/>
      <c r="J201" s="46">
        <v>1</v>
      </c>
      <c r="K201" s="21">
        <v>0</v>
      </c>
      <c r="L201" s="42"/>
      <c r="M201" s="47">
        <f>SUM(J201:L201)</f>
        <v>1</v>
      </c>
      <c r="N201" s="48">
        <f>IF((IF(COUNTA(E201)=1,1,0)+L201+K201)=2,1,0)</f>
        <v>0</v>
      </c>
      <c r="O201" s="49"/>
      <c r="P201" s="42"/>
      <c r="Q201" s="42"/>
      <c r="R201" s="50"/>
      <c r="S201" s="50"/>
      <c r="T201" s="50"/>
      <c r="U201" s="51"/>
      <c r="V201" s="51"/>
      <c r="W201" s="42"/>
      <c r="X201" s="50"/>
      <c r="Y201" s="50"/>
      <c r="Z201" s="50"/>
      <c r="AA201" s="52">
        <f>N201</f>
        <v>0</v>
      </c>
      <c r="AB201" s="52">
        <f>IF(COUNTA(X201)=1,1,0)</f>
        <v>0</v>
      </c>
      <c r="AC201" s="52">
        <f>IF((IF(AD201&gt;0,1,0)+AA201)=2,1,0)</f>
        <v>0</v>
      </c>
      <c r="AD201" s="52">
        <f>IF(COUNTA(AI201)=1,1,0)+IF(COUNTA(AK201)=1,1,0)</f>
        <v>1</v>
      </c>
      <c r="AE201" s="53"/>
      <c r="AF201" t="s" s="41">
        <v>65</v>
      </c>
      <c r="AG201" t="s" s="54">
        <v>74</v>
      </c>
      <c r="AH201" s="46">
        <v>2</v>
      </c>
      <c r="AI201" s="55">
        <v>4</v>
      </c>
      <c r="AJ201" s="42"/>
      <c r="AK201" s="42"/>
      <c r="AL201" s="42"/>
      <c r="AM201" s="46">
        <v>200</v>
      </c>
      <c r="AN201" s="46">
        <v>1</v>
      </c>
      <c r="AO201" s="46">
        <v>2</v>
      </c>
      <c r="AP201" s="42"/>
      <c r="AQ201" s="46">
        <v>0.7</v>
      </c>
      <c r="AR201" s="31">
        <f>IF(AI201&gt;0,1,0)+IF(AO201&gt;0,1,0)</f>
        <v>2</v>
      </c>
      <c r="AS201" s="31">
        <f>IF(AR201=2,1,0)</f>
        <v>1</v>
      </c>
      <c r="AT201" s="42"/>
      <c r="AU201" s="42"/>
      <c r="AV201" s="42"/>
      <c r="AW201" s="42"/>
      <c r="AX201" s="42"/>
      <c r="AY201" s="42"/>
      <c r="AZ201" s="56"/>
      <c r="BA201" s="42"/>
      <c r="BB201" t="s" s="54">
        <v>110</v>
      </c>
      <c r="BC201" s="42"/>
      <c r="BD201" t="s" s="54">
        <v>630</v>
      </c>
      <c r="BE201" t="s" s="54">
        <v>68</v>
      </c>
      <c r="BF201" s="46">
        <v>5</v>
      </c>
      <c r="BG201" t="s" s="54">
        <v>149</v>
      </c>
      <c r="BH201" t="s" s="54">
        <v>71</v>
      </c>
      <c r="BI201" s="42"/>
      <c r="BJ201" s="42"/>
    </row>
    <row r="202" ht="17" customHeight="1">
      <c r="A202" t="s" s="63">
        <v>60</v>
      </c>
      <c r="B202" t="s" s="29">
        <v>631</v>
      </c>
      <c r="C202" t="s" s="29">
        <v>632</v>
      </c>
      <c r="D202" s="28"/>
      <c r="E202" s="18"/>
      <c r="F202" t="s" s="65">
        <v>64</v>
      </c>
      <c r="G202" s="18"/>
      <c r="H202" s="19"/>
      <c r="I202" s="37"/>
      <c r="J202" s="19"/>
      <c r="K202" s="21">
        <v>1</v>
      </c>
      <c r="L202" s="19"/>
      <c r="M202" s="22">
        <f>SUM(J202:L202)</f>
        <v>1</v>
      </c>
      <c r="N202" s="23">
        <f>IF((IF(COUNTA(E202)=1,1,0)+L202+K202)=2,1,0)</f>
        <v>0</v>
      </c>
      <c r="O202" s="24"/>
      <c r="P202" s="24"/>
      <c r="Q202" s="19"/>
      <c r="R202" s="25">
        <v>0.612912623300202</v>
      </c>
      <c r="S202" s="25">
        <v>-3.28619760165763</v>
      </c>
      <c r="T202" s="25">
        <v>0.145247982608859</v>
      </c>
      <c r="U202" s="26"/>
      <c r="V202" s="26"/>
      <c r="W202" s="19"/>
      <c r="X202" s="25">
        <v>-1.19386365013285</v>
      </c>
      <c r="Y202" s="25">
        <v>-2.51788097363586</v>
      </c>
      <c r="Z202" s="25">
        <v>-0.0897566202393237</v>
      </c>
      <c r="AA202" s="27">
        <f>N202</f>
        <v>0</v>
      </c>
      <c r="AB202" s="27">
        <f>IF(COUNTA(X202)=1,1,0)</f>
        <v>1</v>
      </c>
      <c r="AC202" s="27">
        <f>IF((IF(AD202&gt;0,1,0)+AA202)=2,1,0)</f>
        <v>0</v>
      </c>
      <c r="AD202" s="27">
        <f>IF(COUNTA(AI202)=1,1,0)+IF(COUNTA(AK202)=1,1,0)</f>
        <v>1</v>
      </c>
      <c r="AE202" s="28"/>
      <c r="AF202" t="s" s="29">
        <v>65</v>
      </c>
      <c r="AG202" t="s" s="38">
        <v>74</v>
      </c>
      <c r="AH202" s="19"/>
      <c r="AI202" s="39">
        <v>5</v>
      </c>
      <c r="AJ202" s="19"/>
      <c r="AK202" s="19"/>
      <c r="AL202" s="19"/>
      <c r="AM202" s="21">
        <v>100</v>
      </c>
      <c r="AN202" s="21">
        <v>2</v>
      </c>
      <c r="AO202" s="21">
        <v>3</v>
      </c>
      <c r="AP202" s="19"/>
      <c r="AQ202" s="21">
        <v>0.5</v>
      </c>
      <c r="AR202" s="31">
        <f>IF(AI202&gt;0,1,0)+IF(AO202&gt;0,1,0)</f>
        <v>2</v>
      </c>
      <c r="AS202" s="31">
        <f>IF(AR202=2,1,0)</f>
        <v>1</v>
      </c>
      <c r="AT202" s="19"/>
      <c r="AU202" s="19"/>
      <c r="AV202" s="19"/>
      <c r="AW202" s="19"/>
      <c r="AX202" s="19"/>
      <c r="AY202" s="19"/>
      <c r="AZ202" s="56"/>
      <c r="BA202" s="19"/>
      <c r="BB202" s="21">
        <v>10</v>
      </c>
      <c r="BC202" s="19"/>
      <c r="BD202" t="s" s="38">
        <v>148</v>
      </c>
      <c r="BE202" t="s" s="38">
        <v>68</v>
      </c>
      <c r="BF202" s="21">
        <v>5</v>
      </c>
      <c r="BG202" t="s" s="38">
        <v>149</v>
      </c>
      <c r="BH202" t="s" s="38">
        <v>71</v>
      </c>
      <c r="BI202" s="19"/>
      <c r="BJ202" s="19"/>
    </row>
    <row r="203" ht="17" customHeight="1">
      <c r="A203" t="s" s="40">
        <v>60</v>
      </c>
      <c r="B203" t="s" s="41">
        <v>633</v>
      </c>
      <c r="C203" s="49"/>
      <c r="D203" s="44"/>
      <c r="E203" s="44"/>
      <c r="F203" t="s" s="43">
        <v>64</v>
      </c>
      <c r="G203" s="44"/>
      <c r="H203" s="42"/>
      <c r="I203" s="45"/>
      <c r="J203" s="46">
        <v>1</v>
      </c>
      <c r="K203" s="21">
        <v>0</v>
      </c>
      <c r="L203" s="42"/>
      <c r="M203" s="47">
        <f>SUM(J203:L203)</f>
        <v>1</v>
      </c>
      <c r="N203" s="48">
        <f>IF((IF(COUNTA(E203)=1,1,0)+L203+K203)=2,1,0)</f>
        <v>0</v>
      </c>
      <c r="O203" s="49"/>
      <c r="P203" s="49"/>
      <c r="Q203" s="42"/>
      <c r="R203" s="50"/>
      <c r="S203" s="50"/>
      <c r="T203" s="50"/>
      <c r="U203" s="51"/>
      <c r="V203" s="51"/>
      <c r="W203" s="42"/>
      <c r="X203" s="50"/>
      <c r="Y203" s="50"/>
      <c r="Z203" s="50"/>
      <c r="AA203" s="52">
        <f>N203</f>
        <v>0</v>
      </c>
      <c r="AB203" s="52">
        <f>IF(COUNTA(X203)=1,1,0)</f>
        <v>0</v>
      </c>
      <c r="AC203" s="52">
        <f>IF((IF(AD203&gt;0,1,0)+AA203)=2,1,0)</f>
        <v>0</v>
      </c>
      <c r="AD203" s="52">
        <f>IF(COUNTA(AI203)=1,1,0)+IF(COUNTA(AK203)=1,1,0)</f>
        <v>1</v>
      </c>
      <c r="AE203" s="53"/>
      <c r="AF203" t="s" s="41">
        <v>65</v>
      </c>
      <c r="AG203" t="s" s="54">
        <v>74</v>
      </c>
      <c r="AH203" s="42"/>
      <c r="AI203" s="55">
        <v>5</v>
      </c>
      <c r="AJ203" s="42"/>
      <c r="AK203" s="42"/>
      <c r="AL203" s="42"/>
      <c r="AM203" s="42"/>
      <c r="AN203" s="42"/>
      <c r="AO203" s="46">
        <v>3</v>
      </c>
      <c r="AP203" s="42"/>
      <c r="AQ203" s="46">
        <v>1</v>
      </c>
      <c r="AR203" s="31">
        <f>IF(AI203&gt;0,1,0)+IF(AO203&gt;0,1,0)</f>
        <v>2</v>
      </c>
      <c r="AS203" s="31">
        <f>IF(AR203=2,1,0)</f>
        <v>1</v>
      </c>
      <c r="AT203" s="42"/>
      <c r="AU203" s="42"/>
      <c r="AV203" s="42"/>
      <c r="AW203" s="42"/>
      <c r="AX203" s="42"/>
      <c r="AY203" s="42"/>
      <c r="AZ203" s="56"/>
      <c r="BA203" s="42"/>
      <c r="BB203" s="46">
        <v>12</v>
      </c>
      <c r="BC203" s="42"/>
      <c r="BD203" t="s" s="54">
        <v>148</v>
      </c>
      <c r="BE203" t="s" s="54">
        <v>68</v>
      </c>
      <c r="BF203" s="46">
        <v>5</v>
      </c>
      <c r="BG203" t="s" s="54">
        <v>149</v>
      </c>
      <c r="BH203" t="s" s="54">
        <v>71</v>
      </c>
      <c r="BI203" s="42"/>
      <c r="BJ203" s="42"/>
    </row>
    <row r="204" ht="17" customHeight="1">
      <c r="A204" t="s" s="63">
        <v>60</v>
      </c>
      <c r="B204" t="s" s="29">
        <v>634</v>
      </c>
      <c r="C204" t="s" s="29">
        <v>635</v>
      </c>
      <c r="D204" s="28"/>
      <c r="E204" s="28"/>
      <c r="F204" t="s" s="65">
        <v>64</v>
      </c>
      <c r="G204" s="18"/>
      <c r="H204" s="19"/>
      <c r="I204" s="37"/>
      <c r="J204" s="19"/>
      <c r="K204" s="21">
        <v>0</v>
      </c>
      <c r="L204" s="21">
        <v>1</v>
      </c>
      <c r="M204" s="22">
        <f>SUM(J204:L204)</f>
        <v>1</v>
      </c>
      <c r="N204" s="23">
        <f>IF((IF(COUNTA(E204)=1,1,0)+L204+K204)=2,1,0)</f>
        <v>0</v>
      </c>
      <c r="O204" s="24"/>
      <c r="P204" s="24"/>
      <c r="Q204" s="19"/>
      <c r="R204" s="25">
        <v>2.75402616730686</v>
      </c>
      <c r="S204" s="25">
        <v>-0.553917274760992</v>
      </c>
      <c r="T204" s="25">
        <v>-0.996979076026959</v>
      </c>
      <c r="U204" s="26"/>
      <c r="V204" s="26"/>
      <c r="W204" s="19"/>
      <c r="X204" s="25">
        <v>1.10767570004324</v>
      </c>
      <c r="Y204" s="25">
        <v>-0.91335306582524</v>
      </c>
      <c r="Z204" s="25">
        <v>3.3314976721139</v>
      </c>
      <c r="AA204" s="27">
        <f>N204</f>
        <v>0</v>
      </c>
      <c r="AB204" s="27">
        <f>IF(COUNTA(X204)=1,1,0)</f>
        <v>1</v>
      </c>
      <c r="AC204" s="27">
        <f>IF((IF(AD204&gt;0,1,0)+AA204)=2,1,0)</f>
        <v>0</v>
      </c>
      <c r="AD204" s="27">
        <f>IF(COUNTA(AI204)=1,1,0)+IF(COUNTA(AK204)=1,1,0)</f>
        <v>1</v>
      </c>
      <c r="AE204" s="28"/>
      <c r="AF204" t="s" s="29">
        <v>65</v>
      </c>
      <c r="AG204" t="s" s="38">
        <v>74</v>
      </c>
      <c r="AH204" s="19"/>
      <c r="AI204" s="39">
        <v>10</v>
      </c>
      <c r="AJ204" s="19"/>
      <c r="AK204" s="19"/>
      <c r="AL204" s="19"/>
      <c r="AM204" s="19"/>
      <c r="AN204" s="21">
        <v>3</v>
      </c>
      <c r="AO204" s="21">
        <v>4</v>
      </c>
      <c r="AP204" s="19"/>
      <c r="AQ204" s="21">
        <v>0.75</v>
      </c>
      <c r="AR204" s="31">
        <f>IF(AI204&gt;0,1,0)+IF(AO204&gt;0,1,0)</f>
        <v>2</v>
      </c>
      <c r="AS204" s="31">
        <f>IF(AR204=2,1,0)</f>
        <v>1</v>
      </c>
      <c r="AT204" s="19"/>
      <c r="AU204" s="19"/>
      <c r="AV204" s="19"/>
      <c r="AW204" t="s" s="38">
        <v>636</v>
      </c>
      <c r="AX204" s="21">
        <v>50</v>
      </c>
      <c r="AY204" s="21">
        <v>5</v>
      </c>
      <c r="AZ204" s="56">
        <f>AX204/AY204</f>
        <v>10</v>
      </c>
      <c r="BA204" s="19"/>
      <c r="BB204" t="s" s="38">
        <v>83</v>
      </c>
      <c r="BC204" s="19"/>
      <c r="BD204" t="s" s="38">
        <v>93</v>
      </c>
      <c r="BE204" t="s" s="38">
        <v>68</v>
      </c>
      <c r="BF204" s="19"/>
      <c r="BG204" t="s" s="38">
        <v>111</v>
      </c>
      <c r="BH204" s="19"/>
      <c r="BI204" s="19"/>
      <c r="BJ204" s="19"/>
    </row>
    <row r="205" ht="17" customHeight="1">
      <c r="A205" t="s" s="40">
        <v>60</v>
      </c>
      <c r="B205" t="s" s="41">
        <v>637</v>
      </c>
      <c r="C205" s="42"/>
      <c r="D205" s="44"/>
      <c r="E205" s="44"/>
      <c r="F205" t="s" s="43">
        <v>64</v>
      </c>
      <c r="G205" s="44"/>
      <c r="H205" s="42"/>
      <c r="I205" s="45"/>
      <c r="J205" s="46">
        <v>1</v>
      </c>
      <c r="K205" s="21">
        <v>0</v>
      </c>
      <c r="L205" s="42"/>
      <c r="M205" s="47">
        <f>SUM(J205:L205)</f>
        <v>1</v>
      </c>
      <c r="N205" s="48">
        <f>IF((IF(COUNTA(E205)=1,1,0)+L205+K205)=2,1,0)</f>
        <v>0</v>
      </c>
      <c r="O205" s="49"/>
      <c r="P205" s="49"/>
      <c r="Q205" s="42"/>
      <c r="R205" s="50"/>
      <c r="S205" s="50"/>
      <c r="T205" s="50"/>
      <c r="U205" s="51"/>
      <c r="V205" s="51"/>
      <c r="W205" s="42"/>
      <c r="X205" s="50"/>
      <c r="Y205" s="50"/>
      <c r="Z205" s="50"/>
      <c r="AA205" s="52">
        <f>N205</f>
        <v>0</v>
      </c>
      <c r="AB205" s="52">
        <f>IF(COUNTA(X205)=1,1,0)</f>
        <v>0</v>
      </c>
      <c r="AC205" s="52">
        <f>IF((IF(AD205&gt;0,1,0)+AA205)=2,1,0)</f>
        <v>0</v>
      </c>
      <c r="AD205" s="52">
        <f>IF(COUNTA(AI205)=1,1,0)+IF(COUNTA(AK205)=1,1,0)</f>
        <v>1</v>
      </c>
      <c r="AE205" s="53"/>
      <c r="AF205" t="s" s="41">
        <v>65</v>
      </c>
      <c r="AG205" t="s" s="54">
        <v>74</v>
      </c>
      <c r="AH205" s="42"/>
      <c r="AI205" s="55">
        <v>3</v>
      </c>
      <c r="AJ205" s="42"/>
      <c r="AK205" s="42"/>
      <c r="AL205" s="42"/>
      <c r="AM205" s="42"/>
      <c r="AN205" s="46">
        <v>1</v>
      </c>
      <c r="AO205" s="46">
        <v>2</v>
      </c>
      <c r="AP205" s="42"/>
      <c r="AQ205" s="46">
        <v>0.5</v>
      </c>
      <c r="AR205" s="31">
        <f>IF(AI205&gt;0,1,0)+IF(AO205&gt;0,1,0)</f>
        <v>2</v>
      </c>
      <c r="AS205" s="31">
        <f>IF(AR205=2,1,0)</f>
        <v>1</v>
      </c>
      <c r="AT205" s="42"/>
      <c r="AU205" s="42"/>
      <c r="AV205" s="42"/>
      <c r="AW205" s="42"/>
      <c r="AX205" s="42"/>
      <c r="AY205" s="42"/>
      <c r="AZ205" s="56"/>
      <c r="BA205" s="42"/>
      <c r="BB205" t="s" s="54">
        <v>110</v>
      </c>
      <c r="BC205" s="42"/>
      <c r="BD205" t="s" s="54">
        <v>93</v>
      </c>
      <c r="BE205" t="s" s="54">
        <v>68</v>
      </c>
      <c r="BF205" s="46">
        <v>5</v>
      </c>
      <c r="BG205" t="s" s="54">
        <v>84</v>
      </c>
      <c r="BH205" t="s" s="54">
        <v>71</v>
      </c>
      <c r="BI205" s="42"/>
      <c r="BJ205" s="42"/>
    </row>
    <row r="206" ht="17" customHeight="1">
      <c r="A206" t="s" s="63">
        <v>60</v>
      </c>
      <c r="B206" t="s" s="29">
        <v>638</v>
      </c>
      <c r="C206" t="s" s="29">
        <v>639</v>
      </c>
      <c r="D206" s="28"/>
      <c r="E206" s="18"/>
      <c r="F206" t="s" s="65">
        <v>64</v>
      </c>
      <c r="G206" s="18"/>
      <c r="H206" s="19"/>
      <c r="I206" s="37"/>
      <c r="J206" s="19"/>
      <c r="K206" s="21">
        <v>1</v>
      </c>
      <c r="L206" s="19"/>
      <c r="M206" s="22">
        <f>SUM(J206:L206)</f>
        <v>1</v>
      </c>
      <c r="N206" s="23">
        <f>IF((IF(COUNTA(E206)=1,1,0)+L206+K206)=2,1,0)</f>
        <v>0</v>
      </c>
      <c r="O206" s="24"/>
      <c r="P206" s="24"/>
      <c r="Q206" s="19"/>
      <c r="R206" s="25">
        <v>-2.38316638097325</v>
      </c>
      <c r="S206" s="25">
        <v>-3.98279612269458</v>
      </c>
      <c r="T206" s="25">
        <v>1.208073935179</v>
      </c>
      <c r="U206" s="26"/>
      <c r="V206" s="26"/>
      <c r="W206" s="19"/>
      <c r="X206" s="25">
        <v>-4.00610672637595</v>
      </c>
      <c r="Y206" s="25">
        <v>-1.1451773802646</v>
      </c>
      <c r="Z206" s="25">
        <v>-0.569811499875028</v>
      </c>
      <c r="AA206" s="27">
        <f>N206</f>
        <v>0</v>
      </c>
      <c r="AB206" s="27">
        <f>IF(COUNTA(X206)=1,1,0)</f>
        <v>1</v>
      </c>
      <c r="AC206" s="27">
        <f>IF((IF(AD206&gt;0,1,0)+AA206)=2,1,0)</f>
        <v>0</v>
      </c>
      <c r="AD206" s="27">
        <f>IF(COUNTA(AI206)=1,1,0)+IF(COUNTA(AK206)=1,1,0)</f>
        <v>1</v>
      </c>
      <c r="AE206" s="28"/>
      <c r="AF206" t="s" s="29">
        <v>65</v>
      </c>
      <c r="AG206" t="s" s="38">
        <v>74</v>
      </c>
      <c r="AH206" s="19"/>
      <c r="AI206" s="39">
        <v>2</v>
      </c>
      <c r="AJ206" s="19"/>
      <c r="AK206" s="19"/>
      <c r="AL206" s="19"/>
      <c r="AM206" s="21">
        <v>25</v>
      </c>
      <c r="AN206" s="21">
        <v>1</v>
      </c>
      <c r="AO206" s="21">
        <v>2</v>
      </c>
      <c r="AP206" s="19"/>
      <c r="AQ206" s="21">
        <v>0.48</v>
      </c>
      <c r="AR206" s="31">
        <f>IF(AI206&gt;0,1,0)+IF(AO206&gt;0,1,0)</f>
        <v>2</v>
      </c>
      <c r="AS206" s="31">
        <f>IF(AR206=2,1,0)</f>
        <v>1</v>
      </c>
      <c r="AT206" s="19"/>
      <c r="AU206" s="19"/>
      <c r="AV206" s="19"/>
      <c r="AW206" t="s" s="38">
        <v>185</v>
      </c>
      <c r="AX206" s="21">
        <v>20</v>
      </c>
      <c r="AY206" s="21">
        <v>1.5</v>
      </c>
      <c r="AZ206" s="56">
        <f>AX206/AY206</f>
        <v>13.3333333333333</v>
      </c>
      <c r="BA206" s="19"/>
      <c r="BB206" t="s" s="38">
        <v>188</v>
      </c>
      <c r="BC206" s="19"/>
      <c r="BD206" t="s" s="38">
        <v>68</v>
      </c>
      <c r="BE206" t="s" s="38">
        <v>68</v>
      </c>
      <c r="BF206" s="19"/>
      <c r="BG206" t="s" s="38">
        <v>84</v>
      </c>
      <c r="BH206" t="s" s="38">
        <v>71</v>
      </c>
      <c r="BI206" t="s" s="38">
        <v>85</v>
      </c>
      <c r="BJ206" s="19"/>
    </row>
    <row r="207" ht="17" customHeight="1">
      <c r="A207" t="s" s="63">
        <v>60</v>
      </c>
      <c r="B207" t="s" s="29">
        <v>640</v>
      </c>
      <c r="C207" t="s" s="29">
        <v>641</v>
      </c>
      <c r="D207" s="28"/>
      <c r="E207" s="18"/>
      <c r="F207" t="s" s="65">
        <v>64</v>
      </c>
      <c r="G207" s="18"/>
      <c r="H207" s="19"/>
      <c r="I207" s="37"/>
      <c r="J207" s="19"/>
      <c r="K207" s="21">
        <v>0</v>
      </c>
      <c r="L207" s="21">
        <v>1</v>
      </c>
      <c r="M207" s="22">
        <f>SUM(J207:L207)</f>
        <v>1</v>
      </c>
      <c r="N207" s="23">
        <f>IF((IF(COUNTA(E207)=1,1,0)+L207+K207)=2,1,0)</f>
        <v>0</v>
      </c>
      <c r="O207" s="24"/>
      <c r="P207" s="24"/>
      <c r="Q207" s="19"/>
      <c r="R207" s="25">
        <v>1.59767768469572</v>
      </c>
      <c r="S207" s="25">
        <v>-4.03894271422502</v>
      </c>
      <c r="T207" s="25">
        <v>0.916691030382491</v>
      </c>
      <c r="U207" s="26"/>
      <c r="V207" s="26"/>
      <c r="W207" s="19"/>
      <c r="X207" s="25">
        <v>-0.8615596273327401</v>
      </c>
      <c r="Y207" s="25">
        <v>-3.21009642845251</v>
      </c>
      <c r="Z207" s="25">
        <v>-0.129771569620024</v>
      </c>
      <c r="AA207" s="27">
        <f>N207</f>
        <v>0</v>
      </c>
      <c r="AB207" s="27">
        <f>IF(COUNTA(X207)=1,1,0)</f>
        <v>1</v>
      </c>
      <c r="AC207" s="27">
        <f>IF((IF(AD207&gt;0,1,0)+AA207)=2,1,0)</f>
        <v>0</v>
      </c>
      <c r="AD207" s="27">
        <f>IF(COUNTA(AI207)=1,1,0)+IF(COUNTA(AK207)=1,1,0)</f>
        <v>0</v>
      </c>
      <c r="AE207" s="28"/>
      <c r="AF207" s="24"/>
      <c r="AG207" s="83"/>
      <c r="AH207" s="39"/>
      <c r="AI207" s="30"/>
      <c r="AJ207" s="39"/>
      <c r="AK207" s="39"/>
      <c r="AL207" s="24"/>
      <c r="AM207" s="24"/>
      <c r="AN207" s="24"/>
      <c r="AO207" s="31"/>
      <c r="AP207" s="31"/>
      <c r="AQ207" s="31"/>
      <c r="AR207" s="31">
        <f>IF(AI207&gt;0,1,0)+IF(AO207&gt;0,1,0)</f>
        <v>0</v>
      </c>
      <c r="AS207" s="31">
        <f>IF(AR207=2,1,0)</f>
        <v>0</v>
      </c>
      <c r="AT207" s="85"/>
      <c r="AU207" s="24"/>
      <c r="AV207" s="24"/>
      <c r="AW207" s="24"/>
      <c r="AX207" s="24"/>
      <c r="AY207" s="24"/>
      <c r="AZ207" s="56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</row>
    <row r="208" ht="17" customHeight="1">
      <c r="A208" t="s" s="63">
        <v>60</v>
      </c>
      <c r="B208" t="s" s="29">
        <v>642</v>
      </c>
      <c r="C208" t="s" s="29">
        <v>643</v>
      </c>
      <c r="D208" s="28"/>
      <c r="E208" s="18"/>
      <c r="F208" t="s" s="65">
        <v>64</v>
      </c>
      <c r="G208" s="18"/>
      <c r="H208" s="19"/>
      <c r="I208" s="37"/>
      <c r="J208" s="19"/>
      <c r="K208" s="21">
        <v>0</v>
      </c>
      <c r="L208" s="21">
        <v>1</v>
      </c>
      <c r="M208" s="22">
        <f>SUM(J208:L208)</f>
        <v>1</v>
      </c>
      <c r="N208" s="23">
        <f>IF((IF(COUNTA(E208)=1,1,0)+L208+K208)=2,1,0)</f>
        <v>0</v>
      </c>
      <c r="O208" s="24"/>
      <c r="P208" s="24"/>
      <c r="Q208" s="19"/>
      <c r="R208" s="25">
        <v>0.522177058375348</v>
      </c>
      <c r="S208" s="25">
        <v>-1.44054799611106</v>
      </c>
      <c r="T208" s="25">
        <v>0.596713383786089</v>
      </c>
      <c r="U208" s="26"/>
      <c r="V208" s="26"/>
      <c r="W208" s="19"/>
      <c r="X208" s="25">
        <v>-0.448050390451073</v>
      </c>
      <c r="Y208" s="25">
        <v>-1.19252249096466</v>
      </c>
      <c r="Z208" s="25">
        <v>-1.66637051392863</v>
      </c>
      <c r="AA208" s="27">
        <f>N208</f>
        <v>0</v>
      </c>
      <c r="AB208" s="27">
        <f>IF(COUNTA(X208)=1,1,0)</f>
        <v>1</v>
      </c>
      <c r="AC208" s="27">
        <f>IF((IF(AD208&gt;0,1,0)+AA208)=2,1,0)</f>
        <v>0</v>
      </c>
      <c r="AD208" s="27">
        <f>IF(COUNTA(AI208)=1,1,0)+IF(COUNTA(AK208)=1,1,0)</f>
        <v>2</v>
      </c>
      <c r="AE208" s="28"/>
      <c r="AF208" t="s" s="29">
        <v>65</v>
      </c>
      <c r="AG208" t="s" s="38">
        <v>74</v>
      </c>
      <c r="AH208" s="21">
        <v>5</v>
      </c>
      <c r="AI208" s="39">
        <v>7</v>
      </c>
      <c r="AJ208" s="19"/>
      <c r="AK208" s="21">
        <v>13</v>
      </c>
      <c r="AL208" s="19"/>
      <c r="AM208" s="21">
        <v>50</v>
      </c>
      <c r="AN208" s="21">
        <v>1</v>
      </c>
      <c r="AO208" s="21">
        <v>2.5</v>
      </c>
      <c r="AP208" s="19"/>
      <c r="AQ208" s="21">
        <v>0.65</v>
      </c>
      <c r="AR208" s="31">
        <f>IF(AI208&gt;0,1,0)+IF(AO208&gt;0,1,0)</f>
        <v>2</v>
      </c>
      <c r="AS208" s="31">
        <f>IF(AR208=2,1,0)</f>
        <v>1</v>
      </c>
      <c r="AT208" s="19"/>
      <c r="AU208" s="19"/>
      <c r="AV208" s="19"/>
      <c r="AW208" t="s" s="38">
        <v>109</v>
      </c>
      <c r="AX208" s="21">
        <v>35</v>
      </c>
      <c r="AY208" s="21">
        <v>3</v>
      </c>
      <c r="AZ208" s="56">
        <f>AX208/AY208</f>
        <v>11.6666666666667</v>
      </c>
      <c r="BA208" s="19"/>
      <c r="BB208" t="s" s="38">
        <v>217</v>
      </c>
      <c r="BC208" s="19"/>
      <c r="BD208" t="s" s="38">
        <v>68</v>
      </c>
      <c r="BE208" t="s" s="38">
        <v>68</v>
      </c>
      <c r="BF208" s="21">
        <v>1.5</v>
      </c>
      <c r="BG208" t="s" s="38">
        <v>129</v>
      </c>
      <c r="BH208" t="s" s="38">
        <v>71</v>
      </c>
      <c r="BI208" s="19"/>
      <c r="BJ208" s="19"/>
    </row>
    <row r="209" ht="17" customHeight="1">
      <c r="A209" t="s" s="66">
        <v>60</v>
      </c>
      <c r="B209" t="s" s="67">
        <v>644</v>
      </c>
      <c r="C209" t="s" s="67">
        <v>645</v>
      </c>
      <c r="D209" s="74"/>
      <c r="E209" s="90"/>
      <c r="F209" t="s" s="69">
        <v>64</v>
      </c>
      <c r="G209" s="18"/>
      <c r="H209" s="19"/>
      <c r="I209" s="37"/>
      <c r="J209" s="19"/>
      <c r="K209" s="21">
        <v>1</v>
      </c>
      <c r="L209" s="19"/>
      <c r="M209" s="22">
        <f>SUM(J209:L209)</f>
        <v>1</v>
      </c>
      <c r="N209" s="23">
        <f>IF((IF(COUNTA(E209)=1,1,0)+L209+K209)=2,1,0)</f>
        <v>0</v>
      </c>
      <c r="O209" s="24"/>
      <c r="P209" s="24"/>
      <c r="Q209" s="19"/>
      <c r="R209" s="25">
        <v>1.12085789920607</v>
      </c>
      <c r="S209" s="25">
        <v>-5.10646430943504</v>
      </c>
      <c r="T209" s="25">
        <v>0.811149987953907</v>
      </c>
      <c r="U209" s="26"/>
      <c r="V209" s="26"/>
      <c r="W209" s="19"/>
      <c r="X209" s="25">
        <v>-1.76443005340095</v>
      </c>
      <c r="Y209" s="25">
        <v>-3.28739791191453</v>
      </c>
      <c r="Z209" s="25">
        <v>-0.404600709549268</v>
      </c>
      <c r="AA209" s="27">
        <f>N209</f>
        <v>0</v>
      </c>
      <c r="AB209" s="27">
        <f>IF(COUNTA(X209)=1,1,0)</f>
        <v>1</v>
      </c>
      <c r="AC209" s="27">
        <f>IF((IF(AD209&gt;0,1,0)+AA209)=2,1,0)</f>
        <v>0</v>
      </c>
      <c r="AD209" s="27">
        <f>IF(COUNTA(AI209)=1,1,0)+IF(COUNTA(AK209)=1,1,0)</f>
        <v>2</v>
      </c>
      <c r="AE209" s="28"/>
      <c r="AF209" t="s" s="29">
        <v>65</v>
      </c>
      <c r="AG209" s="21">
        <v>4</v>
      </c>
      <c r="AH209" s="19"/>
      <c r="AI209" s="21">
        <v>1.5</v>
      </c>
      <c r="AJ209" s="19"/>
      <c r="AK209" s="21">
        <v>3.5</v>
      </c>
      <c r="AL209" s="19"/>
      <c r="AM209" s="21">
        <v>10</v>
      </c>
      <c r="AN209" s="19"/>
      <c r="AO209" s="21">
        <v>0.9</v>
      </c>
      <c r="AP209" s="19"/>
      <c r="AQ209" s="21">
        <v>0.17</v>
      </c>
      <c r="AR209" s="31">
        <f>IF(AI209&gt;0,1,0)+IF(AO209&gt;0,1,0)</f>
        <v>2</v>
      </c>
      <c r="AS209" s="31">
        <f>IF(AR209=2,1,0)</f>
        <v>1</v>
      </c>
      <c r="AT209" s="19"/>
      <c r="AU209" s="19"/>
      <c r="AV209" s="19"/>
      <c r="AW209" t="s" s="70">
        <v>646</v>
      </c>
      <c r="AX209" s="73">
        <v>15</v>
      </c>
      <c r="AY209" s="73">
        <v>1.5</v>
      </c>
      <c r="AZ209" s="72">
        <f>AX209/AY209</f>
        <v>10</v>
      </c>
      <c r="BA209" s="71"/>
      <c r="BB209" t="s" s="70">
        <v>647</v>
      </c>
      <c r="BC209" s="71"/>
      <c r="BD209" t="s" s="70">
        <v>68</v>
      </c>
      <c r="BE209" t="s" s="70">
        <v>68</v>
      </c>
      <c r="BF209" s="71"/>
      <c r="BG209" t="s" s="70">
        <v>111</v>
      </c>
      <c r="BH209" t="s" s="70">
        <v>71</v>
      </c>
      <c r="BI209" s="71"/>
      <c r="BJ209" s="71"/>
    </row>
    <row r="210" ht="17" customHeight="1">
      <c r="A210" t="s" s="40">
        <v>60</v>
      </c>
      <c r="B210" t="s" s="41">
        <v>648</v>
      </c>
      <c r="C210" s="42"/>
      <c r="D210" s="44"/>
      <c r="E210" s="44"/>
      <c r="F210" t="s" s="43">
        <v>64</v>
      </c>
      <c r="G210" s="44"/>
      <c r="H210" s="42"/>
      <c r="I210" s="45"/>
      <c r="J210" s="46">
        <v>1</v>
      </c>
      <c r="K210" s="21">
        <v>0</v>
      </c>
      <c r="L210" s="42"/>
      <c r="M210" s="47">
        <f>SUM(J210:L210)</f>
        <v>1</v>
      </c>
      <c r="N210" s="48">
        <f>IF((IF(COUNTA(E210)=1,1,0)+L210+K210)=2,1,0)</f>
        <v>0</v>
      </c>
      <c r="O210" s="49"/>
      <c r="P210" s="42"/>
      <c r="Q210" s="42"/>
      <c r="R210" s="50"/>
      <c r="S210" s="50"/>
      <c r="T210" s="50"/>
      <c r="U210" s="51"/>
      <c r="V210" s="51"/>
      <c r="W210" s="42"/>
      <c r="X210" s="50"/>
      <c r="Y210" s="50"/>
      <c r="Z210" s="50"/>
      <c r="AA210" s="52">
        <f>N210</f>
        <v>0</v>
      </c>
      <c r="AB210" s="52">
        <f>IF(COUNTA(X210)=1,1,0)</f>
        <v>0</v>
      </c>
      <c r="AC210" s="52">
        <f>IF((IF(AD210&gt;0,1,0)+AA210)=2,1,0)</f>
        <v>0</v>
      </c>
      <c r="AD210" s="52">
        <f>IF(COUNTA(AI210)=1,1,0)+IF(COUNTA(AK210)=1,1,0)</f>
        <v>1</v>
      </c>
      <c r="AE210" s="53"/>
      <c r="AF210" t="s" s="41">
        <v>65</v>
      </c>
      <c r="AG210" t="s" s="54">
        <v>74</v>
      </c>
      <c r="AH210" s="42"/>
      <c r="AI210" s="55">
        <v>4</v>
      </c>
      <c r="AJ210" s="42"/>
      <c r="AK210" s="42"/>
      <c r="AL210" s="42"/>
      <c r="AM210" s="42"/>
      <c r="AN210" s="46">
        <v>1</v>
      </c>
      <c r="AO210" s="46">
        <v>2</v>
      </c>
      <c r="AP210" s="42"/>
      <c r="AQ210" s="46">
        <v>0.47</v>
      </c>
      <c r="AR210" s="31">
        <f>IF(AI210&gt;0,1,0)+IF(AO210&gt;0,1,0)</f>
        <v>2</v>
      </c>
      <c r="AS210" s="31">
        <f>IF(AR210=2,1,0)</f>
        <v>1</v>
      </c>
      <c r="AT210" s="42"/>
      <c r="AU210" s="42"/>
      <c r="AV210" s="42"/>
      <c r="AW210" s="42"/>
      <c r="AX210" s="42"/>
      <c r="AY210" s="42"/>
      <c r="AZ210" s="56"/>
      <c r="BA210" s="42"/>
      <c r="BB210" t="s" s="54">
        <v>110</v>
      </c>
      <c r="BC210" s="42"/>
      <c r="BD210" t="s" s="54">
        <v>68</v>
      </c>
      <c r="BE210" t="s" s="54">
        <v>68</v>
      </c>
      <c r="BF210" s="42"/>
      <c r="BG210" t="s" s="54">
        <v>84</v>
      </c>
      <c r="BH210" t="s" s="54">
        <v>71</v>
      </c>
      <c r="BI210" s="42"/>
      <c r="BJ210" s="42"/>
    </row>
    <row r="211" ht="17" customHeight="1">
      <c r="A211" t="s" s="63">
        <v>60</v>
      </c>
      <c r="B211" t="s" s="29">
        <v>649</v>
      </c>
      <c r="C211" t="s" s="29">
        <v>650</v>
      </c>
      <c r="D211" s="28"/>
      <c r="E211" s="18"/>
      <c r="F211" t="s" s="65">
        <v>64</v>
      </c>
      <c r="G211" s="18"/>
      <c r="H211" s="19"/>
      <c r="I211" s="37"/>
      <c r="J211" s="19"/>
      <c r="K211" s="21">
        <v>0</v>
      </c>
      <c r="L211" s="21">
        <v>1</v>
      </c>
      <c r="M211" s="22">
        <f>SUM(J211:L211)</f>
        <v>1</v>
      </c>
      <c r="N211" s="23">
        <f>IF((IF(COUNTA(E211)=1,1,0)+L211+K211)=2,1,0)</f>
        <v>0</v>
      </c>
      <c r="O211" s="24"/>
      <c r="P211" s="24"/>
      <c r="Q211" s="19"/>
      <c r="R211" s="25">
        <v>2.53149936075169</v>
      </c>
      <c r="S211" s="25">
        <v>-4.69210636126207</v>
      </c>
      <c r="T211" s="25">
        <v>1.19198645374549</v>
      </c>
      <c r="U211" s="26"/>
      <c r="V211" s="26"/>
      <c r="W211" s="19"/>
      <c r="X211" s="25">
        <v>-0.425362455826946</v>
      </c>
      <c r="Y211" s="25">
        <v>-4.46542539847029</v>
      </c>
      <c r="Z211" s="25">
        <v>-0.09854302621699509</v>
      </c>
      <c r="AA211" s="27">
        <f>N211</f>
        <v>0</v>
      </c>
      <c r="AB211" s="27">
        <f>IF(COUNTA(X211)=1,1,0)</f>
        <v>1</v>
      </c>
      <c r="AC211" s="27">
        <f>IF((IF(AD211&gt;0,1,0)+AA211)=2,1,0)</f>
        <v>0</v>
      </c>
      <c r="AD211" s="27">
        <f>IF(COUNTA(AI211)=1,1,0)+IF(COUNTA(AK211)=1,1,0)</f>
        <v>1</v>
      </c>
      <c r="AE211" s="28"/>
      <c r="AF211" t="s" s="29">
        <v>65</v>
      </c>
      <c r="AG211" t="s" s="38">
        <v>74</v>
      </c>
      <c r="AH211" s="21">
        <v>2</v>
      </c>
      <c r="AI211" s="39">
        <v>4</v>
      </c>
      <c r="AJ211" s="19"/>
      <c r="AK211" s="19"/>
      <c r="AL211" s="19"/>
      <c r="AM211" s="21">
        <v>25</v>
      </c>
      <c r="AN211" s="21">
        <v>1</v>
      </c>
      <c r="AO211" s="21">
        <v>2</v>
      </c>
      <c r="AP211" s="19"/>
      <c r="AQ211" s="21">
        <v>0.22</v>
      </c>
      <c r="AR211" s="31">
        <f>IF(AI211&gt;0,1,0)+IF(AO211&gt;0,1,0)</f>
        <v>2</v>
      </c>
      <c r="AS211" s="31">
        <f>IF(AR211=2,1,0)</f>
        <v>1</v>
      </c>
      <c r="AT211" s="19"/>
      <c r="AU211" s="19"/>
      <c r="AV211" s="19"/>
      <c r="AW211" t="s" s="38">
        <v>604</v>
      </c>
      <c r="AX211" s="21">
        <v>10</v>
      </c>
      <c r="AY211" s="21">
        <v>1.5</v>
      </c>
      <c r="AZ211" s="56">
        <f>AX211/AY211</f>
        <v>6.66666666666667</v>
      </c>
      <c r="BA211" s="19"/>
      <c r="BB211" t="s" s="38">
        <v>651</v>
      </c>
      <c r="BC211" s="19"/>
      <c r="BD211" t="s" s="38">
        <v>68</v>
      </c>
      <c r="BE211" t="s" s="38">
        <v>68</v>
      </c>
      <c r="BF211" s="21">
        <v>5</v>
      </c>
      <c r="BG211" t="s" s="38">
        <v>84</v>
      </c>
      <c r="BH211" t="s" s="38">
        <v>71</v>
      </c>
      <c r="BI211" t="s" s="38">
        <v>79</v>
      </c>
      <c r="BJ211" s="19"/>
    </row>
    <row r="212" ht="17" customHeight="1">
      <c r="A212" t="s" s="63">
        <v>60</v>
      </c>
      <c r="B212" t="s" s="29">
        <v>652</v>
      </c>
      <c r="C212" t="s" s="29">
        <v>653</v>
      </c>
      <c r="D212" s="28"/>
      <c r="E212" s="18"/>
      <c r="F212" t="s" s="65">
        <v>64</v>
      </c>
      <c r="G212" s="18"/>
      <c r="H212" s="19"/>
      <c r="I212" s="37"/>
      <c r="J212" s="19"/>
      <c r="K212" s="21">
        <v>0</v>
      </c>
      <c r="L212" s="21">
        <v>1</v>
      </c>
      <c r="M212" s="22">
        <f>SUM(J212:L212)</f>
        <v>1</v>
      </c>
      <c r="N212" s="23">
        <f>IF((IF(COUNTA(E212)=1,1,0)+L212+K212)=2,1,0)</f>
        <v>0</v>
      </c>
      <c r="O212" s="24"/>
      <c r="P212" s="24"/>
      <c r="Q212" s="19"/>
      <c r="R212" s="25">
        <v>2.4491193929513</v>
      </c>
      <c r="S212" s="25">
        <v>-4.69288526678575</v>
      </c>
      <c r="T212" s="25">
        <v>1.32344906631539</v>
      </c>
      <c r="U212" s="26"/>
      <c r="V212" s="26"/>
      <c r="W212" s="19"/>
      <c r="X212" s="25">
        <v>-0.425716156087078</v>
      </c>
      <c r="Y212" s="25">
        <v>-4.46910671271615</v>
      </c>
      <c r="Z212" s="25">
        <v>-0.413243224159882</v>
      </c>
      <c r="AA212" s="27">
        <f>N212</f>
        <v>0</v>
      </c>
      <c r="AB212" s="27">
        <f>IF(COUNTA(X212)=1,1,0)</f>
        <v>1</v>
      </c>
      <c r="AC212" s="27">
        <f>IF((IF(AD212&gt;0,1,0)+AA212)=2,1,0)</f>
        <v>0</v>
      </c>
      <c r="AD212" s="27">
        <f>IF(COUNTA(AI212)=1,1,0)+IF(COUNTA(AK212)=1,1,0)</f>
        <v>1</v>
      </c>
      <c r="AE212" s="28"/>
      <c r="AF212" t="s" s="29">
        <v>65</v>
      </c>
      <c r="AG212" s="21">
        <v>4</v>
      </c>
      <c r="AH212" s="19"/>
      <c r="AI212" s="21">
        <v>5</v>
      </c>
      <c r="AJ212" s="19"/>
      <c r="AK212" s="19"/>
      <c r="AL212" s="19"/>
      <c r="AM212" s="21">
        <v>15</v>
      </c>
      <c r="AN212" s="19"/>
      <c r="AO212" s="19"/>
      <c r="AP212" s="19"/>
      <c r="AQ212" s="21">
        <v>0.5</v>
      </c>
      <c r="AR212" s="31">
        <f>IF(AI212&gt;0,1,0)+IF(AO212&gt;0,1,0)</f>
        <v>1</v>
      </c>
      <c r="AS212" s="31">
        <f>IF(AR212=2,1,0)</f>
        <v>0</v>
      </c>
      <c r="AT212" s="19"/>
      <c r="AU212" s="19"/>
      <c r="AV212" s="19"/>
      <c r="AW212" t="s" s="38">
        <v>97</v>
      </c>
      <c r="AX212" s="21">
        <v>30</v>
      </c>
      <c r="AY212" s="21">
        <v>1.5</v>
      </c>
      <c r="AZ212" s="56">
        <f>AX212/AY212</f>
        <v>20</v>
      </c>
      <c r="BA212" s="19"/>
      <c r="BB212" t="s" s="38">
        <v>217</v>
      </c>
      <c r="BC212" s="19"/>
      <c r="BD212" t="s" s="38">
        <v>68</v>
      </c>
      <c r="BE212" t="s" s="38">
        <v>68</v>
      </c>
      <c r="BF212" s="19"/>
      <c r="BG212" t="s" s="38">
        <v>129</v>
      </c>
      <c r="BH212" t="s" s="38">
        <v>71</v>
      </c>
      <c r="BI212" s="19"/>
      <c r="BJ212" s="19"/>
    </row>
    <row r="213" ht="17" customHeight="1">
      <c r="A213" t="s" s="40">
        <v>60</v>
      </c>
      <c r="B213" t="s" s="41">
        <v>654</v>
      </c>
      <c r="C213" s="42"/>
      <c r="D213" s="44"/>
      <c r="E213" s="44"/>
      <c r="F213" t="s" s="43">
        <v>64</v>
      </c>
      <c r="G213" s="44"/>
      <c r="H213" s="42"/>
      <c r="I213" s="45"/>
      <c r="J213" s="46">
        <v>1</v>
      </c>
      <c r="K213" s="21">
        <v>0</v>
      </c>
      <c r="L213" s="42"/>
      <c r="M213" s="47">
        <f>SUM(J213:L213)</f>
        <v>1</v>
      </c>
      <c r="N213" s="48">
        <f>IF((IF(COUNTA(E213)=1,1,0)+L213+K213)=2,1,0)</f>
        <v>0</v>
      </c>
      <c r="O213" s="49"/>
      <c r="P213" s="49"/>
      <c r="Q213" s="42"/>
      <c r="R213" s="50"/>
      <c r="S213" s="50"/>
      <c r="T213" s="50"/>
      <c r="U213" s="51"/>
      <c r="V213" s="51"/>
      <c r="W213" s="42"/>
      <c r="X213" s="50"/>
      <c r="Y213" s="50"/>
      <c r="Z213" s="50"/>
      <c r="AA213" s="52">
        <f>N213</f>
        <v>0</v>
      </c>
      <c r="AB213" s="52">
        <f>IF(COUNTA(X213)=1,1,0)</f>
        <v>0</v>
      </c>
      <c r="AC213" s="52">
        <f>IF((IF(AD213&gt;0,1,0)+AA213)=2,1,0)</f>
        <v>0</v>
      </c>
      <c r="AD213" s="52">
        <f>IF(COUNTA(AI213)=1,1,0)+IF(COUNTA(AK213)=1,1,0)</f>
        <v>1</v>
      </c>
      <c r="AE213" s="53"/>
      <c r="AF213" t="s" s="41">
        <v>65</v>
      </c>
      <c r="AG213" t="s" s="54">
        <v>74</v>
      </c>
      <c r="AH213" s="42"/>
      <c r="AI213" s="55">
        <v>4</v>
      </c>
      <c r="AJ213" s="42"/>
      <c r="AK213" s="42"/>
      <c r="AL213" s="42"/>
      <c r="AM213" s="46">
        <v>40</v>
      </c>
      <c r="AN213" s="46">
        <v>1</v>
      </c>
      <c r="AO213" s="46">
        <v>2</v>
      </c>
      <c r="AP213" s="42"/>
      <c r="AQ213" s="46">
        <v>0.7</v>
      </c>
      <c r="AR213" s="31">
        <f>IF(AI213&gt;0,1,0)+IF(AO213&gt;0,1,0)</f>
        <v>2</v>
      </c>
      <c r="AS213" s="31">
        <f>IF(AR213=2,1,0)</f>
        <v>1</v>
      </c>
      <c r="AT213" s="42"/>
      <c r="AU213" s="42"/>
      <c r="AV213" s="42"/>
      <c r="AW213" t="s" s="54">
        <v>66</v>
      </c>
      <c r="AX213" s="46">
        <v>40</v>
      </c>
      <c r="AY213" s="46">
        <v>3</v>
      </c>
      <c r="AZ213" s="56">
        <f>AX213/AY213</f>
        <v>13.3333333333333</v>
      </c>
      <c r="BA213" s="42"/>
      <c r="BB213" t="s" s="54">
        <v>88</v>
      </c>
      <c r="BC213" s="42"/>
      <c r="BD213" t="s" s="54">
        <v>148</v>
      </c>
      <c r="BE213" t="s" s="54">
        <v>68</v>
      </c>
      <c r="BF213" s="42"/>
      <c r="BG213" t="s" s="54">
        <v>84</v>
      </c>
      <c r="BH213" t="s" s="54">
        <v>557</v>
      </c>
      <c r="BI213" t="s" s="54">
        <v>157</v>
      </c>
      <c r="BJ213" s="42"/>
    </row>
    <row r="214" ht="17" customHeight="1">
      <c r="A214" t="s" s="63">
        <v>60</v>
      </c>
      <c r="B214" t="s" s="29">
        <v>655</v>
      </c>
      <c r="C214" t="s" s="29">
        <v>656</v>
      </c>
      <c r="D214" s="28"/>
      <c r="E214" s="18"/>
      <c r="F214" t="s" s="65">
        <v>64</v>
      </c>
      <c r="G214" s="18"/>
      <c r="H214" s="19"/>
      <c r="I214" s="37"/>
      <c r="J214" s="19"/>
      <c r="K214" s="21">
        <v>0</v>
      </c>
      <c r="L214" s="21">
        <v>1</v>
      </c>
      <c r="M214" s="22">
        <f>SUM(J214:L214)</f>
        <v>1</v>
      </c>
      <c r="N214" s="23">
        <f>IF((IF(COUNTA(E214)=1,1,0)+L214+K214)=2,1,0)</f>
        <v>0</v>
      </c>
      <c r="O214" s="24"/>
      <c r="P214" s="24"/>
      <c r="Q214" s="19"/>
      <c r="R214" s="25">
        <v>1.68802422447795</v>
      </c>
      <c r="S214" s="25">
        <v>-4.16797328987402</v>
      </c>
      <c r="T214" s="25">
        <v>1.01751512558454</v>
      </c>
      <c r="U214" s="26"/>
      <c r="V214" s="26"/>
      <c r="W214" s="19"/>
      <c r="X214" s="25">
        <v>-0.829431698292058</v>
      </c>
      <c r="Y214" s="25">
        <v>-3.46132288893754</v>
      </c>
      <c r="Z214" s="25">
        <v>-0.2464832927881</v>
      </c>
      <c r="AA214" s="27">
        <f>N214</f>
        <v>0</v>
      </c>
      <c r="AB214" s="27">
        <f>IF(COUNTA(X214)=1,1,0)</f>
        <v>1</v>
      </c>
      <c r="AC214" s="27">
        <f>IF((IF(AD214&gt;0,1,0)+AA214)=2,1,0)</f>
        <v>0</v>
      </c>
      <c r="AD214" s="27">
        <f>IF(COUNTA(AI214)=1,1,0)+IF(COUNTA(AK214)=1,1,0)</f>
        <v>1</v>
      </c>
      <c r="AE214" s="28"/>
      <c r="AF214" t="s" s="29">
        <v>65</v>
      </c>
      <c r="AG214" t="s" s="38">
        <v>74</v>
      </c>
      <c r="AH214" s="21">
        <v>2</v>
      </c>
      <c r="AI214" s="39">
        <v>5</v>
      </c>
      <c r="AJ214" s="19"/>
      <c r="AK214" s="19"/>
      <c r="AL214" s="19"/>
      <c r="AM214" s="21">
        <v>30</v>
      </c>
      <c r="AN214" s="19"/>
      <c r="AO214" s="21">
        <v>2.3</v>
      </c>
      <c r="AP214" s="19"/>
      <c r="AQ214" s="21">
        <v>0.65</v>
      </c>
      <c r="AR214" s="31">
        <f>IF(AI214&gt;0,1,0)+IF(AO214&gt;0,1,0)</f>
        <v>2</v>
      </c>
      <c r="AS214" s="31">
        <f>IF(AR214=2,1,0)</f>
        <v>1</v>
      </c>
      <c r="AT214" s="19"/>
      <c r="AU214" s="19"/>
      <c r="AV214" s="19"/>
      <c r="AW214" t="s" s="38">
        <v>185</v>
      </c>
      <c r="AX214" s="21">
        <v>35</v>
      </c>
      <c r="AY214" s="21">
        <v>2</v>
      </c>
      <c r="AZ214" s="56">
        <f>AX214/AY214</f>
        <v>17.5</v>
      </c>
      <c r="BA214" s="19"/>
      <c r="BB214" t="s" s="38">
        <v>657</v>
      </c>
      <c r="BC214" s="19"/>
      <c r="BD214" t="s" s="38">
        <v>68</v>
      </c>
      <c r="BE214" t="s" s="38">
        <v>68</v>
      </c>
      <c r="BF214" s="21">
        <v>3</v>
      </c>
      <c r="BG214" t="s" s="38">
        <v>129</v>
      </c>
      <c r="BH214" t="s" s="38">
        <v>71</v>
      </c>
      <c r="BI214" t="s" s="38">
        <v>79</v>
      </c>
      <c r="BJ214" s="19"/>
    </row>
    <row r="215" ht="17" customHeight="1">
      <c r="A215" t="s" s="40">
        <v>60</v>
      </c>
      <c r="B215" t="s" s="41">
        <v>658</v>
      </c>
      <c r="C215" s="42"/>
      <c r="D215" s="44"/>
      <c r="E215" s="44"/>
      <c r="F215" t="s" s="43">
        <v>64</v>
      </c>
      <c r="G215" s="44"/>
      <c r="H215" s="42"/>
      <c r="I215" s="45"/>
      <c r="J215" s="46">
        <v>1</v>
      </c>
      <c r="K215" s="21">
        <v>0</v>
      </c>
      <c r="L215" s="42"/>
      <c r="M215" s="47">
        <f>SUM(J215:L215)</f>
        <v>1</v>
      </c>
      <c r="N215" s="48">
        <f>IF((IF(COUNTA(E215)=1,1,0)+L215+K215)=2,1,0)</f>
        <v>0</v>
      </c>
      <c r="O215" s="49"/>
      <c r="P215" s="49"/>
      <c r="Q215" s="42"/>
      <c r="R215" s="50"/>
      <c r="S215" s="50"/>
      <c r="T215" s="50"/>
      <c r="U215" s="51"/>
      <c r="V215" s="51"/>
      <c r="W215" s="42"/>
      <c r="X215" s="50"/>
      <c r="Y215" s="50"/>
      <c r="Z215" s="50"/>
      <c r="AA215" s="52">
        <f>N215</f>
        <v>0</v>
      </c>
      <c r="AB215" s="52">
        <f>IF(COUNTA(X215)=1,1,0)</f>
        <v>0</v>
      </c>
      <c r="AC215" s="52">
        <f>IF((IF(AD215&gt;0,1,0)+AA215)=2,1,0)</f>
        <v>0</v>
      </c>
      <c r="AD215" s="52">
        <f>IF(COUNTA(AI215)=1,1,0)+IF(COUNTA(AK215)=1,1,0)</f>
        <v>1</v>
      </c>
      <c r="AE215" s="53"/>
      <c r="AF215" t="s" s="41">
        <v>65</v>
      </c>
      <c r="AG215" s="46">
        <v>4</v>
      </c>
      <c r="AH215" s="42"/>
      <c r="AI215" s="46">
        <v>5</v>
      </c>
      <c r="AJ215" s="42"/>
      <c r="AK215" s="42"/>
      <c r="AL215" s="42"/>
      <c r="AM215" s="46">
        <v>10</v>
      </c>
      <c r="AN215" s="42"/>
      <c r="AO215" s="46">
        <v>1.5</v>
      </c>
      <c r="AP215" s="42"/>
      <c r="AQ215" s="46">
        <v>0.2</v>
      </c>
      <c r="AR215" s="31">
        <f>IF(AI215&gt;0,1,0)+IF(AO215&gt;0,1,0)</f>
        <v>2</v>
      </c>
      <c r="AS215" s="31">
        <f>IF(AR215=2,1,0)</f>
        <v>1</v>
      </c>
      <c r="AT215" s="42"/>
      <c r="AU215" s="42"/>
      <c r="AV215" s="42"/>
      <c r="AW215" t="s" s="54">
        <v>209</v>
      </c>
      <c r="AX215" s="46">
        <v>12</v>
      </c>
      <c r="AY215" s="46">
        <v>1.5</v>
      </c>
      <c r="AZ215" s="56">
        <f>AX215/AY215</f>
        <v>8</v>
      </c>
      <c r="BA215" s="42"/>
      <c r="BB215" t="s" s="54">
        <v>659</v>
      </c>
      <c r="BC215" s="42"/>
      <c r="BD215" t="s" s="54">
        <v>77</v>
      </c>
      <c r="BE215" t="s" s="54">
        <v>77</v>
      </c>
      <c r="BF215" s="42"/>
      <c r="BG215" t="s" s="54">
        <v>99</v>
      </c>
      <c r="BH215" t="s" s="54">
        <v>71</v>
      </c>
      <c r="BI215" t="s" s="54">
        <v>79</v>
      </c>
      <c r="BJ215" s="42"/>
    </row>
    <row r="216" ht="17" customHeight="1">
      <c r="A216" t="s" s="63">
        <v>60</v>
      </c>
      <c r="B216" t="s" s="29">
        <v>660</v>
      </c>
      <c r="C216" t="s" s="29">
        <v>661</v>
      </c>
      <c r="D216" s="28"/>
      <c r="E216" s="18"/>
      <c r="F216" t="s" s="65">
        <v>64</v>
      </c>
      <c r="G216" s="18"/>
      <c r="H216" s="19"/>
      <c r="I216" s="37"/>
      <c r="J216" s="19"/>
      <c r="K216" s="21">
        <v>0</v>
      </c>
      <c r="L216" s="21">
        <v>1</v>
      </c>
      <c r="M216" s="22">
        <f>SUM(J216:L216)</f>
        <v>1</v>
      </c>
      <c r="N216" s="23">
        <f>IF((IF(COUNTA(E216)=1,1,0)+L216+K216)=2,1,0)</f>
        <v>0</v>
      </c>
      <c r="O216" s="24"/>
      <c r="P216" s="24"/>
      <c r="Q216" s="19"/>
      <c r="R216" s="25">
        <v>-3.1679366328527</v>
      </c>
      <c r="S216" s="25">
        <v>-8.046085745427201</v>
      </c>
      <c r="T216" s="25">
        <v>3.42284459315638</v>
      </c>
      <c r="U216" s="26"/>
      <c r="V216" s="26"/>
      <c r="W216" s="19"/>
      <c r="X216" s="25">
        <v>-6.34262985074273</v>
      </c>
      <c r="Y216" s="25">
        <v>-4.98617844920885</v>
      </c>
      <c r="Z216" s="25">
        <v>-1.08330356047637</v>
      </c>
      <c r="AA216" s="27">
        <f>N216</f>
        <v>0</v>
      </c>
      <c r="AB216" s="27">
        <f>IF(COUNTA(X216)=1,1,0)</f>
        <v>1</v>
      </c>
      <c r="AC216" s="27">
        <f>IF((IF(AD216&gt;0,1,0)+AA216)=2,1,0)</f>
        <v>0</v>
      </c>
      <c r="AD216" s="27">
        <f>IF(COUNTA(AI216)=1,1,0)+IF(COUNTA(AK216)=1,1,0)</f>
        <v>1</v>
      </c>
      <c r="AE216" s="28"/>
      <c r="AF216" t="s" s="29">
        <v>65</v>
      </c>
      <c r="AG216" t="s" s="38">
        <v>74</v>
      </c>
      <c r="AH216" s="19"/>
      <c r="AI216" s="39">
        <v>5</v>
      </c>
      <c r="AJ216" s="19"/>
      <c r="AK216" s="19"/>
      <c r="AL216" s="19"/>
      <c r="AM216" s="21">
        <v>60</v>
      </c>
      <c r="AN216" s="21">
        <v>2</v>
      </c>
      <c r="AO216" s="21">
        <v>3</v>
      </c>
      <c r="AP216" s="19"/>
      <c r="AQ216" s="21">
        <v>0.42</v>
      </c>
      <c r="AR216" s="31">
        <f>IF(AI216&gt;0,1,0)+IF(AO216&gt;0,1,0)</f>
        <v>2</v>
      </c>
      <c r="AS216" s="31">
        <f>IF(AR216=2,1,0)</f>
        <v>1</v>
      </c>
      <c r="AT216" s="19"/>
      <c r="AU216" s="19"/>
      <c r="AV216" s="19"/>
      <c r="AW216" t="s" s="38">
        <v>662</v>
      </c>
      <c r="AX216" s="21">
        <v>15</v>
      </c>
      <c r="AY216" s="21">
        <v>1</v>
      </c>
      <c r="AZ216" s="56">
        <f>AX216/AY216</f>
        <v>15</v>
      </c>
      <c r="BA216" s="19"/>
      <c r="BB216" t="s" s="38">
        <v>138</v>
      </c>
      <c r="BC216" s="19"/>
      <c r="BD216" t="s" s="38">
        <v>93</v>
      </c>
      <c r="BE216" t="s" s="38">
        <v>68</v>
      </c>
      <c r="BF216" s="21">
        <v>1</v>
      </c>
      <c r="BG216" t="s" s="38">
        <v>149</v>
      </c>
      <c r="BH216" t="s" s="38">
        <v>71</v>
      </c>
      <c r="BI216" s="19"/>
      <c r="BJ216" s="19"/>
    </row>
    <row r="217" ht="17" customHeight="1">
      <c r="A217" t="s" s="63">
        <v>60</v>
      </c>
      <c r="B217" t="s" s="29">
        <v>663</v>
      </c>
      <c r="C217" t="s" s="29">
        <v>664</v>
      </c>
      <c r="D217" s="28"/>
      <c r="E217" s="18"/>
      <c r="F217" t="s" s="65">
        <v>64</v>
      </c>
      <c r="G217" s="18"/>
      <c r="H217" s="19"/>
      <c r="I217" s="37"/>
      <c r="J217" s="19"/>
      <c r="K217" s="21">
        <v>0</v>
      </c>
      <c r="L217" s="21">
        <v>1</v>
      </c>
      <c r="M217" s="22">
        <f>SUM(J217:L217)</f>
        <v>1</v>
      </c>
      <c r="N217" s="23">
        <f>IF((IF(COUNTA(E217)=1,1,0)+L217+K217)=2,1,0)</f>
        <v>0</v>
      </c>
      <c r="O217" s="24"/>
      <c r="P217" s="24"/>
      <c r="Q217" s="19"/>
      <c r="R217" s="25">
        <v>2.60574671030563</v>
      </c>
      <c r="S217" s="25">
        <v>-5.35434442114924</v>
      </c>
      <c r="T217" s="25">
        <v>1.46679580097905</v>
      </c>
      <c r="U217" s="26"/>
      <c r="V217" s="26"/>
      <c r="W217" s="19"/>
      <c r="X217" s="25">
        <v>-0.6806169814926341</v>
      </c>
      <c r="Y217" s="25">
        <v>-5.05725801771695</v>
      </c>
      <c r="Z217" s="25">
        <v>-0.169349521597397</v>
      </c>
      <c r="AA217" s="27">
        <f>N217</f>
        <v>0</v>
      </c>
      <c r="AB217" s="27">
        <f>IF(COUNTA(X217)=1,1,0)</f>
        <v>1</v>
      </c>
      <c r="AC217" s="27">
        <f>IF((IF(AD217&gt;0,1,0)+AA217)=2,1,0)</f>
        <v>0</v>
      </c>
      <c r="AD217" s="27">
        <f>IF(COUNTA(AI217)=1,1,0)+IF(COUNTA(AK217)=1,1,0)</f>
        <v>1</v>
      </c>
      <c r="AE217" s="28"/>
      <c r="AF217" t="s" s="29">
        <v>65</v>
      </c>
      <c r="AG217" s="21">
        <v>4</v>
      </c>
      <c r="AH217" s="19"/>
      <c r="AI217" s="21">
        <v>2.5</v>
      </c>
      <c r="AJ217" s="19"/>
      <c r="AK217" s="19"/>
      <c r="AL217" s="19"/>
      <c r="AM217" s="21">
        <v>12</v>
      </c>
      <c r="AN217" s="19"/>
      <c r="AO217" s="19"/>
      <c r="AP217" s="19"/>
      <c r="AQ217" s="21">
        <v>40</v>
      </c>
      <c r="AR217" s="31">
        <f>IF(AI217&gt;0,1,0)+IF(AO217&gt;0,1,0)</f>
        <v>1</v>
      </c>
      <c r="AS217" s="31">
        <f>IF(AR217=2,1,0)</f>
        <v>0</v>
      </c>
      <c r="AT217" s="19"/>
      <c r="AU217" s="19"/>
      <c r="AV217" s="19"/>
      <c r="AW217" t="s" s="38">
        <v>82</v>
      </c>
      <c r="AX217" s="21">
        <v>40</v>
      </c>
      <c r="AY217" s="21">
        <v>1.5</v>
      </c>
      <c r="AZ217" s="56">
        <f>AX217/AY217</f>
        <v>26.6666666666667</v>
      </c>
      <c r="BA217" s="19"/>
      <c r="BB217" t="s" s="38">
        <v>277</v>
      </c>
      <c r="BC217" s="19"/>
      <c r="BD217" t="s" s="38">
        <v>68</v>
      </c>
      <c r="BE217" t="s" s="38">
        <v>68</v>
      </c>
      <c r="BF217" s="19"/>
      <c r="BG217" t="s" s="38">
        <v>129</v>
      </c>
      <c r="BH217" t="s" s="38">
        <v>71</v>
      </c>
      <c r="BI217" s="19"/>
      <c r="BJ217" s="19"/>
    </row>
    <row r="218" ht="17" customHeight="1">
      <c r="A218" t="s" s="40">
        <v>60</v>
      </c>
      <c r="B218" t="s" s="41">
        <v>665</v>
      </c>
      <c r="C218" s="42"/>
      <c r="D218" s="44"/>
      <c r="E218" s="44"/>
      <c r="F218" t="s" s="43">
        <v>64</v>
      </c>
      <c r="G218" s="44"/>
      <c r="H218" s="42"/>
      <c r="I218" s="45"/>
      <c r="J218" s="46">
        <v>1</v>
      </c>
      <c r="K218" s="21">
        <v>0</v>
      </c>
      <c r="L218" s="42"/>
      <c r="M218" s="47">
        <f>SUM(J218:L218)</f>
        <v>1</v>
      </c>
      <c r="N218" s="48">
        <f>IF((IF(COUNTA(E218)=1,1,0)+L218+K218)=2,1,0)</f>
        <v>0</v>
      </c>
      <c r="O218" s="49"/>
      <c r="P218" s="49"/>
      <c r="Q218" s="42"/>
      <c r="R218" s="50"/>
      <c r="S218" s="50"/>
      <c r="T218" s="50"/>
      <c r="U218" s="51"/>
      <c r="V218" s="51"/>
      <c r="W218" s="42"/>
      <c r="X218" s="50"/>
      <c r="Y218" s="50"/>
      <c r="Z218" s="50"/>
      <c r="AA218" s="52">
        <f>N218</f>
        <v>0</v>
      </c>
      <c r="AB218" s="52">
        <f>IF(COUNTA(X218)=1,1,0)</f>
        <v>0</v>
      </c>
      <c r="AC218" s="52">
        <f>IF((IF(AD218&gt;0,1,0)+AA218)=2,1,0)</f>
        <v>0</v>
      </c>
      <c r="AD218" s="52">
        <f>IF(COUNTA(AI218)=1,1,0)+IF(COUNTA(AK218)=1,1,0)</f>
        <v>2</v>
      </c>
      <c r="AE218" s="53"/>
      <c r="AF218" t="s" s="41">
        <v>65</v>
      </c>
      <c r="AG218" s="46">
        <v>4</v>
      </c>
      <c r="AH218" s="42"/>
      <c r="AI218" s="46">
        <v>2</v>
      </c>
      <c r="AJ218" s="42"/>
      <c r="AK218" s="46">
        <v>2</v>
      </c>
      <c r="AL218" s="42"/>
      <c r="AM218" s="46">
        <v>40</v>
      </c>
      <c r="AN218" s="42"/>
      <c r="AO218" s="46">
        <v>0.75</v>
      </c>
      <c r="AP218" s="42"/>
      <c r="AQ218" s="46">
        <v>0.21</v>
      </c>
      <c r="AR218" s="31">
        <f>IF(AI218&gt;0,1,0)+IF(AO218&gt;0,1,0)</f>
        <v>2</v>
      </c>
      <c r="AS218" s="31">
        <f>IF(AR218=2,1,0)</f>
        <v>1</v>
      </c>
      <c r="AT218" s="42"/>
      <c r="AU218" s="42"/>
      <c r="AV218" s="42"/>
      <c r="AW218" t="s" s="54">
        <v>209</v>
      </c>
      <c r="AX218" s="46">
        <v>8</v>
      </c>
      <c r="AY218" s="46">
        <v>1</v>
      </c>
      <c r="AZ218" s="56">
        <f>AX218/AY218</f>
        <v>8</v>
      </c>
      <c r="BA218" s="42"/>
      <c r="BB218" t="s" s="54">
        <v>156</v>
      </c>
      <c r="BC218" s="42"/>
      <c r="BD218" t="s" s="54">
        <v>77</v>
      </c>
      <c r="BE218" t="s" s="54">
        <v>77</v>
      </c>
      <c r="BF218" s="42"/>
      <c r="BG218" t="s" s="54">
        <v>470</v>
      </c>
      <c r="BH218" t="s" s="54">
        <v>71</v>
      </c>
      <c r="BI218" s="42"/>
      <c r="BJ218" s="42"/>
    </row>
    <row r="219" ht="17" customHeight="1">
      <c r="A219" t="s" s="40">
        <v>60</v>
      </c>
      <c r="B219" t="s" s="41">
        <v>666</v>
      </c>
      <c r="C219" s="42"/>
      <c r="D219" s="44"/>
      <c r="E219" s="44"/>
      <c r="F219" t="s" s="43">
        <v>64</v>
      </c>
      <c r="G219" s="44"/>
      <c r="H219" s="42"/>
      <c r="I219" s="45"/>
      <c r="J219" s="46">
        <v>1</v>
      </c>
      <c r="K219" s="21">
        <v>0</v>
      </c>
      <c r="L219" s="42"/>
      <c r="M219" s="47">
        <f>SUM(J219:L219)</f>
        <v>1</v>
      </c>
      <c r="N219" s="48">
        <f>IF((IF(COUNTA(E219)=1,1,0)+L219+K219)=2,1,0)</f>
        <v>0</v>
      </c>
      <c r="O219" s="49"/>
      <c r="P219" s="49"/>
      <c r="Q219" s="42"/>
      <c r="R219" s="50"/>
      <c r="S219" s="50"/>
      <c r="T219" s="50"/>
      <c r="U219" s="51"/>
      <c r="V219" s="51"/>
      <c r="W219" s="42"/>
      <c r="X219" s="50"/>
      <c r="Y219" s="50"/>
      <c r="Z219" s="50"/>
      <c r="AA219" s="52">
        <f>N219</f>
        <v>0</v>
      </c>
      <c r="AB219" s="52">
        <f>IF(COUNTA(X219)=1,1,0)</f>
        <v>0</v>
      </c>
      <c r="AC219" s="52">
        <f>IF((IF(AD219&gt;0,1,0)+AA219)=2,1,0)</f>
        <v>0</v>
      </c>
      <c r="AD219" s="52">
        <f>IF(COUNTA(AI219)=1,1,0)+IF(COUNTA(AK219)=1,1,0)</f>
        <v>1</v>
      </c>
      <c r="AE219" s="53"/>
      <c r="AF219" t="s" s="41">
        <v>65</v>
      </c>
      <c r="AG219" t="s" s="54">
        <v>74</v>
      </c>
      <c r="AH219" s="46">
        <v>2</v>
      </c>
      <c r="AI219" s="55">
        <v>3</v>
      </c>
      <c r="AJ219" s="42"/>
      <c r="AK219" s="42"/>
      <c r="AL219" s="42"/>
      <c r="AM219" s="42"/>
      <c r="AN219" s="46">
        <v>1</v>
      </c>
      <c r="AO219" s="46">
        <v>2</v>
      </c>
      <c r="AP219" s="42"/>
      <c r="AQ219" s="46">
        <v>0.65</v>
      </c>
      <c r="AR219" s="31">
        <f>IF(AI219&gt;0,1,0)+IF(AO219&gt;0,1,0)</f>
        <v>2</v>
      </c>
      <c r="AS219" s="31">
        <f>IF(AR219=2,1,0)</f>
        <v>1</v>
      </c>
      <c r="AT219" s="42"/>
      <c r="AU219" s="42"/>
      <c r="AV219" s="42"/>
      <c r="AW219" t="s" s="54">
        <v>66</v>
      </c>
      <c r="AX219" s="46">
        <v>25</v>
      </c>
      <c r="AY219" s="46">
        <v>3</v>
      </c>
      <c r="AZ219" s="56">
        <f>AX219/AY219</f>
        <v>8.33333333333333</v>
      </c>
      <c r="BA219" s="42"/>
      <c r="BB219" t="s" s="54">
        <v>667</v>
      </c>
      <c r="BC219" s="42"/>
      <c r="BD219" t="s" s="54">
        <v>68</v>
      </c>
      <c r="BE219" t="s" s="54">
        <v>68</v>
      </c>
      <c r="BF219" s="46">
        <v>2.5</v>
      </c>
      <c r="BG219" t="s" s="54">
        <v>111</v>
      </c>
      <c r="BH219" t="s" s="54">
        <v>100</v>
      </c>
      <c r="BI219" t="s" s="54">
        <v>85</v>
      </c>
      <c r="BJ219" s="42"/>
    </row>
    <row r="220" ht="17" customHeight="1">
      <c r="A220" t="s" s="63">
        <v>330</v>
      </c>
      <c r="B220" t="s" s="29">
        <v>668</v>
      </c>
      <c r="C220" t="s" s="29">
        <v>10</v>
      </c>
      <c r="D220" t="s" s="64">
        <v>669</v>
      </c>
      <c r="E220" t="s" s="65">
        <v>669</v>
      </c>
      <c r="F220" t="s" s="65">
        <v>670</v>
      </c>
      <c r="G220" t="s" s="65">
        <v>671</v>
      </c>
      <c r="H220" t="s" s="65">
        <v>672</v>
      </c>
      <c r="I220" s="37"/>
      <c r="J220" s="19"/>
      <c r="K220" s="21">
        <v>1</v>
      </c>
      <c r="L220" s="19"/>
      <c r="M220" s="22">
        <f>SUM(J220:L220)</f>
        <v>1</v>
      </c>
      <c r="N220" s="23">
        <f>IF((IF(COUNTA(E220)=1,1,0)+L220+K220)=2,1,0)</f>
        <v>1</v>
      </c>
      <c r="O220" s="24"/>
      <c r="P220" s="24"/>
      <c r="Q220" s="19"/>
      <c r="R220" s="25">
        <v>-1.54175512757973</v>
      </c>
      <c r="S220" s="25">
        <v>-2.36238025926547</v>
      </c>
      <c r="T220" s="25">
        <v>-0.464003393299766</v>
      </c>
      <c r="U220" s="19"/>
      <c r="V220" s="19"/>
      <c r="W220" s="19"/>
      <c r="X220" s="25">
        <v>-0.728223343853985</v>
      </c>
      <c r="Y220" s="25">
        <v>-2.4259976876375</v>
      </c>
      <c r="Z220" s="25">
        <v>-1.20726355538242</v>
      </c>
      <c r="AA220" s="27">
        <f>N220</f>
        <v>1</v>
      </c>
      <c r="AB220" s="27">
        <f>IF(COUNTA(X220)=1,1,0)</f>
        <v>1</v>
      </c>
      <c r="AC220" s="27">
        <f>IF((IF(AD220&gt;0,1,0)+AA220)=2,1,0)</f>
        <v>0</v>
      </c>
      <c r="AD220" s="27">
        <f>IF(COUNTA(AI220)=1,1,0)+IF(COUNTA(AK220)=1,1,0)</f>
        <v>0</v>
      </c>
      <c r="AE220" s="24"/>
      <c r="AF220" s="24"/>
      <c r="AG220" s="83"/>
      <c r="AH220" s="30"/>
      <c r="AI220" s="30"/>
      <c r="AJ220" s="30"/>
      <c r="AK220" s="30"/>
      <c r="AL220" s="24"/>
      <c r="AM220" s="24"/>
      <c r="AN220" s="24"/>
      <c r="AO220" s="31"/>
      <c r="AP220" s="31"/>
      <c r="AQ220" s="31"/>
      <c r="AR220" s="31">
        <f>IF(AI220&gt;0,1,0)+IF(AO220&gt;0,1,0)</f>
        <v>0</v>
      </c>
      <c r="AS220" s="31">
        <f>IF(AR220=2,1,0)</f>
        <v>0</v>
      </c>
      <c r="AT220" s="85"/>
      <c r="AU220" s="24"/>
      <c r="AV220" s="24"/>
      <c r="AW220" s="24"/>
      <c r="AX220" s="24"/>
      <c r="AY220" s="24"/>
      <c r="AZ220" s="56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</row>
    <row r="221" ht="17" customHeight="1">
      <c r="A221" t="s" s="63">
        <v>330</v>
      </c>
      <c r="B221" t="s" s="29">
        <v>673</v>
      </c>
      <c r="C221" t="s" s="29">
        <v>674</v>
      </c>
      <c r="D221" t="s" s="64">
        <v>669</v>
      </c>
      <c r="E221" t="s" s="65">
        <v>669</v>
      </c>
      <c r="F221" t="s" s="65">
        <v>670</v>
      </c>
      <c r="G221" s="18"/>
      <c r="H221" t="s" s="65">
        <v>675</v>
      </c>
      <c r="I221" s="37"/>
      <c r="J221" s="19"/>
      <c r="K221" s="21">
        <v>0</v>
      </c>
      <c r="L221" s="21">
        <v>1</v>
      </c>
      <c r="M221" s="22">
        <f>SUM(J221:L221)</f>
        <v>1</v>
      </c>
      <c r="N221" s="23">
        <f>IF((IF(COUNTA(E221)=1,1,0)+L221+K221)=2,1,0)</f>
        <v>1</v>
      </c>
      <c r="O221" s="24"/>
      <c r="P221" s="24"/>
      <c r="Q221" s="19"/>
      <c r="R221" s="25">
        <v>-0.367333107429306</v>
      </c>
      <c r="S221" s="25">
        <v>-0.103525378750578</v>
      </c>
      <c r="T221" s="25">
        <v>-0.62194175623333</v>
      </c>
      <c r="U221" s="19"/>
      <c r="V221" s="19"/>
      <c r="W221" s="19"/>
      <c r="X221" s="25">
        <v>-0.36484008657772</v>
      </c>
      <c r="Y221" s="25">
        <v>0.395087212779966</v>
      </c>
      <c r="Z221" s="25">
        <v>0.0306789853161002</v>
      </c>
      <c r="AA221" s="27">
        <f>N221</f>
        <v>1</v>
      </c>
      <c r="AB221" s="27">
        <f>IF(COUNTA(X221)=1,1,0)</f>
        <v>1</v>
      </c>
      <c r="AC221" s="27">
        <f>IF((IF(AD221&gt;0,1,0)+AA221)=2,1,0)</f>
        <v>1</v>
      </c>
      <c r="AD221" s="27">
        <f>IF(COUNTA(AI221)=1,1,0)+IF(COUNTA(AK221)=1,1,0)</f>
        <v>2</v>
      </c>
      <c r="AE221" t="s" s="64">
        <v>671</v>
      </c>
      <c r="AF221" t="s" s="29">
        <v>65</v>
      </c>
      <c r="AG221" s="83">
        <v>4</v>
      </c>
      <c r="AH221" s="39"/>
      <c r="AI221" s="39">
        <v>10</v>
      </c>
      <c r="AJ221" s="39"/>
      <c r="AK221" s="39">
        <v>15</v>
      </c>
      <c r="AL221" s="24"/>
      <c r="AM221" s="31"/>
      <c r="AN221" s="19"/>
      <c r="AO221" s="31">
        <v>4</v>
      </c>
      <c r="AP221" s="24"/>
      <c r="AQ221" s="24"/>
      <c r="AR221" s="31">
        <f>IF(AI221&gt;0,1,0)+IF(AO221&gt;0,1,0)</f>
        <v>2</v>
      </c>
      <c r="AS221" s="31">
        <f>IF(AR221=2,1,0)</f>
        <v>1</v>
      </c>
      <c r="AT221" s="85"/>
      <c r="AU221" s="24"/>
      <c r="AV221" s="24"/>
      <c r="AW221" s="24"/>
      <c r="AX221" s="24"/>
      <c r="AY221" s="24"/>
      <c r="AZ221" s="56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</row>
    <row r="222" ht="17" customHeight="1">
      <c r="A222" t="s" s="63">
        <v>330</v>
      </c>
      <c r="B222" t="s" s="91">
        <v>676</v>
      </c>
      <c r="C222" s="92"/>
      <c r="D222" t="s" s="93">
        <v>669</v>
      </c>
      <c r="E222" t="s" s="93">
        <v>669</v>
      </c>
      <c r="F222" t="s" s="94">
        <v>670</v>
      </c>
      <c r="G222" s="95"/>
      <c r="H222" t="s" s="96">
        <v>677</v>
      </c>
      <c r="I222" s="37"/>
      <c r="J222" s="19"/>
      <c r="K222" s="19"/>
      <c r="L222" s="19"/>
      <c r="M222" s="22">
        <f>SUM(J222:L222)</f>
        <v>0</v>
      </c>
      <c r="N222" s="23">
        <f>IF((IF(COUNTA(E222)=1,1,0)+L222+K222)=2,1,0)</f>
        <v>0</v>
      </c>
      <c r="O222" s="24"/>
      <c r="P222" s="24"/>
      <c r="Q222" s="19"/>
      <c r="R222" s="25"/>
      <c r="S222" s="25"/>
      <c r="T222" s="25"/>
      <c r="U222" s="19"/>
      <c r="V222" s="19"/>
      <c r="W222" s="19"/>
      <c r="X222" s="25"/>
      <c r="Y222" s="25"/>
      <c r="Z222" s="25"/>
      <c r="AA222" s="27">
        <f>N222</f>
        <v>0</v>
      </c>
      <c r="AB222" s="27">
        <f>IF(COUNTA(X222)=1,1,0)</f>
        <v>0</v>
      </c>
      <c r="AC222" s="27">
        <f>IF((IF(AD222&gt;0,1,0)+AA222)=2,1,0)</f>
        <v>0</v>
      </c>
      <c r="AD222" s="27">
        <f>IF(COUNTA(AI222)=1,1,0)+IF(COUNTA(AK222)=1,1,0)</f>
        <v>0</v>
      </c>
      <c r="AE222" s="24"/>
      <c r="AF222" s="24"/>
      <c r="AG222" s="83"/>
      <c r="AH222" s="39"/>
      <c r="AI222" s="30"/>
      <c r="AJ222" s="39"/>
      <c r="AK222" s="39"/>
      <c r="AL222" s="24"/>
      <c r="AM222" s="31"/>
      <c r="AN222" s="19"/>
      <c r="AO222" s="31"/>
      <c r="AP222" s="24"/>
      <c r="AQ222" s="31"/>
      <c r="AR222" s="31">
        <f>IF(AI222&gt;0,1,0)+IF(AO222&gt;0,1,0)</f>
        <v>0</v>
      </c>
      <c r="AS222" s="31">
        <f>IF(AR222=2,1,0)</f>
        <v>0</v>
      </c>
      <c r="AT222" s="85"/>
      <c r="AU222" s="24"/>
      <c r="AV222" s="24"/>
      <c r="AW222" s="24"/>
      <c r="AX222" s="24"/>
      <c r="AY222" s="24"/>
      <c r="AZ222" s="56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</row>
    <row r="223" ht="17" customHeight="1">
      <c r="A223" t="s" s="63">
        <v>330</v>
      </c>
      <c r="B223" t="s" s="91">
        <v>678</v>
      </c>
      <c r="C223" t="s" s="91">
        <v>679</v>
      </c>
      <c r="D223" t="s" s="93">
        <v>669</v>
      </c>
      <c r="E223" t="s" s="94">
        <v>669</v>
      </c>
      <c r="F223" t="s" s="94">
        <v>670</v>
      </c>
      <c r="G223" s="97"/>
      <c r="H223" t="s" s="94">
        <v>680</v>
      </c>
      <c r="I223" s="20">
        <v>1</v>
      </c>
      <c r="J223" s="19"/>
      <c r="K223" s="21">
        <v>0</v>
      </c>
      <c r="L223" s="21">
        <v>1</v>
      </c>
      <c r="M223" s="22">
        <f>SUM(J223:L223)</f>
        <v>1</v>
      </c>
      <c r="N223" s="23">
        <f>IF((IF(COUNTA(E223)=1,1,0)+L223+K223)=2,1,0)</f>
        <v>1</v>
      </c>
      <c r="O223" s="24"/>
      <c r="P223" s="24"/>
      <c r="Q223" s="19"/>
      <c r="R223" s="25">
        <v>1.52832560355435</v>
      </c>
      <c r="S223" s="25">
        <v>-1.39736718971305</v>
      </c>
      <c r="T223" s="25">
        <v>0.0245967257616414</v>
      </c>
      <c r="U223" s="26"/>
      <c r="V223" s="26"/>
      <c r="W223" s="26"/>
      <c r="X223" s="25">
        <v>-3.48015584404563</v>
      </c>
      <c r="Y223" s="25">
        <v>-0.0775183155911979</v>
      </c>
      <c r="Z223" s="25">
        <v>-0.931369112859322</v>
      </c>
      <c r="AA223" s="27">
        <f>N223</f>
        <v>1</v>
      </c>
      <c r="AB223" s="27">
        <f>IF(COUNTA(X223)=1,1,0)</f>
        <v>1</v>
      </c>
      <c r="AC223" s="27">
        <f>IF((IF(AD223&gt;0,1,0)+AA223)=2,1,0)</f>
        <v>1</v>
      </c>
      <c r="AD223" s="27">
        <f>IF(COUNTA(AI223)=1,1,0)+IF(COUNTA(AK223)=1,1,0)</f>
        <v>2</v>
      </c>
      <c r="AE223" t="s" s="64">
        <v>681</v>
      </c>
      <c r="AF223" t="s" s="29">
        <v>65</v>
      </c>
      <c r="AG223" s="83">
        <v>4</v>
      </c>
      <c r="AH223" s="39"/>
      <c r="AI223" s="39">
        <v>15</v>
      </c>
      <c r="AJ223" s="30"/>
      <c r="AK223" s="39">
        <v>20</v>
      </c>
      <c r="AL223" s="31"/>
      <c r="AM223" s="31"/>
      <c r="AN223" s="31"/>
      <c r="AO223" s="31"/>
      <c r="AP223" s="24"/>
      <c r="AQ223" s="24"/>
      <c r="AR223" s="31">
        <f>IF(AI223&gt;0,1,0)+IF(AO223&gt;0,1,0)</f>
        <v>1</v>
      </c>
      <c r="AS223" s="31">
        <f>IF(AR223=2,1,0)</f>
        <v>0</v>
      </c>
      <c r="AT223" s="85">
        <v>2</v>
      </c>
      <c r="AU223" s="24"/>
      <c r="AV223" t="s" s="29">
        <v>340</v>
      </c>
      <c r="AW223" s="31"/>
      <c r="AX223" s="31">
        <v>20</v>
      </c>
      <c r="AY223" s="31">
        <v>4</v>
      </c>
      <c r="AZ223" s="56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</row>
    <row r="224" ht="17" customHeight="1">
      <c r="A224" t="s" s="63">
        <v>330</v>
      </c>
      <c r="B224" t="s" s="91">
        <v>682</v>
      </c>
      <c r="C224" t="s" s="91">
        <v>683</v>
      </c>
      <c r="D224" s="98"/>
      <c r="E224" t="s" s="94">
        <v>669</v>
      </c>
      <c r="F224" t="s" s="94">
        <v>670</v>
      </c>
      <c r="G224" s="97"/>
      <c r="H224" t="s" s="96">
        <v>684</v>
      </c>
      <c r="I224" s="37"/>
      <c r="J224" s="19"/>
      <c r="K224" s="21">
        <v>0</v>
      </c>
      <c r="L224" s="21">
        <v>1</v>
      </c>
      <c r="M224" s="22">
        <f>SUM(J224:L224)</f>
        <v>1</v>
      </c>
      <c r="N224" s="23">
        <f>IF((IF(COUNTA(E224)=1,1,0)+L224+K224)=2,1,0)</f>
        <v>1</v>
      </c>
      <c r="O224" s="24"/>
      <c r="P224" s="24"/>
      <c r="Q224" s="19"/>
      <c r="R224" s="25">
        <v>2.76691081533659</v>
      </c>
      <c r="S224" s="25">
        <v>-3.07180202141959</v>
      </c>
      <c r="T224" s="25">
        <v>-0.559020459860605</v>
      </c>
      <c r="U224" s="26"/>
      <c r="V224" s="26"/>
      <c r="W224" s="26"/>
      <c r="X224" s="25">
        <v>-5.77725800768526</v>
      </c>
      <c r="Y224" s="25">
        <v>-0.989006812338274</v>
      </c>
      <c r="Z224" s="25">
        <v>-0.151724905234256</v>
      </c>
      <c r="AA224" s="27">
        <f>N224</f>
        <v>1</v>
      </c>
      <c r="AB224" s="27">
        <f>IF(COUNTA(X224)=1,1,0)</f>
        <v>1</v>
      </c>
      <c r="AC224" s="27">
        <f>IF((IF(AD224&gt;0,1,0)+AA224)=2,1,0)</f>
        <v>1</v>
      </c>
      <c r="AD224" s="27">
        <f>IF(COUNTA(AI224)=1,1,0)+IF(COUNTA(AK224)=1,1,0)</f>
        <v>2</v>
      </c>
      <c r="AE224" t="s" s="64">
        <v>681</v>
      </c>
      <c r="AF224" t="s" s="29">
        <v>65</v>
      </c>
      <c r="AG224" s="83">
        <v>4</v>
      </c>
      <c r="AH224" s="31">
        <v>2.5</v>
      </c>
      <c r="AI224" s="31">
        <v>7</v>
      </c>
      <c r="AJ224" s="31"/>
      <c r="AK224" s="31">
        <v>13</v>
      </c>
      <c r="AL224" s="31"/>
      <c r="AM224" s="31"/>
      <c r="AN224" s="31"/>
      <c r="AO224" s="31"/>
      <c r="AP224" s="31"/>
      <c r="AQ224" s="31"/>
      <c r="AR224" s="31">
        <f>IF(AI224&gt;0,1,0)+IF(AO224&gt;0,1,0)</f>
        <v>1</v>
      </c>
      <c r="AS224" s="31">
        <f>IF(AR224=2,1,0)</f>
        <v>0</v>
      </c>
      <c r="AT224" s="85"/>
      <c r="AU224" s="31"/>
      <c r="AV224" s="31"/>
      <c r="AW224" s="31"/>
      <c r="AX224" s="31"/>
      <c r="AY224" s="31"/>
      <c r="AZ224" s="56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</row>
    <row r="225" ht="17" customHeight="1">
      <c r="A225" t="s" s="63">
        <v>330</v>
      </c>
      <c r="B225" t="s" s="91">
        <v>685</v>
      </c>
      <c r="C225" t="s" s="91">
        <v>686</v>
      </c>
      <c r="D225" t="s" s="93">
        <v>669</v>
      </c>
      <c r="E225" t="s" s="94">
        <v>669</v>
      </c>
      <c r="F225" t="s" s="94">
        <v>670</v>
      </c>
      <c r="G225" s="97"/>
      <c r="H225" t="s" s="96">
        <v>687</v>
      </c>
      <c r="I225" s="20">
        <v>1</v>
      </c>
      <c r="J225" s="19"/>
      <c r="K225" s="21">
        <v>0</v>
      </c>
      <c r="L225" s="21">
        <v>1</v>
      </c>
      <c r="M225" s="22">
        <f>SUM(J225:L225)</f>
        <v>1</v>
      </c>
      <c r="N225" s="23">
        <f>IF((IF(COUNTA(E225)=1,1,0)+L225+K225)=2,1,0)</f>
        <v>1</v>
      </c>
      <c r="O225" s="24"/>
      <c r="P225" s="24"/>
      <c r="Q225" s="19"/>
      <c r="R225" s="25">
        <v>0.653132294132603</v>
      </c>
      <c r="S225" s="25">
        <v>0.0817655868838931</v>
      </c>
      <c r="T225" s="25">
        <v>-0.458451638258637</v>
      </c>
      <c r="U225" s="26"/>
      <c r="V225" s="30"/>
      <c r="W225" s="26"/>
      <c r="X225" s="25">
        <v>-1.28379867726037</v>
      </c>
      <c r="Y225" s="25">
        <v>1.17609996234699</v>
      </c>
      <c r="Z225" s="25">
        <v>-1.13941449180506</v>
      </c>
      <c r="AA225" s="27">
        <f>N225</f>
        <v>1</v>
      </c>
      <c r="AB225" s="27">
        <f>IF(COUNTA(X225)=1,1,0)</f>
        <v>1</v>
      </c>
      <c r="AC225" s="27">
        <f>IF((IF(AD225&gt;0,1,0)+AA225)=2,1,0)</f>
        <v>1</v>
      </c>
      <c r="AD225" s="27">
        <f>IF(COUNTA(AI225)=1,1,0)+IF(COUNTA(AK225)=1,1,0)</f>
        <v>1</v>
      </c>
      <c r="AE225" t="s" s="64">
        <v>688</v>
      </c>
      <c r="AF225" t="s" s="29">
        <v>65</v>
      </c>
      <c r="AG225" s="83">
        <v>4</v>
      </c>
      <c r="AH225" s="39">
        <v>0.5</v>
      </c>
      <c r="AI225" s="39">
        <v>7.5</v>
      </c>
      <c r="AJ225" s="39"/>
      <c r="AK225" s="39"/>
      <c r="AL225" s="31"/>
      <c r="AM225" s="31">
        <v>50</v>
      </c>
      <c r="AN225" s="31"/>
      <c r="AO225" s="31">
        <v>2.5</v>
      </c>
      <c r="AP225" s="31"/>
      <c r="AQ225" s="31"/>
      <c r="AR225" s="31">
        <f>IF(AI225&gt;0,1,0)+IF(AO225&gt;0,1,0)</f>
        <v>2</v>
      </c>
      <c r="AS225" s="31">
        <f>IF(AR225=2,1,0)</f>
        <v>1</v>
      </c>
      <c r="AT225" s="85">
        <v>2</v>
      </c>
      <c r="AU225" t="s" s="29">
        <v>343</v>
      </c>
      <c r="AV225" t="s" s="29">
        <v>689</v>
      </c>
      <c r="AW225" s="31"/>
      <c r="AX225" s="31"/>
      <c r="AY225" s="31"/>
      <c r="AZ225" s="56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</row>
    <row r="226" ht="17" customHeight="1">
      <c r="A226" t="s" s="63">
        <v>330</v>
      </c>
      <c r="B226" t="s" s="29">
        <v>690</v>
      </c>
      <c r="C226" t="s" s="29">
        <v>691</v>
      </c>
      <c r="D226" t="s" s="64">
        <v>692</v>
      </c>
      <c r="E226" t="s" s="65">
        <v>669</v>
      </c>
      <c r="F226" t="s" s="65">
        <v>670</v>
      </c>
      <c r="G226" t="s" s="65">
        <v>693</v>
      </c>
      <c r="H226" t="s" s="65">
        <v>694</v>
      </c>
      <c r="I226" s="37"/>
      <c r="J226" s="19"/>
      <c r="K226" s="21">
        <v>0</v>
      </c>
      <c r="L226" s="21">
        <v>1</v>
      </c>
      <c r="M226" s="22">
        <f>SUM(J226:L226)</f>
        <v>1</v>
      </c>
      <c r="N226" s="23">
        <f>IF((IF(COUNTA(E226)=1,1,0)+L226+K226)=2,1,0)</f>
        <v>1</v>
      </c>
      <c r="O226" s="24"/>
      <c r="P226" s="24"/>
      <c r="Q226" s="19"/>
      <c r="R226" s="25">
        <v>-1.04064226867731</v>
      </c>
      <c r="S226" s="25">
        <v>-3.24426595607969</v>
      </c>
      <c r="T226" s="25">
        <v>0.131232837299546</v>
      </c>
      <c r="U226" s="26"/>
      <c r="V226" s="26"/>
      <c r="W226" s="30"/>
      <c r="X226" s="25">
        <v>-2.55736166156615</v>
      </c>
      <c r="Y226" s="25">
        <v>-3.40313636428815</v>
      </c>
      <c r="Z226" s="25">
        <v>-1.43559332375226</v>
      </c>
      <c r="AA226" s="27">
        <f>N226</f>
        <v>1</v>
      </c>
      <c r="AB226" s="27">
        <f>IF(COUNTA(X226)=1,1,0)</f>
        <v>1</v>
      </c>
      <c r="AC226" s="27">
        <f>IF((IF(AD226&gt;0,1,0)+AA226)=2,1,0)</f>
        <v>1</v>
      </c>
      <c r="AD226" s="27">
        <f>IF(COUNTA(AI226)=1,1,0)+IF(COUNTA(AK226)=1,1,0)</f>
        <v>1</v>
      </c>
      <c r="AE226" t="s" s="64">
        <v>688</v>
      </c>
      <c r="AF226" t="s" s="29">
        <v>268</v>
      </c>
      <c r="AG226" s="83">
        <v>3</v>
      </c>
      <c r="AH226" s="30"/>
      <c r="AI226" s="39">
        <v>0.3</v>
      </c>
      <c r="AJ226" s="24"/>
      <c r="AK226" s="31"/>
      <c r="AL226" s="31">
        <v>30</v>
      </c>
      <c r="AM226" s="31">
        <v>50</v>
      </c>
      <c r="AN226" s="31">
        <v>0.4</v>
      </c>
      <c r="AO226" s="31">
        <v>0.8</v>
      </c>
      <c r="AP226" s="24"/>
      <c r="AQ226" s="24"/>
      <c r="AR226" s="31">
        <f>IF(AI226&gt;0,1,0)+IF(AO226&gt;0,1,0)</f>
        <v>2</v>
      </c>
      <c r="AS226" s="31">
        <f>IF(AR226=2,1,0)</f>
        <v>1</v>
      </c>
      <c r="AT226" s="85">
        <v>2</v>
      </c>
      <c r="AU226" t="s" s="29">
        <v>362</v>
      </c>
      <c r="AV226" t="s" s="29">
        <v>689</v>
      </c>
      <c r="AW226" s="24"/>
      <c r="AX226" s="24"/>
      <c r="AY226" s="24"/>
      <c r="AZ226" s="56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</row>
    <row r="227" ht="17" customHeight="1">
      <c r="A227" t="s" s="63">
        <v>330</v>
      </c>
      <c r="B227" t="s" s="91">
        <v>695</v>
      </c>
      <c r="C227" t="s" s="91">
        <v>10</v>
      </c>
      <c r="D227" t="s" s="93">
        <v>669</v>
      </c>
      <c r="E227" t="s" s="93">
        <v>669</v>
      </c>
      <c r="F227" t="s" s="94">
        <v>670</v>
      </c>
      <c r="G227" s="97"/>
      <c r="H227" t="s" s="96">
        <v>696</v>
      </c>
      <c r="I227" s="37"/>
      <c r="J227" s="19"/>
      <c r="K227" s="21">
        <v>1</v>
      </c>
      <c r="L227" s="19"/>
      <c r="M227" s="22">
        <f>SUM(J227:L227)</f>
        <v>1</v>
      </c>
      <c r="N227" s="23">
        <f>IF((IF(COUNTA(E227)=1,1,0)+L227+K227)=2,1,0)</f>
        <v>1</v>
      </c>
      <c r="O227" s="24"/>
      <c r="P227" s="24"/>
      <c r="Q227" s="19"/>
      <c r="R227" s="25">
        <v>-0.164026820588912</v>
      </c>
      <c r="S227" s="25">
        <v>-2.24132342935196</v>
      </c>
      <c r="T227" s="25">
        <v>0.687537387959367</v>
      </c>
      <c r="U227" s="19"/>
      <c r="V227" s="19"/>
      <c r="W227" s="19"/>
      <c r="X227" s="25">
        <v>-2.19098557583746</v>
      </c>
      <c r="Y227" s="25">
        <v>-2.00995964947558</v>
      </c>
      <c r="Z227" s="25">
        <v>-0.6541874512956261</v>
      </c>
      <c r="AA227" s="27">
        <f>N227</f>
        <v>1</v>
      </c>
      <c r="AB227" s="27">
        <f>IF(COUNTA(X227)=1,1,0)</f>
        <v>1</v>
      </c>
      <c r="AC227" s="27">
        <f>IF((IF(AD227&gt;0,1,0)+AA227)=2,1,0)</f>
        <v>1</v>
      </c>
      <c r="AD227" s="27">
        <f>IF(COUNTA(AI227)=1,1,0)+IF(COUNTA(AK227)=1,1,0)</f>
        <v>2</v>
      </c>
      <c r="AE227" t="s" s="64">
        <v>697</v>
      </c>
      <c r="AF227" t="s" s="29">
        <v>65</v>
      </c>
      <c r="AG227" s="83">
        <v>4</v>
      </c>
      <c r="AH227" s="39">
        <v>3</v>
      </c>
      <c r="AI227" s="39">
        <v>4</v>
      </c>
      <c r="AJ227" s="31">
        <v>3</v>
      </c>
      <c r="AK227" s="31">
        <v>6</v>
      </c>
      <c r="AL227" s="24"/>
      <c r="AM227" s="24"/>
      <c r="AN227" s="31">
        <v>1.5</v>
      </c>
      <c r="AO227" s="31">
        <v>2</v>
      </c>
      <c r="AP227" s="24"/>
      <c r="AQ227" s="24"/>
      <c r="AR227" s="31">
        <f>IF(AI227&gt;0,1,0)+IF(AO227&gt;0,1,0)</f>
        <v>2</v>
      </c>
      <c r="AS227" s="31">
        <f>IF(AR227=2,1,0)</f>
        <v>1</v>
      </c>
      <c r="AT227" s="85">
        <v>2</v>
      </c>
      <c r="AU227" s="24"/>
      <c r="AV227" s="24"/>
      <c r="AW227" s="24"/>
      <c r="AX227" s="24"/>
      <c r="AY227" s="24"/>
      <c r="AZ227" s="56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</row>
    <row r="228" ht="17" customHeight="1">
      <c r="A228" t="s" s="63">
        <v>330</v>
      </c>
      <c r="B228" t="s" s="91">
        <v>698</v>
      </c>
      <c r="C228" t="s" s="91">
        <v>699</v>
      </c>
      <c r="D228" t="s" s="93">
        <v>669</v>
      </c>
      <c r="E228" t="s" s="94">
        <v>669</v>
      </c>
      <c r="F228" t="s" s="94">
        <v>670</v>
      </c>
      <c r="G228" t="s" s="94">
        <v>675</v>
      </c>
      <c r="H228" t="s" s="94">
        <v>700</v>
      </c>
      <c r="I228" s="20">
        <v>1</v>
      </c>
      <c r="J228" s="19"/>
      <c r="K228" s="21">
        <v>0</v>
      </c>
      <c r="L228" s="21">
        <v>1</v>
      </c>
      <c r="M228" s="22">
        <f>SUM(J228:L228)</f>
        <v>1</v>
      </c>
      <c r="N228" s="23">
        <f>IF((IF(COUNTA(E228)=1,1,0)+L228+K228)=2,1,0)</f>
        <v>1</v>
      </c>
      <c r="O228" s="24"/>
      <c r="P228" s="24"/>
      <c r="Q228" s="19"/>
      <c r="R228" s="25">
        <v>1.83819866373155</v>
      </c>
      <c r="S228" s="25">
        <v>-0.613629629077315</v>
      </c>
      <c r="T228" s="25">
        <v>-0.466410522391884</v>
      </c>
      <c r="U228" s="26"/>
      <c r="V228" s="26"/>
      <c r="W228" s="30"/>
      <c r="X228" s="25">
        <v>-3.25106414800988</v>
      </c>
      <c r="Y228" s="25">
        <v>0.955309555357867</v>
      </c>
      <c r="Z228" s="25">
        <v>-1.29167702233906</v>
      </c>
      <c r="AA228" s="27">
        <f>N228</f>
        <v>1</v>
      </c>
      <c r="AB228" s="27">
        <f>IF(COUNTA(X228)=1,1,0)</f>
        <v>1</v>
      </c>
      <c r="AC228" s="27">
        <f>IF((IF(AD228&gt;0,1,0)+AA228)=2,1,0)</f>
        <v>1</v>
      </c>
      <c r="AD228" s="27">
        <f>IF(COUNTA(AI228)=1,1,0)+IF(COUNTA(AK228)=1,1,0)</f>
        <v>1</v>
      </c>
      <c r="AE228" t="s" s="64">
        <v>688</v>
      </c>
      <c r="AF228" t="s" s="29">
        <v>65</v>
      </c>
      <c r="AG228" s="83">
        <v>4</v>
      </c>
      <c r="AH228" s="39"/>
      <c r="AI228" s="39">
        <v>10</v>
      </c>
      <c r="AJ228" s="39"/>
      <c r="AK228" s="39"/>
      <c r="AL228" s="24"/>
      <c r="AM228" s="31">
        <v>100</v>
      </c>
      <c r="AN228" s="31">
        <v>1</v>
      </c>
      <c r="AO228" s="31">
        <v>2</v>
      </c>
      <c r="AP228" s="24"/>
      <c r="AQ228" s="31"/>
      <c r="AR228" s="31">
        <f>IF(AI228&gt;0,1,0)+IF(AO228&gt;0,1,0)</f>
        <v>2</v>
      </c>
      <c r="AS228" s="31">
        <f>IF(AR228=2,1,0)</f>
        <v>1</v>
      </c>
      <c r="AT228" s="85">
        <v>2</v>
      </c>
      <c r="AU228" t="s" s="29">
        <v>701</v>
      </c>
      <c r="AV228" t="s" s="29">
        <v>702</v>
      </c>
      <c r="AW228" s="31"/>
      <c r="AX228" s="31">
        <v>30</v>
      </c>
      <c r="AY228" s="31">
        <v>6</v>
      </c>
      <c r="AZ228" s="56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</row>
    <row r="229" ht="17" customHeight="1">
      <c r="A229" t="s" s="63">
        <v>330</v>
      </c>
      <c r="B229" t="s" s="91">
        <v>703</v>
      </c>
      <c r="C229" t="s" s="91">
        <v>704</v>
      </c>
      <c r="D229" t="s" s="93">
        <v>705</v>
      </c>
      <c r="E229" t="s" s="94">
        <v>669</v>
      </c>
      <c r="F229" t="s" s="94">
        <v>670</v>
      </c>
      <c r="G229" t="s" s="94">
        <v>706</v>
      </c>
      <c r="H229" t="s" s="96">
        <v>707</v>
      </c>
      <c r="I229" s="37"/>
      <c r="J229" s="19"/>
      <c r="K229" s="21">
        <v>0</v>
      </c>
      <c r="L229" s="21">
        <v>1</v>
      </c>
      <c r="M229" s="22">
        <f>SUM(J229:L229)</f>
        <v>1</v>
      </c>
      <c r="N229" s="23">
        <f>IF((IF(COUNTA(E229)=1,1,0)+L229+K229)=2,1,0)</f>
        <v>1</v>
      </c>
      <c r="O229" s="24"/>
      <c r="P229" s="24"/>
      <c r="Q229" s="19"/>
      <c r="R229" s="25">
        <v>1.05533125429389</v>
      </c>
      <c r="S229" s="25">
        <v>0.147409785036272</v>
      </c>
      <c r="T229" s="25">
        <v>0.271980214005726</v>
      </c>
      <c r="U229" s="26"/>
      <c r="V229" s="26"/>
      <c r="W229" s="26"/>
      <c r="X229" s="25">
        <v>-2.40351476644695</v>
      </c>
      <c r="Y229" s="25">
        <v>1.40283378612001</v>
      </c>
      <c r="Z229" s="25">
        <v>1.03947545978847</v>
      </c>
      <c r="AA229" s="27">
        <f>N229</f>
        <v>1</v>
      </c>
      <c r="AB229" s="27">
        <f>IF(COUNTA(X229)=1,1,0)</f>
        <v>1</v>
      </c>
      <c r="AC229" s="27">
        <f>IF((IF(AD229&gt;0,1,0)+AA229)=2,1,0)</f>
        <v>0</v>
      </c>
      <c r="AD229" s="27">
        <f>IF(COUNTA(AI229)=1,1,0)+IF(COUNTA(AK229)=1,1,0)</f>
        <v>0</v>
      </c>
      <c r="AE229" s="24"/>
      <c r="AF229" s="31"/>
      <c r="AG229" s="83"/>
      <c r="AH229" s="31"/>
      <c r="AI229" s="30"/>
      <c r="AJ229" s="31"/>
      <c r="AK229" s="31"/>
      <c r="AL229" s="31"/>
      <c r="AM229" s="31"/>
      <c r="AN229" s="31"/>
      <c r="AO229" s="31"/>
      <c r="AP229" s="31"/>
      <c r="AQ229" s="31"/>
      <c r="AR229" s="31">
        <f>IF(AI229&gt;0,1,0)+IF(AO229&gt;0,1,0)</f>
        <v>0</v>
      </c>
      <c r="AS229" s="31">
        <f>IF(AR229=2,1,0)</f>
        <v>0</v>
      </c>
      <c r="AT229" s="85"/>
      <c r="AU229" s="31"/>
      <c r="AV229" s="31"/>
      <c r="AW229" s="31"/>
      <c r="AX229" s="31"/>
      <c r="AY229" s="31"/>
      <c r="AZ229" s="56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</row>
    <row r="230" ht="17" customHeight="1">
      <c r="A230" t="s" s="63">
        <v>330</v>
      </c>
      <c r="B230" t="s" s="91">
        <v>708</v>
      </c>
      <c r="C230" t="s" s="91">
        <v>709</v>
      </c>
      <c r="D230" t="s" s="93">
        <v>669</v>
      </c>
      <c r="E230" t="s" s="94">
        <v>669</v>
      </c>
      <c r="F230" t="s" s="94">
        <v>670</v>
      </c>
      <c r="G230" t="s" s="94">
        <v>710</v>
      </c>
      <c r="H230" t="s" s="94">
        <v>711</v>
      </c>
      <c r="I230" s="20">
        <v>1</v>
      </c>
      <c r="J230" s="19"/>
      <c r="K230" s="21">
        <v>0</v>
      </c>
      <c r="L230" s="21">
        <v>1</v>
      </c>
      <c r="M230" s="22">
        <f>SUM(J230:L230)</f>
        <v>1</v>
      </c>
      <c r="N230" s="23">
        <f>IF((IF(COUNTA(E230)=1,1,0)+L230+K230)=2,1,0)</f>
        <v>1</v>
      </c>
      <c r="O230" s="24"/>
      <c r="P230" s="24"/>
      <c r="Q230" s="19"/>
      <c r="R230" s="25">
        <v>-1.86755401006365</v>
      </c>
      <c r="S230" s="25">
        <v>-0.0341889971403919</v>
      </c>
      <c r="T230" s="25">
        <v>0.321085929472963</v>
      </c>
      <c r="U230" s="26"/>
      <c r="V230" s="26"/>
      <c r="W230" s="26"/>
      <c r="X230" s="25">
        <v>1.44364906597263</v>
      </c>
      <c r="Y230" s="25">
        <v>-0.364158007324038</v>
      </c>
      <c r="Z230" s="25">
        <v>-0.17001386607104</v>
      </c>
      <c r="AA230" s="27">
        <f>N230</f>
        <v>1</v>
      </c>
      <c r="AB230" s="27">
        <f>IF(COUNTA(X230)=1,1,0)</f>
        <v>1</v>
      </c>
      <c r="AC230" s="27">
        <f>IF((IF(AD230&gt;0,1,0)+AA230)=2,1,0)</f>
        <v>1</v>
      </c>
      <c r="AD230" s="27">
        <f>IF(COUNTA(AI230)=1,1,0)+IF(COUNTA(AK230)=1,1,0)</f>
        <v>2</v>
      </c>
      <c r="AE230" t="s" s="64">
        <v>681</v>
      </c>
      <c r="AF230" t="s" s="29">
        <v>65</v>
      </c>
      <c r="AG230" s="83">
        <v>4</v>
      </c>
      <c r="AH230" s="39"/>
      <c r="AI230" s="39">
        <v>5</v>
      </c>
      <c r="AJ230" s="31"/>
      <c r="AK230" s="31">
        <v>5</v>
      </c>
      <c r="AL230" s="31"/>
      <c r="AM230" s="31"/>
      <c r="AN230" s="31">
        <v>2.5</v>
      </c>
      <c r="AO230" s="31">
        <v>3</v>
      </c>
      <c r="AP230" s="31"/>
      <c r="AQ230" s="31"/>
      <c r="AR230" s="31">
        <f>IF(AI230&gt;0,1,0)+IF(AO230&gt;0,1,0)</f>
        <v>2</v>
      </c>
      <c r="AS230" s="31">
        <f>IF(AR230=2,1,0)</f>
        <v>1</v>
      </c>
      <c r="AT230" s="84">
        <v>42065</v>
      </c>
      <c r="AU230" s="31"/>
      <c r="AV230" t="s" s="29">
        <v>712</v>
      </c>
      <c r="AW230" s="31"/>
      <c r="AX230" s="31">
        <v>30</v>
      </c>
      <c r="AY230" s="31">
        <v>2</v>
      </c>
      <c r="AZ230" s="56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</row>
    <row r="231" ht="17" customHeight="1">
      <c r="A231" t="s" s="40">
        <v>330</v>
      </c>
      <c r="B231" t="s" s="91">
        <v>713</v>
      </c>
      <c r="C231" t="s" s="91">
        <v>714</v>
      </c>
      <c r="D231" s="98"/>
      <c r="E231" t="s" s="94">
        <v>669</v>
      </c>
      <c r="F231" t="s" s="94">
        <v>670</v>
      </c>
      <c r="G231" t="s" s="94">
        <v>715</v>
      </c>
      <c r="H231" t="s" s="96">
        <v>716</v>
      </c>
      <c r="I231" t="s" s="99">
        <v>405</v>
      </c>
      <c r="J231" s="46">
        <v>1</v>
      </c>
      <c r="K231" s="21">
        <v>0</v>
      </c>
      <c r="L231" s="42"/>
      <c r="M231" s="47">
        <f>SUM(J231:L231)</f>
        <v>1</v>
      </c>
      <c r="N231" s="48">
        <f>IF((IF(COUNTA(E231)=1,1,0)+L231+K231)=2,1,0)</f>
        <v>0</v>
      </c>
      <c r="O231" s="49"/>
      <c r="P231" s="49"/>
      <c r="Q231" s="42"/>
      <c r="R231" s="50"/>
      <c r="S231" s="50"/>
      <c r="T231" s="50"/>
      <c r="U231" s="42"/>
      <c r="V231" s="42"/>
      <c r="W231" s="42"/>
      <c r="X231" s="50"/>
      <c r="Y231" s="50"/>
      <c r="Z231" s="50"/>
      <c r="AA231" s="52">
        <f>N231</f>
        <v>0</v>
      </c>
      <c r="AB231" s="52">
        <f>IF(COUNTA(X231)=1,1,0)</f>
        <v>0</v>
      </c>
      <c r="AC231" s="52">
        <f>IF((IF(AD231&gt;0,1,0)+AA231)=2,1,0)</f>
        <v>0</v>
      </c>
      <c r="AD231" s="52">
        <f>IF(COUNTA(AI231)=1,1,0)+IF(COUNTA(AK231)=1,1,0)</f>
        <v>2</v>
      </c>
      <c r="AE231" t="s" s="58">
        <v>681</v>
      </c>
      <c r="AF231" t="s" s="41">
        <v>65</v>
      </c>
      <c r="AG231" s="59">
        <v>4</v>
      </c>
      <c r="AH231" s="55"/>
      <c r="AI231" s="55">
        <v>8</v>
      </c>
      <c r="AJ231" s="55">
        <v>5</v>
      </c>
      <c r="AK231" s="55">
        <v>8</v>
      </c>
      <c r="AL231" s="55"/>
      <c r="AM231" s="61"/>
      <c r="AN231" s="61"/>
      <c r="AO231" s="61">
        <v>2</v>
      </c>
      <c r="AP231" s="61"/>
      <c r="AQ231" s="61"/>
      <c r="AR231" s="31">
        <f>IF(AI231&gt;0,1,0)+IF(AO231&gt;0,1,0)</f>
        <v>2</v>
      </c>
      <c r="AS231" s="31">
        <f>IF(AR231=2,1,0)</f>
        <v>1</v>
      </c>
      <c r="AT231" s="62">
        <v>2</v>
      </c>
      <c r="AU231" s="49"/>
      <c r="AV231" t="s" s="41">
        <v>340</v>
      </c>
      <c r="AW231" s="61"/>
      <c r="AX231" s="61"/>
      <c r="AY231" s="61"/>
      <c r="AZ231" s="100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</row>
    <row r="232" ht="17" customHeight="1">
      <c r="A232" t="s" s="63">
        <v>330</v>
      </c>
      <c r="B232" t="s" s="29">
        <v>717</v>
      </c>
      <c r="C232" t="s" s="29">
        <v>718</v>
      </c>
      <c r="D232" t="s" s="64">
        <v>669</v>
      </c>
      <c r="E232" t="s" s="65">
        <v>669</v>
      </c>
      <c r="F232" t="s" s="65">
        <v>670</v>
      </c>
      <c r="G232" t="s" s="65">
        <v>719</v>
      </c>
      <c r="H232" t="s" s="65">
        <v>720</v>
      </c>
      <c r="I232" s="20">
        <v>1</v>
      </c>
      <c r="J232" s="19"/>
      <c r="K232" s="21">
        <v>0</v>
      </c>
      <c r="L232" s="21">
        <v>1</v>
      </c>
      <c r="M232" s="22">
        <f>SUM(J232:L232)</f>
        <v>1</v>
      </c>
      <c r="N232" s="23">
        <f>IF((IF(COUNTA(E232)=1,1,0)+L232+K232)=2,1,0)</f>
        <v>1</v>
      </c>
      <c r="O232" s="24"/>
      <c r="P232" s="24"/>
      <c r="Q232" s="19"/>
      <c r="R232" s="25">
        <v>0.257794768343002</v>
      </c>
      <c r="S232" s="25">
        <v>-0.551433127015361</v>
      </c>
      <c r="T232" s="25">
        <v>-0.533341712824787</v>
      </c>
      <c r="U232" s="26"/>
      <c r="V232" s="26"/>
      <c r="W232" s="26"/>
      <c r="X232" s="25">
        <v>-1.55794594050581</v>
      </c>
      <c r="Y232" s="25">
        <v>0.167867858632676</v>
      </c>
      <c r="Z232" s="25">
        <v>-0.374703782684624</v>
      </c>
      <c r="AA232" s="27">
        <f>N232</f>
        <v>1</v>
      </c>
      <c r="AB232" s="27">
        <f>IF(COUNTA(X232)=1,1,0)</f>
        <v>1</v>
      </c>
      <c r="AC232" s="27">
        <f>IF((IF(AD232&gt;0,1,0)+AA232)=2,1,0)</f>
        <v>1</v>
      </c>
      <c r="AD232" s="27">
        <f>IF(COUNTA(AI232)=1,1,0)+IF(COUNTA(AK232)=1,1,0)</f>
        <v>2</v>
      </c>
      <c r="AE232" t="s" s="64">
        <v>671</v>
      </c>
      <c r="AF232" t="s" s="29">
        <v>65</v>
      </c>
      <c r="AG232" s="83">
        <v>4</v>
      </c>
      <c r="AH232" s="39">
        <v>1</v>
      </c>
      <c r="AI232" s="39">
        <v>2</v>
      </c>
      <c r="AJ232" s="39"/>
      <c r="AK232" s="39">
        <v>4</v>
      </c>
      <c r="AL232" s="31"/>
      <c r="AM232" s="31"/>
      <c r="AN232" s="31"/>
      <c r="AO232" s="31">
        <v>2</v>
      </c>
      <c r="AP232" s="31"/>
      <c r="AQ232" s="31"/>
      <c r="AR232" s="31">
        <f>IF(AI232&gt;0,1,0)+IF(AO232&gt;0,1,0)</f>
        <v>2</v>
      </c>
      <c r="AS232" s="31">
        <f>IF(AR232=2,1,0)</f>
        <v>1</v>
      </c>
      <c r="AT232" s="85"/>
      <c r="AU232" s="31"/>
      <c r="AV232" s="31"/>
      <c r="AW232" s="31"/>
      <c r="AX232" s="31"/>
      <c r="AY232" s="31"/>
      <c r="AZ232" s="56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</row>
    <row r="233" ht="17" customHeight="1">
      <c r="A233" t="s" s="63">
        <v>330</v>
      </c>
      <c r="B233" t="s" s="29">
        <v>721</v>
      </c>
      <c r="C233" t="s" s="29">
        <v>722</v>
      </c>
      <c r="D233" t="s" s="64">
        <v>669</v>
      </c>
      <c r="E233" t="s" s="65">
        <v>669</v>
      </c>
      <c r="F233" t="s" s="65">
        <v>670</v>
      </c>
      <c r="G233" t="s" s="65">
        <v>671</v>
      </c>
      <c r="H233" t="s" s="65">
        <v>672</v>
      </c>
      <c r="I233" s="37"/>
      <c r="J233" s="19"/>
      <c r="K233" s="21">
        <v>0</v>
      </c>
      <c r="L233" s="21">
        <v>1</v>
      </c>
      <c r="M233" s="22">
        <f>SUM(J233:L233)</f>
        <v>1</v>
      </c>
      <c r="N233" s="23">
        <f>IF((IF(COUNTA(E233)=1,1,0)+L233+K233)=2,1,0)</f>
        <v>1</v>
      </c>
      <c r="O233" s="24"/>
      <c r="P233" s="24"/>
      <c r="Q233" s="19"/>
      <c r="R233" s="25">
        <v>3.22091258827213</v>
      </c>
      <c r="S233" s="25">
        <v>-3.14973791921728</v>
      </c>
      <c r="T233" s="25">
        <v>-0.954882438682504</v>
      </c>
      <c r="U233" s="26"/>
      <c r="V233" s="26"/>
      <c r="W233" s="26"/>
      <c r="X233" s="25">
        <v>-7.18996524615481</v>
      </c>
      <c r="Y233" s="25">
        <v>-0.8087145780356449</v>
      </c>
      <c r="Z233" s="25">
        <v>0.806302356630302</v>
      </c>
      <c r="AA233" s="27">
        <f>N233</f>
        <v>1</v>
      </c>
      <c r="AB233" s="27">
        <f>IF(COUNTA(X233)=1,1,0)</f>
        <v>1</v>
      </c>
      <c r="AC233" s="27">
        <f>IF((IF(AD233&gt;0,1,0)+AA233)=2,1,0)</f>
        <v>1</v>
      </c>
      <c r="AD233" s="27">
        <f>IF(COUNTA(AI233)=1,1,0)+IF(COUNTA(AK233)=1,1,0)</f>
        <v>1</v>
      </c>
      <c r="AE233" t="s" s="64">
        <v>671</v>
      </c>
      <c r="AF233" t="s" s="29">
        <v>65</v>
      </c>
      <c r="AG233" s="83">
        <v>4</v>
      </c>
      <c r="AH233" s="39"/>
      <c r="AI233" s="39">
        <v>3</v>
      </c>
      <c r="AJ233" s="31"/>
      <c r="AK233" s="31"/>
      <c r="AL233" s="31"/>
      <c r="AM233" s="31"/>
      <c r="AN233" s="31"/>
      <c r="AO233" s="31">
        <v>1</v>
      </c>
      <c r="AP233" s="31"/>
      <c r="AQ233" s="31"/>
      <c r="AR233" s="31">
        <f>IF(AI233&gt;0,1,0)+IF(AO233&gt;0,1,0)</f>
        <v>2</v>
      </c>
      <c r="AS233" s="31">
        <f>IF(AR233=2,1,0)</f>
        <v>1</v>
      </c>
      <c r="AT233" s="85"/>
      <c r="AU233" s="31"/>
      <c r="AV233" s="31"/>
      <c r="AW233" s="31"/>
      <c r="AX233" s="31"/>
      <c r="AY233" s="31"/>
      <c r="AZ233" s="56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</row>
    <row r="234" ht="17" customHeight="1">
      <c r="A234" t="s" s="63">
        <v>330</v>
      </c>
      <c r="B234" t="s" s="91">
        <v>723</v>
      </c>
      <c r="C234" t="s" s="91">
        <v>724</v>
      </c>
      <c r="D234" t="s" s="93">
        <v>669</v>
      </c>
      <c r="E234" t="s" s="94">
        <v>669</v>
      </c>
      <c r="F234" t="s" s="94">
        <v>670</v>
      </c>
      <c r="G234" t="s" s="94">
        <v>710</v>
      </c>
      <c r="H234" t="s" s="94">
        <v>725</v>
      </c>
      <c r="I234" s="20">
        <v>1</v>
      </c>
      <c r="J234" s="19"/>
      <c r="K234" s="21">
        <v>0</v>
      </c>
      <c r="L234" s="21">
        <v>1</v>
      </c>
      <c r="M234" s="22">
        <f>SUM(J234:L234)</f>
        <v>1</v>
      </c>
      <c r="N234" s="23">
        <f>IF((IF(COUNTA(E234)=1,1,0)+L234+K234)=2,1,0)</f>
        <v>1</v>
      </c>
      <c r="O234" s="24"/>
      <c r="P234" s="24"/>
      <c r="Q234" s="19"/>
      <c r="R234" s="25">
        <v>0.484791288301645</v>
      </c>
      <c r="S234" s="25">
        <v>-2.21833850858431</v>
      </c>
      <c r="T234" s="25">
        <v>-0.359286157765448</v>
      </c>
      <c r="U234" s="26"/>
      <c r="V234" s="26"/>
      <c r="W234" s="26"/>
      <c r="X234" s="25">
        <v>-2.56602831604237</v>
      </c>
      <c r="Y234" s="25">
        <v>-1.44929767252684</v>
      </c>
      <c r="Z234" s="25">
        <v>-0.114746677504224</v>
      </c>
      <c r="AA234" s="27">
        <f>N234</f>
        <v>1</v>
      </c>
      <c r="AB234" s="27">
        <f>IF(COUNTA(X234)=1,1,0)</f>
        <v>1</v>
      </c>
      <c r="AC234" s="27">
        <f>IF((IF(AD234&gt;0,1,0)+AA234)=2,1,0)</f>
        <v>1</v>
      </c>
      <c r="AD234" s="27">
        <f>IF(COUNTA(AI234)=1,1,0)+IF(COUNTA(AK234)=1,1,0)</f>
        <v>2</v>
      </c>
      <c r="AE234" t="s" s="64">
        <v>681</v>
      </c>
      <c r="AF234" t="s" s="29">
        <v>65</v>
      </c>
      <c r="AG234" s="83">
        <v>4</v>
      </c>
      <c r="AH234" s="39"/>
      <c r="AI234" s="39">
        <v>10</v>
      </c>
      <c r="AJ234" s="39">
        <v>6</v>
      </c>
      <c r="AK234" s="39">
        <v>9</v>
      </c>
      <c r="AL234" s="31"/>
      <c r="AM234" s="31"/>
      <c r="AN234" s="31"/>
      <c r="AO234" s="31">
        <v>3</v>
      </c>
      <c r="AP234" s="31"/>
      <c r="AQ234" s="31"/>
      <c r="AR234" s="31">
        <f>IF(AI234&gt;0,1,0)+IF(AO234&gt;0,1,0)</f>
        <v>2</v>
      </c>
      <c r="AS234" s="31">
        <f>IF(AR234=2,1,0)</f>
        <v>1</v>
      </c>
      <c r="AT234" s="84">
        <v>42065</v>
      </c>
      <c r="AU234" s="31"/>
      <c r="AV234" t="s" s="29">
        <v>340</v>
      </c>
      <c r="AW234" s="31"/>
      <c r="AX234" s="31">
        <v>20</v>
      </c>
      <c r="AY234" s="31">
        <v>3</v>
      </c>
      <c r="AZ234" s="56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</row>
    <row r="235" ht="17" customHeight="1">
      <c r="A235" t="s" s="63">
        <v>330</v>
      </c>
      <c r="B235" t="s" s="91">
        <v>726</v>
      </c>
      <c r="C235" s="92"/>
      <c r="D235" t="s" s="93">
        <v>669</v>
      </c>
      <c r="E235" t="s" s="93">
        <v>669</v>
      </c>
      <c r="F235" t="s" s="94">
        <v>670</v>
      </c>
      <c r="G235" s="95"/>
      <c r="H235" t="s" s="96">
        <v>727</v>
      </c>
      <c r="I235" s="37"/>
      <c r="J235" s="19"/>
      <c r="K235" s="19"/>
      <c r="L235" s="19"/>
      <c r="M235" s="22">
        <f>SUM(J235:L235)</f>
        <v>0</v>
      </c>
      <c r="N235" s="23">
        <f>IF((IF(COUNTA(E235)=1,1,0)+L235+K235)=2,1,0)</f>
        <v>0</v>
      </c>
      <c r="O235" s="24"/>
      <c r="P235" s="24"/>
      <c r="Q235" s="19"/>
      <c r="R235" s="25"/>
      <c r="S235" s="25"/>
      <c r="T235" s="25"/>
      <c r="U235" s="19"/>
      <c r="V235" s="19"/>
      <c r="W235" s="19"/>
      <c r="X235" s="25"/>
      <c r="Y235" s="25"/>
      <c r="Z235" s="25"/>
      <c r="AA235" s="27">
        <f>N235</f>
        <v>0</v>
      </c>
      <c r="AB235" s="27">
        <f>IF(COUNTA(X235)=1,1,0)</f>
        <v>0</v>
      </c>
      <c r="AC235" s="27">
        <f>IF((IF(AD235&gt;0,1,0)+AA235)=2,1,0)</f>
        <v>0</v>
      </c>
      <c r="AD235" s="27">
        <f>IF(COUNTA(AI235)=1,1,0)+IF(COUNTA(AK235)=1,1,0)</f>
        <v>0</v>
      </c>
      <c r="AE235" s="18"/>
      <c r="AF235" s="19"/>
      <c r="AG235" s="83"/>
      <c r="AH235" s="19"/>
      <c r="AI235" s="19"/>
      <c r="AJ235" s="19"/>
      <c r="AK235" s="19"/>
      <c r="AL235" s="19"/>
      <c r="AM235" s="19"/>
      <c r="AN235" s="19"/>
      <c r="AO235" s="21"/>
      <c r="AP235" s="19"/>
      <c r="AQ235" s="19"/>
      <c r="AR235" s="31">
        <f>IF(AI235&gt;0,1,0)+IF(AO235&gt;0,1,0)</f>
        <v>0</v>
      </c>
      <c r="AS235" s="31">
        <f>IF(AR235=2,1,0)</f>
        <v>0</v>
      </c>
      <c r="AT235" s="19"/>
      <c r="AU235" s="19"/>
      <c r="AV235" s="19"/>
      <c r="AW235" s="19"/>
      <c r="AX235" s="19"/>
      <c r="AY235" s="19"/>
      <c r="AZ235" s="56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</row>
    <row r="236" ht="17" customHeight="1">
      <c r="A236" t="s" s="101">
        <v>330</v>
      </c>
      <c r="B236" t="s" s="91">
        <v>728</v>
      </c>
      <c r="C236" s="92"/>
      <c r="D236" t="s" s="93">
        <v>669</v>
      </c>
      <c r="E236" t="s" s="94">
        <v>669</v>
      </c>
      <c r="F236" t="s" s="94">
        <v>670</v>
      </c>
      <c r="G236" s="95"/>
      <c r="H236" t="s" s="96">
        <v>729</v>
      </c>
      <c r="I236" s="102"/>
      <c r="J236" s="81"/>
      <c r="K236" s="81"/>
      <c r="L236" s="81"/>
      <c r="M236" s="103">
        <f>SUM(J236:L236)</f>
        <v>0</v>
      </c>
      <c r="N236" s="104">
        <f>IF((IF(COUNTA(E236)=1,1,0)+L236+K236)=2,1,0)</f>
        <v>0</v>
      </c>
      <c r="O236" s="105"/>
      <c r="P236" s="105"/>
      <c r="Q236" s="81"/>
      <c r="R236" s="106"/>
      <c r="S236" s="106"/>
      <c r="T236" s="106"/>
      <c r="U236" s="107"/>
      <c r="V236" s="107"/>
      <c r="W236" s="81"/>
      <c r="X236" s="106"/>
      <c r="Y236" s="106"/>
      <c r="Z236" s="106"/>
      <c r="AA236" s="108">
        <f>N236</f>
        <v>0</v>
      </c>
      <c r="AB236" s="108">
        <f>IF(COUNTA(X236)=1,1,0)</f>
        <v>0</v>
      </c>
      <c r="AC236" s="108">
        <f>IF((IF(AD236&gt;0,1,0)+AA236)=2,1,0)</f>
        <v>0</v>
      </c>
      <c r="AD236" s="108">
        <f>IF(COUNTA(AI236)=1,1,0)+IF(COUNTA(AK236)=1,1,0)</f>
        <v>0</v>
      </c>
      <c r="AE236" s="88"/>
      <c r="AF236" s="105"/>
      <c r="AG236" s="81"/>
      <c r="AH236" s="81"/>
      <c r="AI236" s="109"/>
      <c r="AJ236" s="81"/>
      <c r="AK236" s="81"/>
      <c r="AL236" s="81"/>
      <c r="AM236" s="81"/>
      <c r="AN236" s="81"/>
      <c r="AO236" s="81"/>
      <c r="AP236" s="81"/>
      <c r="AQ236" s="81"/>
      <c r="AR236" s="31">
        <f>IF(AI236&gt;0,1,0)+IF(AO236&gt;0,1,0)</f>
        <v>0</v>
      </c>
      <c r="AS236" s="31">
        <f>IF(AR236=2,1,0)</f>
        <v>0</v>
      </c>
      <c r="AT236" s="81"/>
      <c r="AU236" s="81"/>
      <c r="AV236" s="81"/>
      <c r="AW236" s="81"/>
      <c r="AX236" s="81"/>
      <c r="AY236" s="81"/>
      <c r="AZ236" s="80"/>
      <c r="BA236" s="81"/>
      <c r="BB236" s="81"/>
      <c r="BC236" s="81"/>
      <c r="BD236" s="81"/>
      <c r="BE236" s="81"/>
      <c r="BF236" s="81"/>
      <c r="BG236" s="81"/>
      <c r="BH236" s="81"/>
      <c r="BI236" s="81"/>
      <c r="BJ236" s="81"/>
    </row>
    <row r="237" ht="17" customHeight="1">
      <c r="A237" t="s" s="101">
        <v>330</v>
      </c>
      <c r="B237" t="s" s="91">
        <v>730</v>
      </c>
      <c r="C237" s="92"/>
      <c r="D237" t="s" s="93">
        <v>669</v>
      </c>
      <c r="E237" t="s" s="94">
        <v>669</v>
      </c>
      <c r="F237" t="s" s="94">
        <v>670</v>
      </c>
      <c r="G237" s="95"/>
      <c r="H237" t="s" s="96">
        <v>731</v>
      </c>
      <c r="I237" s="102"/>
      <c r="J237" s="81"/>
      <c r="K237" s="81"/>
      <c r="L237" s="81"/>
      <c r="M237" s="103">
        <f>SUM(J237:L237)</f>
        <v>0</v>
      </c>
      <c r="N237" s="104">
        <f>IF((IF(COUNTA(E237)=1,1,0)+L237+K237)=2,1,0)</f>
        <v>0</v>
      </c>
      <c r="O237" s="105"/>
      <c r="P237" s="105"/>
      <c r="Q237" s="81"/>
      <c r="R237" s="106"/>
      <c r="S237" s="106"/>
      <c r="T237" s="106"/>
      <c r="U237" s="107"/>
      <c r="V237" s="107"/>
      <c r="W237" s="81"/>
      <c r="X237" s="106"/>
      <c r="Y237" s="106"/>
      <c r="Z237" s="106"/>
      <c r="AA237" s="108">
        <f>N237</f>
        <v>0</v>
      </c>
      <c r="AB237" s="108">
        <f>IF(COUNTA(X237)=1,1,0)</f>
        <v>0</v>
      </c>
      <c r="AC237" s="108">
        <f>IF((IF(AD237&gt;0,1,0)+AA237)=2,1,0)</f>
        <v>0</v>
      </c>
      <c r="AD237" s="108">
        <f>IF(COUNTA(AI237)=1,1,0)+IF(COUNTA(AK237)=1,1,0)</f>
        <v>0</v>
      </c>
      <c r="AE237" s="88"/>
      <c r="AF237" s="105"/>
      <c r="AG237" s="81"/>
      <c r="AH237" s="81"/>
      <c r="AI237" s="109"/>
      <c r="AJ237" s="81"/>
      <c r="AK237" s="81"/>
      <c r="AL237" s="81"/>
      <c r="AM237" s="81"/>
      <c r="AN237" s="81"/>
      <c r="AO237" s="81"/>
      <c r="AP237" s="81"/>
      <c r="AQ237" s="81"/>
      <c r="AR237" s="31">
        <f>IF(AI237&gt;0,1,0)+IF(AO237&gt;0,1,0)</f>
        <v>0</v>
      </c>
      <c r="AS237" s="31">
        <f>IF(AR237=2,1,0)</f>
        <v>0</v>
      </c>
      <c r="AT237" s="81"/>
      <c r="AU237" s="81"/>
      <c r="AV237" s="81"/>
      <c r="AW237" s="81"/>
      <c r="AX237" s="81"/>
      <c r="AY237" s="81"/>
      <c r="AZ237" s="80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</row>
    <row r="238" ht="17" customHeight="1">
      <c r="A238" t="s" s="63">
        <v>330</v>
      </c>
      <c r="B238" t="s" s="91">
        <v>732</v>
      </c>
      <c r="C238" s="92"/>
      <c r="D238" t="s" s="93">
        <v>669</v>
      </c>
      <c r="E238" t="s" s="93">
        <v>669</v>
      </c>
      <c r="F238" t="s" s="94">
        <v>670</v>
      </c>
      <c r="G238" s="95"/>
      <c r="H238" t="s" s="96">
        <v>733</v>
      </c>
      <c r="I238" s="37"/>
      <c r="J238" s="19"/>
      <c r="K238" s="19"/>
      <c r="L238" s="19"/>
      <c r="M238" s="22">
        <f>SUM(J238:L238)</f>
        <v>0</v>
      </c>
      <c r="N238" s="23">
        <f>IF((IF(COUNTA(E238)=1,1,0)+L238+K238)=2,1,0)</f>
        <v>0</v>
      </c>
      <c r="O238" s="24"/>
      <c r="P238" s="24"/>
      <c r="Q238" s="19"/>
      <c r="R238" s="25"/>
      <c r="S238" s="25"/>
      <c r="T238" s="25"/>
      <c r="U238" s="26"/>
      <c r="V238" s="26"/>
      <c r="W238" s="30"/>
      <c r="X238" s="25"/>
      <c r="Y238" s="25"/>
      <c r="Z238" s="25"/>
      <c r="AA238" s="27">
        <f>N238</f>
        <v>0</v>
      </c>
      <c r="AB238" s="27">
        <f>IF(COUNTA(X238)=1,1,0)</f>
        <v>0</v>
      </c>
      <c r="AC238" s="27">
        <f>IF((IF(AD238&gt;0,1,0)+AA238)=2,1,0)</f>
        <v>0</v>
      </c>
      <c r="AD238" s="27">
        <f>IF(COUNTA(AI238)=1,1,0)+IF(COUNTA(AK238)=1,1,0)</f>
        <v>0</v>
      </c>
      <c r="AE238" s="24"/>
      <c r="AF238" s="24"/>
      <c r="AG238" s="83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>
        <f>IF(AI238&gt;0,1,0)+IF(AO238&gt;0,1,0)</f>
        <v>0</v>
      </c>
      <c r="AS238" s="31">
        <f>IF(AR238=2,1,0)</f>
        <v>0</v>
      </c>
      <c r="AT238" s="85"/>
      <c r="AU238" s="31"/>
      <c r="AV238" s="31"/>
      <c r="AW238" s="31"/>
      <c r="AX238" s="31"/>
      <c r="AY238" s="31"/>
      <c r="AZ238" s="56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</row>
    <row r="239" ht="17" customHeight="1">
      <c r="A239" t="s" s="63">
        <v>330</v>
      </c>
      <c r="B239" t="s" s="91">
        <v>734</v>
      </c>
      <c r="C239" t="s" s="91">
        <v>735</v>
      </c>
      <c r="D239" t="s" s="93">
        <v>669</v>
      </c>
      <c r="E239" t="s" s="93">
        <v>669</v>
      </c>
      <c r="F239" t="s" s="94">
        <v>670</v>
      </c>
      <c r="G239" t="s" s="94">
        <v>736</v>
      </c>
      <c r="H239" t="s" s="96">
        <v>737</v>
      </c>
      <c r="I239" s="37"/>
      <c r="J239" s="19"/>
      <c r="K239" s="21">
        <v>0</v>
      </c>
      <c r="L239" s="21">
        <v>1</v>
      </c>
      <c r="M239" s="22">
        <f>SUM(J239:L239)</f>
        <v>1</v>
      </c>
      <c r="N239" s="23">
        <f>IF((IF(COUNTA(E239)=1,1,0)+L239+K239)=2,1,0)</f>
        <v>1</v>
      </c>
      <c r="O239" s="24"/>
      <c r="P239" s="24"/>
      <c r="Q239" s="19"/>
      <c r="R239" s="25">
        <v>1.34035380033818</v>
      </c>
      <c r="S239" s="25">
        <v>-2.50549005760062</v>
      </c>
      <c r="T239" s="25">
        <v>-0.486596293569126</v>
      </c>
      <c r="U239" s="26"/>
      <c r="V239" s="26"/>
      <c r="W239" s="30"/>
      <c r="X239" s="25">
        <v>-3.87444051257014</v>
      </c>
      <c r="Y239" s="25">
        <v>-1.27043550776559</v>
      </c>
      <c r="Z239" s="25">
        <v>-0.0687166040241375</v>
      </c>
      <c r="AA239" s="27">
        <f>N239</f>
        <v>1</v>
      </c>
      <c r="AB239" s="27">
        <f>IF(COUNTA(X239)=1,1,0)</f>
        <v>1</v>
      </c>
      <c r="AC239" s="27">
        <f>IF((IF(AD239&gt;0,1,0)+AA239)=2,1,0)</f>
        <v>1</v>
      </c>
      <c r="AD239" s="27">
        <f>IF(COUNTA(AI239)=1,1,0)+IF(COUNTA(AK239)=1,1,0)</f>
        <v>2</v>
      </c>
      <c r="AE239" t="s" s="29">
        <v>738</v>
      </c>
      <c r="AF239" t="s" s="29">
        <v>65</v>
      </c>
      <c r="AG239" s="83">
        <v>4</v>
      </c>
      <c r="AH239" s="31">
        <v>5</v>
      </c>
      <c r="AI239" s="31">
        <v>8</v>
      </c>
      <c r="AJ239" s="31"/>
      <c r="AK239" s="31">
        <v>10</v>
      </c>
      <c r="AL239" s="31"/>
      <c r="AM239" s="31"/>
      <c r="AN239" s="31"/>
      <c r="AO239" s="31"/>
      <c r="AP239" s="31"/>
      <c r="AQ239" s="31"/>
      <c r="AR239" s="31">
        <f>IF(AI239&gt;0,1,0)+IF(AO239&gt;0,1,0)</f>
        <v>1</v>
      </c>
      <c r="AS239" s="31">
        <f>IF(AR239=2,1,0)</f>
        <v>0</v>
      </c>
      <c r="AT239" s="85"/>
      <c r="AU239" s="31"/>
      <c r="AV239" s="31"/>
      <c r="AW239" s="31"/>
      <c r="AX239" s="31"/>
      <c r="AY239" s="31"/>
      <c r="AZ239" s="56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</row>
    <row r="240" ht="17" customHeight="1">
      <c r="A240" t="s" s="63">
        <v>60</v>
      </c>
      <c r="B240" t="s" s="29">
        <v>739</v>
      </c>
      <c r="C240" t="s" s="29">
        <v>740</v>
      </c>
      <c r="D240" t="s" s="64">
        <v>741</v>
      </c>
      <c r="E240" t="s" s="64">
        <v>741</v>
      </c>
      <c r="F240" t="s" s="65">
        <v>670</v>
      </c>
      <c r="G240" s="18"/>
      <c r="H240" s="19"/>
      <c r="I240" s="20">
        <v>1</v>
      </c>
      <c r="J240" s="19"/>
      <c r="K240" s="21">
        <v>0</v>
      </c>
      <c r="L240" s="21">
        <v>1</v>
      </c>
      <c r="M240" s="22">
        <f>SUM(J240:L240)</f>
        <v>1</v>
      </c>
      <c r="N240" s="23">
        <f>IF((IF(COUNTA(E240)=1,1,0)+L240+K240)=2,1,0)</f>
        <v>1</v>
      </c>
      <c r="O240" s="24"/>
      <c r="P240" s="24"/>
      <c r="Q240" s="19"/>
      <c r="R240" s="25">
        <v>-0.327306831567315</v>
      </c>
      <c r="S240" s="25">
        <v>-0.362633582793868</v>
      </c>
      <c r="T240" s="25">
        <v>0.849140207775275</v>
      </c>
      <c r="U240" s="26"/>
      <c r="V240" s="26"/>
      <c r="W240" s="19"/>
      <c r="X240" s="25">
        <v>-0.632301568553798</v>
      </c>
      <c r="Y240" s="25">
        <v>0.685239168619081</v>
      </c>
      <c r="Z240" s="25">
        <v>-0.155222941836242</v>
      </c>
      <c r="AA240" s="27">
        <f>N240</f>
        <v>1</v>
      </c>
      <c r="AB240" s="27">
        <f>IF(COUNTA(X240)=1,1,0)</f>
        <v>1</v>
      </c>
      <c r="AC240" s="27">
        <f>IF((IF(AD240&gt;0,1,0)+AA240)=2,1,0)</f>
        <v>1</v>
      </c>
      <c r="AD240" s="27">
        <f>IF(COUNTA(AI240)=1,1,0)+IF(COUNTA(AK240)=1,1,0)</f>
        <v>2</v>
      </c>
      <c r="AE240" s="28"/>
      <c r="AF240" t="s" s="29">
        <v>65</v>
      </c>
      <c r="AG240" t="s" s="38">
        <v>74</v>
      </c>
      <c r="AH240" s="39">
        <v>2</v>
      </c>
      <c r="AI240" s="39">
        <v>6</v>
      </c>
      <c r="AJ240" s="39">
        <v>5</v>
      </c>
      <c r="AK240" s="39">
        <v>10</v>
      </c>
      <c r="AL240" s="24"/>
      <c r="AM240" s="24"/>
      <c r="AN240" s="31">
        <v>2</v>
      </c>
      <c r="AO240" s="31">
        <v>3</v>
      </c>
      <c r="AP240" s="31"/>
      <c r="AQ240" s="31">
        <v>0.5</v>
      </c>
      <c r="AR240" s="31">
        <f>IF(AI240&gt;0,1,0)+IF(AO240&gt;0,1,0)</f>
        <v>2</v>
      </c>
      <c r="AS240" s="31">
        <f>IF(AR240=2,1,0)</f>
        <v>1</v>
      </c>
      <c r="AT240" s="85"/>
      <c r="AU240" s="24"/>
      <c r="AV240" s="24"/>
      <c r="AW240" s="24"/>
      <c r="AX240" s="24"/>
      <c r="AY240" s="24"/>
      <c r="AZ240" s="56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</row>
    <row r="241" ht="17" customHeight="1">
      <c r="A241" t="s" s="40">
        <v>60</v>
      </c>
      <c r="B241" t="s" s="41">
        <v>742</v>
      </c>
      <c r="C241" s="42"/>
      <c r="D241" t="s" s="58">
        <v>741</v>
      </c>
      <c r="E241" t="s" s="43">
        <v>741</v>
      </c>
      <c r="F241" t="s" s="43">
        <v>670</v>
      </c>
      <c r="G241" s="44"/>
      <c r="H241" s="42"/>
      <c r="I241" s="45"/>
      <c r="J241" s="46">
        <v>1</v>
      </c>
      <c r="K241" s="21">
        <v>0</v>
      </c>
      <c r="L241" s="42"/>
      <c r="M241" s="47">
        <f>SUM(J241:L241)</f>
        <v>1</v>
      </c>
      <c r="N241" s="48">
        <f>IF((IF(COUNTA(E241)=1,1,0)+L241+K241)=2,1,0)</f>
        <v>0</v>
      </c>
      <c r="O241" s="49"/>
      <c r="P241" s="49"/>
      <c r="Q241" s="42"/>
      <c r="R241" s="50"/>
      <c r="S241" s="50"/>
      <c r="T241" s="50"/>
      <c r="U241" s="51"/>
      <c r="V241" s="51"/>
      <c r="W241" s="42"/>
      <c r="X241" s="50"/>
      <c r="Y241" s="50"/>
      <c r="Z241" s="50"/>
      <c r="AA241" s="52">
        <f>N241</f>
        <v>0</v>
      </c>
      <c r="AB241" s="52">
        <f>IF(COUNTA(X241)=1,1,0)</f>
        <v>0</v>
      </c>
      <c r="AC241" s="52">
        <f>IF((IF(AD241&gt;0,1,0)+AA241)=2,1,0)</f>
        <v>0</v>
      </c>
      <c r="AD241" s="52">
        <f>IF(COUNTA(AI241)=1,1,0)+IF(COUNTA(AK241)=1,1,0)</f>
        <v>2</v>
      </c>
      <c r="AE241" s="53"/>
      <c r="AF241" t="s" s="41">
        <v>65</v>
      </c>
      <c r="AG241" t="s" s="54">
        <v>74</v>
      </c>
      <c r="AH241" s="55"/>
      <c r="AI241" s="55">
        <v>2</v>
      </c>
      <c r="AJ241" s="55"/>
      <c r="AK241" s="55">
        <v>3</v>
      </c>
      <c r="AL241" s="49"/>
      <c r="AM241" s="61">
        <v>15</v>
      </c>
      <c r="AN241" s="49"/>
      <c r="AO241" s="61">
        <v>2</v>
      </c>
      <c r="AP241" s="61"/>
      <c r="AQ241" s="61">
        <v>0.2</v>
      </c>
      <c r="AR241" s="31">
        <f>IF(AI241&gt;0,1,0)+IF(AO241&gt;0,1,0)</f>
        <v>2</v>
      </c>
      <c r="AS241" s="31">
        <f>IF(AR241=2,1,0)</f>
        <v>1</v>
      </c>
      <c r="AT241" s="62"/>
      <c r="AU241" s="49"/>
      <c r="AV241" s="49"/>
      <c r="AW241" s="49"/>
      <c r="AX241" s="49"/>
      <c r="AY241" s="49"/>
      <c r="AZ241" s="100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</row>
    <row r="242" ht="17" customHeight="1">
      <c r="A242" t="s" s="63">
        <v>60</v>
      </c>
      <c r="B242" t="s" s="29">
        <v>743</v>
      </c>
      <c r="C242" t="s" s="29">
        <v>744</v>
      </c>
      <c r="D242" t="s" s="64">
        <v>741</v>
      </c>
      <c r="E242" t="s" s="65">
        <v>741</v>
      </c>
      <c r="F242" t="s" s="65">
        <v>670</v>
      </c>
      <c r="G242" s="18"/>
      <c r="H242" s="19"/>
      <c r="I242" s="37"/>
      <c r="J242" s="19"/>
      <c r="K242" s="21">
        <v>1</v>
      </c>
      <c r="L242" s="19"/>
      <c r="M242" s="22">
        <f>SUM(J242:L242)</f>
        <v>1</v>
      </c>
      <c r="N242" s="23">
        <f>IF((IF(COUNTA(E242)=1,1,0)+L242+K242)=2,1,0)</f>
        <v>1</v>
      </c>
      <c r="O242" s="24"/>
      <c r="P242" s="24"/>
      <c r="Q242" s="19"/>
      <c r="R242" s="25">
        <v>-1.8851883367128</v>
      </c>
      <c r="S242" s="25">
        <v>-4.55504074709867</v>
      </c>
      <c r="T242" s="25">
        <v>0.907034497587744</v>
      </c>
      <c r="U242" s="26"/>
      <c r="V242" s="26"/>
      <c r="W242" s="19"/>
      <c r="X242" s="25">
        <v>-4.0266635454357</v>
      </c>
      <c r="Y242" s="25">
        <v>-1.74962685245655</v>
      </c>
      <c r="Z242" s="25">
        <v>0.12906100146022</v>
      </c>
      <c r="AA242" s="27">
        <f>N242</f>
        <v>1</v>
      </c>
      <c r="AB242" s="27">
        <f>IF(COUNTA(X242)=1,1,0)</f>
        <v>1</v>
      </c>
      <c r="AC242" s="27">
        <f>IF((IF(AD242&gt;0,1,0)+AA242)=2,1,0)</f>
        <v>1</v>
      </c>
      <c r="AD242" s="27">
        <f>IF(COUNTA(AI242)=1,1,0)+IF(COUNTA(AK242)=1,1,0)</f>
        <v>2</v>
      </c>
      <c r="AE242" s="28"/>
      <c r="AF242" t="s" s="29">
        <v>65</v>
      </c>
      <c r="AG242" t="s" s="38">
        <v>74</v>
      </c>
      <c r="AH242" s="39"/>
      <c r="AI242" s="39">
        <v>3</v>
      </c>
      <c r="AJ242" s="39"/>
      <c r="AK242" s="39">
        <v>6</v>
      </c>
      <c r="AL242" s="24"/>
      <c r="AM242" s="24"/>
      <c r="AN242" s="31">
        <v>2</v>
      </c>
      <c r="AO242" s="31">
        <v>3</v>
      </c>
      <c r="AP242" s="31"/>
      <c r="AQ242" s="31"/>
      <c r="AR242" s="31">
        <f>IF(AI242&gt;0,1,0)+IF(AO242&gt;0,1,0)</f>
        <v>2</v>
      </c>
      <c r="AS242" s="31">
        <f>IF(AR242=2,1,0)</f>
        <v>1</v>
      </c>
      <c r="AT242" s="85"/>
      <c r="AU242" s="24"/>
      <c r="AV242" s="24"/>
      <c r="AW242" s="24"/>
      <c r="AX242" s="24"/>
      <c r="AY242" s="24"/>
      <c r="AZ242" s="56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</row>
    <row r="243" ht="17" customHeight="1">
      <c r="A243" t="s" s="63">
        <v>60</v>
      </c>
      <c r="B243" t="s" s="29">
        <v>745</v>
      </c>
      <c r="C243" t="s" s="29">
        <v>746</v>
      </c>
      <c r="D243" t="s" s="64">
        <v>741</v>
      </c>
      <c r="E243" t="s" s="64">
        <v>741</v>
      </c>
      <c r="F243" t="s" s="65">
        <v>670</v>
      </c>
      <c r="G243" s="18"/>
      <c r="H243" s="19"/>
      <c r="I243" s="20">
        <v>1</v>
      </c>
      <c r="J243" s="19"/>
      <c r="K243" s="21">
        <v>0</v>
      </c>
      <c r="L243" s="21">
        <v>1</v>
      </c>
      <c r="M243" s="22">
        <f>SUM(J243:L243)</f>
        <v>1</v>
      </c>
      <c r="N243" s="23">
        <f>IF((IF(COUNTA(E243)=1,1,0)+L243+K243)=2,1,0)</f>
        <v>1</v>
      </c>
      <c r="O243" s="24"/>
      <c r="P243" s="24"/>
      <c r="Q243" s="19"/>
      <c r="R243" s="25">
        <v>-2.14575384967537</v>
      </c>
      <c r="S243" s="25">
        <v>-1.49839885725205</v>
      </c>
      <c r="T243" s="25">
        <v>1.82136552385913</v>
      </c>
      <c r="U243" s="26"/>
      <c r="V243" s="26"/>
      <c r="W243" s="19"/>
      <c r="X243" s="25">
        <v>-2.43411197093707</v>
      </c>
      <c r="Y243" s="25">
        <v>0.366587603286312</v>
      </c>
      <c r="Z243" s="25">
        <v>-1.07221571069048</v>
      </c>
      <c r="AA243" s="27">
        <f>N243</f>
        <v>1</v>
      </c>
      <c r="AB243" s="27">
        <f>IF(COUNTA(X243)=1,1,0)</f>
        <v>1</v>
      </c>
      <c r="AC243" s="27">
        <f>IF((IF(AD243&gt;0,1,0)+AA243)=2,1,0)</f>
        <v>1</v>
      </c>
      <c r="AD243" s="27">
        <f>IF(COUNTA(AI243)=1,1,0)+IF(COUNTA(AK243)=1,1,0)</f>
        <v>1</v>
      </c>
      <c r="AE243" s="28"/>
      <c r="AF243" t="s" s="29">
        <v>65</v>
      </c>
      <c r="AG243" s="83">
        <v>4</v>
      </c>
      <c r="AH243" s="30"/>
      <c r="AI243" s="39">
        <v>5</v>
      </c>
      <c r="AJ243" s="24"/>
      <c r="AK243" s="24"/>
      <c r="AL243" s="24"/>
      <c r="AM243" s="31">
        <v>50</v>
      </c>
      <c r="AN243" s="21">
        <v>2</v>
      </c>
      <c r="AO243" s="31">
        <v>3</v>
      </c>
      <c r="AP243" s="24"/>
      <c r="AQ243" s="31">
        <v>0.55</v>
      </c>
      <c r="AR243" s="31">
        <f>IF(AI243&gt;0,1,0)+IF(AO243&gt;0,1,0)</f>
        <v>2</v>
      </c>
      <c r="AS243" s="31">
        <f>IF(AR243=2,1,0)</f>
        <v>1</v>
      </c>
      <c r="AT243" s="85"/>
      <c r="AU243" s="24"/>
      <c r="AV243" s="24"/>
      <c r="AW243" s="24"/>
      <c r="AX243" s="24"/>
      <c r="AY243" s="24"/>
      <c r="AZ243" s="56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</row>
    <row r="244" ht="17" customHeight="1">
      <c r="A244" t="s" s="40">
        <v>60</v>
      </c>
      <c r="B244" t="s" s="41">
        <v>747</v>
      </c>
      <c r="C244" s="42"/>
      <c r="D244" t="s" s="58">
        <v>741</v>
      </c>
      <c r="E244" t="s" s="43">
        <v>741</v>
      </c>
      <c r="F244" t="s" s="43">
        <v>670</v>
      </c>
      <c r="G244" s="44"/>
      <c r="H244" s="42"/>
      <c r="I244" s="45"/>
      <c r="J244" s="46">
        <v>1</v>
      </c>
      <c r="K244" s="21">
        <v>0</v>
      </c>
      <c r="L244" s="42"/>
      <c r="M244" s="47">
        <f>SUM(J244:L244)</f>
        <v>1</v>
      </c>
      <c r="N244" s="48">
        <f>IF((IF(COUNTA(E244)=1,1,0)+L244+K244)=2,1,0)</f>
        <v>0</v>
      </c>
      <c r="O244" s="49"/>
      <c r="P244" s="49"/>
      <c r="Q244" s="42"/>
      <c r="R244" s="50"/>
      <c r="S244" s="50"/>
      <c r="T244" s="50"/>
      <c r="U244" s="51"/>
      <c r="V244" s="51"/>
      <c r="W244" s="42"/>
      <c r="X244" s="50"/>
      <c r="Y244" s="50"/>
      <c r="Z244" s="50"/>
      <c r="AA244" s="52">
        <f>N244</f>
        <v>0</v>
      </c>
      <c r="AB244" s="52">
        <f>IF(COUNTA(X244)=1,1,0)</f>
        <v>0</v>
      </c>
      <c r="AC244" s="52">
        <f>IF((IF(AD244&gt;0,1,0)+AA244)=2,1,0)</f>
        <v>0</v>
      </c>
      <c r="AD244" s="52">
        <f>IF(COUNTA(AI244)=1,1,0)+IF(COUNTA(AK244)=1,1,0)</f>
        <v>0</v>
      </c>
      <c r="AE244" s="53"/>
      <c r="AF244" s="49"/>
      <c r="AG244" s="59"/>
      <c r="AH244" s="55"/>
      <c r="AI244" s="60"/>
      <c r="AJ244" s="55"/>
      <c r="AK244" s="55"/>
      <c r="AL244" s="49"/>
      <c r="AM244" s="49"/>
      <c r="AN244" s="49"/>
      <c r="AO244" s="61"/>
      <c r="AP244" s="61"/>
      <c r="AQ244" s="61"/>
      <c r="AR244" s="31">
        <f>IF(AI244&gt;0,1,0)+IF(AO244&gt;0,1,0)</f>
        <v>0</v>
      </c>
      <c r="AS244" s="31">
        <f>IF(AR244=2,1,0)</f>
        <v>0</v>
      </c>
      <c r="AT244" s="62"/>
      <c r="AU244" s="49"/>
      <c r="AV244" s="49"/>
      <c r="AW244" s="49"/>
      <c r="AX244" s="49"/>
      <c r="AY244" s="49"/>
      <c r="AZ244" s="100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</row>
    <row r="245" ht="17" customHeight="1">
      <c r="A245" t="s" s="40">
        <v>60</v>
      </c>
      <c r="B245" t="s" s="41">
        <v>748</v>
      </c>
      <c r="C245" s="42"/>
      <c r="D245" t="s" s="58">
        <v>741</v>
      </c>
      <c r="E245" t="s" s="43">
        <v>741</v>
      </c>
      <c r="F245" t="s" s="43">
        <v>670</v>
      </c>
      <c r="G245" s="44"/>
      <c r="H245" s="42"/>
      <c r="I245" s="57">
        <v>1</v>
      </c>
      <c r="J245" s="46">
        <v>1</v>
      </c>
      <c r="K245" s="21">
        <v>0</v>
      </c>
      <c r="L245" s="42"/>
      <c r="M245" s="47">
        <f>SUM(J245:L245)</f>
        <v>1</v>
      </c>
      <c r="N245" s="48">
        <f>IF((IF(COUNTA(E245)=1,1,0)+L245+K245)=2,1,0)</f>
        <v>0</v>
      </c>
      <c r="O245" s="49"/>
      <c r="P245" s="49"/>
      <c r="Q245" s="42"/>
      <c r="R245" s="50"/>
      <c r="S245" s="50"/>
      <c r="T245" s="50"/>
      <c r="U245" s="51"/>
      <c r="V245" s="51"/>
      <c r="W245" s="42"/>
      <c r="X245" s="50"/>
      <c r="Y245" s="50"/>
      <c r="Z245" s="50"/>
      <c r="AA245" s="52">
        <f>N245</f>
        <v>0</v>
      </c>
      <c r="AB245" s="52">
        <f>IF(COUNTA(X245)=1,1,0)</f>
        <v>0</v>
      </c>
      <c r="AC245" s="52">
        <f>IF((IF(AD245&gt;0,1,0)+AA245)=2,1,0)</f>
        <v>0</v>
      </c>
      <c r="AD245" s="52">
        <f>IF(COUNTA(AI245)=1,1,0)+IF(COUNTA(AK245)=1,1,0)</f>
        <v>1</v>
      </c>
      <c r="AE245" s="53"/>
      <c r="AF245" t="s" s="41">
        <v>65</v>
      </c>
      <c r="AG245" t="s" s="54">
        <v>74</v>
      </c>
      <c r="AH245" s="55"/>
      <c r="AI245" s="55">
        <v>8</v>
      </c>
      <c r="AJ245" s="55"/>
      <c r="AK245" s="55"/>
      <c r="AL245" s="49"/>
      <c r="AM245" s="49"/>
      <c r="AN245" s="61">
        <v>2</v>
      </c>
      <c r="AO245" s="61">
        <v>3</v>
      </c>
      <c r="AP245" s="61"/>
      <c r="AQ245" s="61">
        <v>0.33</v>
      </c>
      <c r="AR245" s="31">
        <f>IF(AI245&gt;0,1,0)+IF(AO245&gt;0,1,0)</f>
        <v>2</v>
      </c>
      <c r="AS245" s="31">
        <f>IF(AR245=2,1,0)</f>
        <v>1</v>
      </c>
      <c r="AT245" s="62"/>
      <c r="AU245" s="49"/>
      <c r="AV245" s="49"/>
      <c r="AW245" s="49"/>
      <c r="AX245" s="49"/>
      <c r="AY245" s="49"/>
      <c r="AZ245" s="100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</row>
    <row r="246" ht="17" customHeight="1">
      <c r="A246" t="s" s="63">
        <v>60</v>
      </c>
      <c r="B246" t="s" s="29">
        <v>749</v>
      </c>
      <c r="C246" t="s" s="29">
        <v>750</v>
      </c>
      <c r="D246" t="s" s="64">
        <v>741</v>
      </c>
      <c r="E246" t="s" s="65">
        <v>741</v>
      </c>
      <c r="F246" t="s" s="65">
        <v>670</v>
      </c>
      <c r="G246" s="18"/>
      <c r="H246" s="19"/>
      <c r="I246" s="37"/>
      <c r="J246" s="19"/>
      <c r="K246" s="21">
        <v>0</v>
      </c>
      <c r="L246" s="21">
        <v>1</v>
      </c>
      <c r="M246" s="22">
        <f>SUM(J246:L246)</f>
        <v>1</v>
      </c>
      <c r="N246" s="23">
        <f>IF((IF(COUNTA(E246)=1,1,0)+L246+K246)=2,1,0)</f>
        <v>1</v>
      </c>
      <c r="O246" s="24"/>
      <c r="P246" s="24"/>
      <c r="Q246" s="19"/>
      <c r="R246" s="25">
        <v>0.237721472040227</v>
      </c>
      <c r="S246" s="25">
        <v>1.58404470943184</v>
      </c>
      <c r="T246" s="25">
        <v>0.427911103516759</v>
      </c>
      <c r="U246" s="26"/>
      <c r="V246" s="26"/>
      <c r="W246" s="19"/>
      <c r="X246" s="25">
        <v>0.595503563903089</v>
      </c>
      <c r="Y246" s="25">
        <v>1.38086352478998</v>
      </c>
      <c r="Z246" s="25">
        <v>-0.658423650603658</v>
      </c>
      <c r="AA246" s="27">
        <f>N246</f>
        <v>1</v>
      </c>
      <c r="AB246" s="27">
        <f>IF(COUNTA(X246)=1,1,0)</f>
        <v>1</v>
      </c>
      <c r="AC246" s="27">
        <f>IF((IF(AD246&gt;0,1,0)+AA246)=2,1,0)</f>
        <v>1</v>
      </c>
      <c r="AD246" s="27">
        <f>IF(COUNTA(AI246)=1,1,0)+IF(COUNTA(AK246)=1,1,0)</f>
        <v>2</v>
      </c>
      <c r="AE246" s="28"/>
      <c r="AF246" t="s" s="29">
        <v>65</v>
      </c>
      <c r="AG246" s="83">
        <v>4</v>
      </c>
      <c r="AH246" s="39">
        <v>5</v>
      </c>
      <c r="AI246" s="39">
        <v>5</v>
      </c>
      <c r="AJ246" s="39"/>
      <c r="AK246" s="39">
        <v>10</v>
      </c>
      <c r="AL246" s="24"/>
      <c r="AM246" s="24"/>
      <c r="AN246" s="24"/>
      <c r="AO246" s="31">
        <v>3</v>
      </c>
      <c r="AP246" s="31"/>
      <c r="AQ246" s="31">
        <v>0.6</v>
      </c>
      <c r="AR246" s="31">
        <f>IF(AI246&gt;0,1,0)+IF(AO246&gt;0,1,0)</f>
        <v>2</v>
      </c>
      <c r="AS246" s="31">
        <f>IF(AR246=2,1,0)</f>
        <v>1</v>
      </c>
      <c r="AT246" s="85">
        <v>2</v>
      </c>
      <c r="AU246" s="24"/>
      <c r="AV246" s="24"/>
      <c r="AW246" s="24"/>
      <c r="AX246" s="24"/>
      <c r="AY246" s="24"/>
      <c r="AZ246" s="56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</row>
    <row r="247" ht="17" customHeight="1">
      <c r="A247" t="s" s="40">
        <v>60</v>
      </c>
      <c r="B247" t="s" s="41">
        <v>751</v>
      </c>
      <c r="C247" s="42"/>
      <c r="D247" t="s" s="58">
        <v>741</v>
      </c>
      <c r="E247" t="s" s="43">
        <v>741</v>
      </c>
      <c r="F247" t="s" s="43">
        <v>670</v>
      </c>
      <c r="G247" s="44"/>
      <c r="H247" s="42"/>
      <c r="I247" s="45"/>
      <c r="J247" s="46">
        <v>1</v>
      </c>
      <c r="K247" s="21">
        <v>0</v>
      </c>
      <c r="L247" s="42"/>
      <c r="M247" s="47">
        <f>SUM(J247:L247)</f>
        <v>1</v>
      </c>
      <c r="N247" s="48">
        <f>IF((IF(COUNTA(E247)=1,1,0)+L247+K247)=2,1,0)</f>
        <v>0</v>
      </c>
      <c r="O247" s="49"/>
      <c r="P247" s="49"/>
      <c r="Q247" s="42"/>
      <c r="R247" s="50"/>
      <c r="S247" s="50"/>
      <c r="T247" s="50"/>
      <c r="U247" s="51"/>
      <c r="V247" s="51"/>
      <c r="W247" s="42"/>
      <c r="X247" s="50"/>
      <c r="Y247" s="50"/>
      <c r="Z247" s="50"/>
      <c r="AA247" s="52">
        <f>N247</f>
        <v>0</v>
      </c>
      <c r="AB247" s="52">
        <f>IF(COUNTA(X247)=1,1,0)</f>
        <v>0</v>
      </c>
      <c r="AC247" s="52">
        <f>IF((IF(AD247&gt;0,1,0)+AA247)=2,1,0)</f>
        <v>0</v>
      </c>
      <c r="AD247" s="52">
        <f>IF(COUNTA(AI247)=1,1,0)+IF(COUNTA(AK247)=1,1,0)</f>
        <v>1</v>
      </c>
      <c r="AE247" s="53"/>
      <c r="AF247" t="s" s="41">
        <v>65</v>
      </c>
      <c r="AG247" t="s" s="54">
        <v>74</v>
      </c>
      <c r="AH247" s="55"/>
      <c r="AI247" s="55">
        <v>5</v>
      </c>
      <c r="AJ247" s="55"/>
      <c r="AK247" s="55"/>
      <c r="AL247" s="49"/>
      <c r="AM247" s="61">
        <v>14</v>
      </c>
      <c r="AN247" s="61">
        <v>1</v>
      </c>
      <c r="AO247" s="61">
        <v>2</v>
      </c>
      <c r="AP247" s="61"/>
      <c r="AQ247" s="61">
        <v>0.15</v>
      </c>
      <c r="AR247" s="31">
        <f>IF(AI247&gt;0,1,0)+IF(AO247&gt;0,1,0)</f>
        <v>2</v>
      </c>
      <c r="AS247" s="31">
        <f>IF(AR247=2,1,0)</f>
        <v>1</v>
      </c>
      <c r="AT247" s="62"/>
      <c r="AU247" s="49"/>
      <c r="AV247" s="49"/>
      <c r="AW247" s="49"/>
      <c r="AX247" s="49"/>
      <c r="AY247" s="49"/>
      <c r="AZ247" s="100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</row>
    <row r="248" ht="17" customHeight="1">
      <c r="A248" t="s" s="40">
        <v>330</v>
      </c>
      <c r="B248" t="s" s="41">
        <v>752</v>
      </c>
      <c r="C248" t="s" s="41">
        <v>10</v>
      </c>
      <c r="D248" t="s" s="58">
        <v>753</v>
      </c>
      <c r="E248" t="s" s="43">
        <v>753</v>
      </c>
      <c r="F248" t="s" s="43">
        <v>670</v>
      </c>
      <c r="G248" t="s" s="43">
        <v>754</v>
      </c>
      <c r="H248" s="42"/>
      <c r="I248" s="45"/>
      <c r="J248" s="46">
        <v>1</v>
      </c>
      <c r="K248" s="21">
        <v>0</v>
      </c>
      <c r="L248" s="42"/>
      <c r="M248" s="47">
        <f>SUM(J248:L248)</f>
        <v>1</v>
      </c>
      <c r="N248" s="48">
        <f>IF((IF(COUNTA(E248)=1,1,0)+L248+K248)=2,1,0)</f>
        <v>0</v>
      </c>
      <c r="O248" s="49"/>
      <c r="P248" s="49"/>
      <c r="Q248" s="42"/>
      <c r="R248" s="50"/>
      <c r="S248" s="50"/>
      <c r="T248" s="50"/>
      <c r="U248" s="42"/>
      <c r="V248" s="42"/>
      <c r="W248" s="42"/>
      <c r="X248" s="50"/>
      <c r="Y248" s="50"/>
      <c r="Z248" s="50"/>
      <c r="AA248" s="52">
        <f>N248</f>
        <v>0</v>
      </c>
      <c r="AB248" s="52">
        <f>IF(COUNTA(X248)=1,1,0)</f>
        <v>0</v>
      </c>
      <c r="AC248" s="52">
        <f>IF((IF(AD248&gt;0,1,0)+AA248)=2,1,0)</f>
        <v>0</v>
      </c>
      <c r="AD248" s="52">
        <f>IF(COUNTA(AI248)=1,1,0)+IF(COUNTA(AK248)=1,1,0)</f>
        <v>0</v>
      </c>
      <c r="AE248" s="53"/>
      <c r="AF248" s="49"/>
      <c r="AG248" s="59"/>
      <c r="AH248" s="55"/>
      <c r="AI248" s="60"/>
      <c r="AJ248" s="60"/>
      <c r="AK248" s="60"/>
      <c r="AL248" s="49"/>
      <c r="AM248" s="61"/>
      <c r="AN248" s="61"/>
      <c r="AO248" s="61"/>
      <c r="AP248" s="49"/>
      <c r="AQ248" s="61"/>
      <c r="AR248" s="31">
        <f>IF(AI248&gt;0,1,0)+IF(AO248&gt;0,1,0)</f>
        <v>0</v>
      </c>
      <c r="AS248" s="31">
        <f>IF(AR248=2,1,0)</f>
        <v>0</v>
      </c>
      <c r="AT248" s="62"/>
      <c r="AU248" s="49"/>
      <c r="AV248" s="49"/>
      <c r="AW248" s="49"/>
      <c r="AX248" s="49"/>
      <c r="AY248" s="49"/>
      <c r="AZ248" s="100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</row>
    <row r="249" ht="17" customHeight="1">
      <c r="A249" t="s" s="63">
        <v>330</v>
      </c>
      <c r="B249" t="s" s="29">
        <v>755</v>
      </c>
      <c r="C249" t="s" s="29">
        <v>756</v>
      </c>
      <c r="D249" t="s" s="64">
        <v>757</v>
      </c>
      <c r="E249" t="s" s="65">
        <v>753</v>
      </c>
      <c r="F249" t="s" s="65">
        <v>670</v>
      </c>
      <c r="G249" t="s" s="65">
        <v>719</v>
      </c>
      <c r="H249" s="19"/>
      <c r="I249" s="20">
        <v>1</v>
      </c>
      <c r="J249" s="19"/>
      <c r="K249" s="21">
        <v>0</v>
      </c>
      <c r="L249" s="21">
        <v>1</v>
      </c>
      <c r="M249" s="22">
        <f>SUM(J249:L249)</f>
        <v>1</v>
      </c>
      <c r="N249" s="23">
        <f>IF((IF(COUNTA(E249)=1,1,0)+L249+K249)=2,1,0)</f>
        <v>1</v>
      </c>
      <c r="O249" s="24"/>
      <c r="P249" s="24"/>
      <c r="Q249" s="19"/>
      <c r="R249" s="25">
        <v>-1.54508890316008</v>
      </c>
      <c r="S249" s="25">
        <v>-1.9653205511313</v>
      </c>
      <c r="T249" s="25">
        <v>0.107037909809424</v>
      </c>
      <c r="U249" s="26"/>
      <c r="V249" s="26"/>
      <c r="W249" s="26"/>
      <c r="X249" s="25">
        <v>-0.443640303960285</v>
      </c>
      <c r="Y249" s="25">
        <v>-2.21617146844822</v>
      </c>
      <c r="Z249" s="25">
        <v>-0.361214443859889</v>
      </c>
      <c r="AA249" s="27">
        <f>N249</f>
        <v>1</v>
      </c>
      <c r="AB249" s="27">
        <f>IF(COUNTA(X249)=1,1,0)</f>
        <v>1</v>
      </c>
      <c r="AC249" s="27">
        <f>IF((IF(AD249&gt;0,1,0)+AA249)=2,1,0)</f>
        <v>1</v>
      </c>
      <c r="AD249" s="27">
        <f>IF(COUNTA(AI249)=1,1,0)+IF(COUNTA(AK249)=1,1,0)</f>
        <v>2</v>
      </c>
      <c r="AE249" t="s" s="64">
        <v>671</v>
      </c>
      <c r="AF249" t="s" s="29">
        <v>65</v>
      </c>
      <c r="AG249" s="83">
        <v>4</v>
      </c>
      <c r="AH249" s="39">
        <v>1</v>
      </c>
      <c r="AI249" s="39">
        <v>3</v>
      </c>
      <c r="AJ249" s="39"/>
      <c r="AK249" s="39">
        <v>3</v>
      </c>
      <c r="AL249" s="31"/>
      <c r="AM249" s="31"/>
      <c r="AN249" s="31">
        <v>1</v>
      </c>
      <c r="AO249" s="31">
        <v>1.5</v>
      </c>
      <c r="AP249" s="31"/>
      <c r="AQ249" s="31"/>
      <c r="AR249" s="31">
        <f>IF(AI249&gt;0,1,0)+IF(AO249&gt;0,1,0)</f>
        <v>2</v>
      </c>
      <c r="AS249" s="31">
        <f>IF(AR249=2,1,0)</f>
        <v>1</v>
      </c>
      <c r="AT249" s="85"/>
      <c r="AU249" s="31"/>
      <c r="AV249" s="31"/>
      <c r="AW249" s="31"/>
      <c r="AX249" s="31"/>
      <c r="AY249" s="31"/>
      <c r="AZ249" s="56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</row>
    <row r="250" ht="17" customHeight="1">
      <c r="A250" t="s" s="63">
        <v>330</v>
      </c>
      <c r="B250" t="s" s="29">
        <v>758</v>
      </c>
      <c r="C250" t="s" s="29">
        <v>10</v>
      </c>
      <c r="D250" t="s" s="64">
        <v>757</v>
      </c>
      <c r="E250" t="s" s="65">
        <v>753</v>
      </c>
      <c r="F250" t="s" s="65">
        <v>670</v>
      </c>
      <c r="G250" t="s" s="65">
        <v>719</v>
      </c>
      <c r="H250" s="19"/>
      <c r="I250" s="37"/>
      <c r="J250" s="19"/>
      <c r="K250" s="21">
        <v>1</v>
      </c>
      <c r="L250" s="19"/>
      <c r="M250" s="22">
        <f>SUM(J250:L250)</f>
        <v>1</v>
      </c>
      <c r="N250" s="23">
        <f>IF((IF(COUNTA(E250)=1,1,0)+L250+K250)=2,1,0)</f>
        <v>1</v>
      </c>
      <c r="O250" s="24"/>
      <c r="P250" s="24"/>
      <c r="Q250" s="19"/>
      <c r="R250" s="25">
        <v>-0.258264035213859</v>
      </c>
      <c r="S250" s="25">
        <v>-4.95112813413655</v>
      </c>
      <c r="T250" s="25">
        <v>0.543220755296718</v>
      </c>
      <c r="U250" s="19"/>
      <c r="V250" s="19"/>
      <c r="W250" s="19"/>
      <c r="X250" s="25">
        <v>-4.44313058329479</v>
      </c>
      <c r="Y250" s="25">
        <v>-4.61096354592148</v>
      </c>
      <c r="Z250" s="25">
        <v>-0.700840979856416</v>
      </c>
      <c r="AA250" s="27">
        <f>N250</f>
        <v>1</v>
      </c>
      <c r="AB250" s="27">
        <f>IF(COUNTA(X250)=1,1,0)</f>
        <v>1</v>
      </c>
      <c r="AC250" s="27">
        <f>IF((IF(AD250&gt;0,1,0)+AA250)=2,1,0)</f>
        <v>1</v>
      </c>
      <c r="AD250" s="27">
        <f>IF(COUNTA(AI250)=1,1,0)+IF(COUNTA(AK250)=1,1,0)</f>
        <v>1</v>
      </c>
      <c r="AE250" t="s" s="64">
        <v>738</v>
      </c>
      <c r="AF250" t="s" s="29">
        <v>65</v>
      </c>
      <c r="AG250" s="83">
        <v>4</v>
      </c>
      <c r="AH250" s="30"/>
      <c r="AI250" s="39">
        <v>0.5</v>
      </c>
      <c r="AJ250" s="30"/>
      <c r="AK250" s="30"/>
      <c r="AL250" s="24"/>
      <c r="AM250" s="24"/>
      <c r="AN250" s="24"/>
      <c r="AO250" s="31"/>
      <c r="AP250" s="31"/>
      <c r="AQ250" s="31"/>
      <c r="AR250" s="31">
        <f>IF(AI250&gt;0,1,0)+IF(AO250&gt;0,1,0)</f>
        <v>1</v>
      </c>
      <c r="AS250" s="31">
        <f>IF(AR250=2,1,0)</f>
        <v>0</v>
      </c>
      <c r="AT250" s="85"/>
      <c r="AU250" s="24"/>
      <c r="AV250" s="24"/>
      <c r="AW250" s="24"/>
      <c r="AX250" s="24"/>
      <c r="AY250" s="24"/>
      <c r="AZ250" s="56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</row>
    <row r="251" ht="17" customHeight="1">
      <c r="A251" t="s" s="40">
        <v>330</v>
      </c>
      <c r="B251" t="s" s="41">
        <v>759</v>
      </c>
      <c r="C251" t="s" s="41">
        <v>10</v>
      </c>
      <c r="D251" t="s" s="58">
        <v>753</v>
      </c>
      <c r="E251" t="s" s="43">
        <v>753</v>
      </c>
      <c r="F251" t="s" s="43">
        <v>670</v>
      </c>
      <c r="G251" t="s" s="43">
        <v>754</v>
      </c>
      <c r="H251" s="42"/>
      <c r="I251" s="45"/>
      <c r="J251" s="46">
        <v>1</v>
      </c>
      <c r="K251" s="21">
        <v>0</v>
      </c>
      <c r="L251" s="42"/>
      <c r="M251" s="47">
        <f>SUM(J251:L251)</f>
        <v>1</v>
      </c>
      <c r="N251" s="48">
        <f>IF((IF(COUNTA(E251)=1,1,0)+L251+K251)=2,1,0)</f>
        <v>0</v>
      </c>
      <c r="O251" s="49"/>
      <c r="P251" s="49"/>
      <c r="Q251" s="42"/>
      <c r="R251" s="50"/>
      <c r="S251" s="50"/>
      <c r="T251" s="50"/>
      <c r="U251" s="42"/>
      <c r="V251" s="42"/>
      <c r="W251" s="42"/>
      <c r="X251" s="50"/>
      <c r="Y251" s="50"/>
      <c r="Z251" s="50"/>
      <c r="AA251" s="52">
        <f>N251</f>
        <v>0</v>
      </c>
      <c r="AB251" s="52">
        <f>IF(COUNTA(X251)=1,1,0)</f>
        <v>0</v>
      </c>
      <c r="AC251" s="52">
        <f>IF((IF(AD251&gt;0,1,0)+AA251)=2,1,0)</f>
        <v>0</v>
      </c>
      <c r="AD251" s="52">
        <f>IF(COUNTA(AI251)=1,1,0)+IF(COUNTA(AK251)=1,1,0)</f>
        <v>2</v>
      </c>
      <c r="AE251" s="49"/>
      <c r="AF251" t="s" s="41">
        <v>760</v>
      </c>
      <c r="AG251" s="59">
        <v>0</v>
      </c>
      <c r="AH251" s="61"/>
      <c r="AI251" s="61">
        <v>0.06</v>
      </c>
      <c r="AJ251" s="61"/>
      <c r="AK251" s="61">
        <v>1</v>
      </c>
      <c r="AL251" s="61"/>
      <c r="AM251" s="61"/>
      <c r="AN251" s="61"/>
      <c r="AO251" s="61">
        <v>0.27</v>
      </c>
      <c r="AP251" s="61"/>
      <c r="AQ251" s="61"/>
      <c r="AR251" s="31">
        <f>IF(AI251&gt;0,1,0)+IF(AO251&gt;0,1,0)</f>
        <v>2</v>
      </c>
      <c r="AS251" s="31">
        <f>IF(AR251=2,1,0)</f>
        <v>1</v>
      </c>
      <c r="AT251" s="62"/>
      <c r="AU251" s="61"/>
      <c r="AV251" s="61"/>
      <c r="AW251" s="61"/>
      <c r="AX251" s="61"/>
      <c r="AY251" s="61"/>
      <c r="AZ251" s="100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</row>
    <row r="252" ht="17" customHeight="1">
      <c r="A252" t="s" s="40">
        <v>330</v>
      </c>
      <c r="B252" t="s" s="41">
        <v>761</v>
      </c>
      <c r="C252" t="s" s="41">
        <v>10</v>
      </c>
      <c r="D252" t="s" s="58">
        <v>753</v>
      </c>
      <c r="E252" t="s" s="43">
        <v>753</v>
      </c>
      <c r="F252" t="s" s="43">
        <v>670</v>
      </c>
      <c r="G252" t="s" s="43">
        <v>754</v>
      </c>
      <c r="H252" s="42"/>
      <c r="I252" s="45"/>
      <c r="J252" s="46">
        <v>1</v>
      </c>
      <c r="K252" s="21">
        <v>0</v>
      </c>
      <c r="L252" s="42"/>
      <c r="M252" s="47">
        <f>SUM(J252:L252)</f>
        <v>1</v>
      </c>
      <c r="N252" s="48">
        <f>IF((IF(COUNTA(E252)=1,1,0)+L252+K252)=2,1,0)</f>
        <v>0</v>
      </c>
      <c r="O252" s="49"/>
      <c r="P252" s="49"/>
      <c r="Q252" s="42"/>
      <c r="R252" s="50"/>
      <c r="S252" s="50"/>
      <c r="T252" s="50"/>
      <c r="U252" s="42"/>
      <c r="V252" s="42"/>
      <c r="W252" s="42"/>
      <c r="X252" s="50"/>
      <c r="Y252" s="50"/>
      <c r="Z252" s="50"/>
      <c r="AA252" s="52">
        <f>N252</f>
        <v>0</v>
      </c>
      <c r="AB252" s="52">
        <f>IF(COUNTA(X252)=1,1,0)</f>
        <v>0</v>
      </c>
      <c r="AC252" s="52">
        <f>IF((IF(AD252&gt;0,1,0)+AA252)=2,1,0)</f>
        <v>0</v>
      </c>
      <c r="AD252" s="52">
        <f>IF(COUNTA(AI252)=1,1,0)+IF(COUNTA(AK252)=1,1,0)</f>
        <v>0</v>
      </c>
      <c r="AE252" s="53"/>
      <c r="AF252" s="49"/>
      <c r="AG252" s="59"/>
      <c r="AH252" s="49"/>
      <c r="AI252" s="60"/>
      <c r="AJ252" s="49"/>
      <c r="AK252" s="49"/>
      <c r="AL252" s="49"/>
      <c r="AM252" s="61"/>
      <c r="AN252" s="61"/>
      <c r="AO252" s="61">
        <v>0.2</v>
      </c>
      <c r="AP252" s="49"/>
      <c r="AQ252" s="49"/>
      <c r="AR252" s="31">
        <f>IF(AI252&gt;0,1,0)+IF(AO252&gt;0,1,0)</f>
        <v>1</v>
      </c>
      <c r="AS252" s="31">
        <f>IF(AR252=2,1,0)</f>
        <v>0</v>
      </c>
      <c r="AT252" s="62"/>
      <c r="AU252" s="49"/>
      <c r="AV252" s="49"/>
      <c r="AW252" s="49"/>
      <c r="AX252" s="49"/>
      <c r="AY252" s="49"/>
      <c r="AZ252" s="100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</row>
    <row r="253" ht="17" customHeight="1">
      <c r="A253" t="s" s="63">
        <v>330</v>
      </c>
      <c r="B253" t="s" s="29">
        <v>762</v>
      </c>
      <c r="C253" t="s" s="29">
        <v>763</v>
      </c>
      <c r="D253" t="s" s="64">
        <v>753</v>
      </c>
      <c r="E253" t="s" s="65">
        <v>753</v>
      </c>
      <c r="F253" t="s" s="65">
        <v>670</v>
      </c>
      <c r="G253" t="s" s="65">
        <v>754</v>
      </c>
      <c r="H253" s="19"/>
      <c r="I253" s="37"/>
      <c r="J253" s="19"/>
      <c r="K253" s="21">
        <v>0</v>
      </c>
      <c r="L253" s="21">
        <v>1</v>
      </c>
      <c r="M253" s="22">
        <f>SUM(J253:L253)</f>
        <v>1</v>
      </c>
      <c r="N253" s="23">
        <f>IF((IF(COUNTA(E253)=1,1,0)+L253+K253)=2,1,0)</f>
        <v>1</v>
      </c>
      <c r="O253" s="24"/>
      <c r="P253" s="24"/>
      <c r="Q253" s="19"/>
      <c r="R253" s="25">
        <v>-0.862666710449261</v>
      </c>
      <c r="S253" s="25">
        <v>-1.93855933515777</v>
      </c>
      <c r="T253" s="25">
        <v>0.7777645869236</v>
      </c>
      <c r="U253" s="26"/>
      <c r="V253" s="26"/>
      <c r="W253" s="26"/>
      <c r="X253" s="25">
        <v>-1.30689898683865</v>
      </c>
      <c r="Y253" s="25">
        <v>-2.02805032891159</v>
      </c>
      <c r="Z253" s="25">
        <v>-1.1033291276024</v>
      </c>
      <c r="AA253" s="27">
        <f>N253</f>
        <v>1</v>
      </c>
      <c r="AB253" s="27">
        <f>IF(COUNTA(X253)=1,1,0)</f>
        <v>1</v>
      </c>
      <c r="AC253" s="27">
        <f>IF((IF(AD253&gt;0,1,0)+AA253)=2,1,0)</f>
        <v>1</v>
      </c>
      <c r="AD253" s="27">
        <f>IF(COUNTA(AI253)=1,1,0)+IF(COUNTA(AK253)=1,1,0)</f>
        <v>2</v>
      </c>
      <c r="AE253" t="s" s="64">
        <v>764</v>
      </c>
      <c r="AF253" t="s" s="29">
        <v>760</v>
      </c>
      <c r="AG253" s="83">
        <v>0</v>
      </c>
      <c r="AH253" s="30"/>
      <c r="AI253" s="39">
        <v>0.05</v>
      </c>
      <c r="AJ253" s="30"/>
      <c r="AK253" s="39">
        <v>1</v>
      </c>
      <c r="AL253" s="24"/>
      <c r="AM253" s="24"/>
      <c r="AN253" s="24"/>
      <c r="AO253" s="31">
        <v>0.2</v>
      </c>
      <c r="AP253" s="31"/>
      <c r="AQ253" s="31"/>
      <c r="AR253" s="31">
        <f>IF(AI253&gt;0,1,0)+IF(AO253&gt;0,1,0)</f>
        <v>2</v>
      </c>
      <c r="AS253" s="31">
        <f>IF(AR253=2,1,0)</f>
        <v>1</v>
      </c>
      <c r="AT253" s="85"/>
      <c r="AU253" s="24"/>
      <c r="AV253" s="24"/>
      <c r="AW253" s="24"/>
      <c r="AX253" s="24"/>
      <c r="AY253" s="24"/>
      <c r="AZ253" s="56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</row>
    <row r="254" ht="17" customHeight="1">
      <c r="A254" t="s" s="63">
        <v>330</v>
      </c>
      <c r="B254" t="s" s="29">
        <v>765</v>
      </c>
      <c r="C254" t="s" s="29">
        <v>766</v>
      </c>
      <c r="D254" t="s" s="64">
        <v>753</v>
      </c>
      <c r="E254" t="s" s="65">
        <v>753</v>
      </c>
      <c r="F254" t="s" s="65">
        <v>670</v>
      </c>
      <c r="G254" t="s" s="65">
        <v>754</v>
      </c>
      <c r="H254" s="19"/>
      <c r="I254" s="37"/>
      <c r="J254" s="19"/>
      <c r="K254" s="21">
        <v>0</v>
      </c>
      <c r="L254" s="21">
        <v>1</v>
      </c>
      <c r="M254" s="22">
        <f>SUM(J254:L254)</f>
        <v>1</v>
      </c>
      <c r="N254" s="23">
        <f>IF((IF(COUNTA(E254)=1,1,0)+L254+K254)=2,1,0)</f>
        <v>1</v>
      </c>
      <c r="O254" s="24"/>
      <c r="P254" s="24"/>
      <c r="Q254" s="19"/>
      <c r="R254" s="25">
        <v>-1.52227776819384</v>
      </c>
      <c r="S254" s="25">
        <v>-1.42340691260236</v>
      </c>
      <c r="T254" s="25">
        <v>-0.29562549885486</v>
      </c>
      <c r="U254" s="26"/>
      <c r="V254" s="26"/>
      <c r="W254" s="26"/>
      <c r="X254" s="25">
        <v>-0.0834204809977902</v>
      </c>
      <c r="Y254" s="25">
        <v>-1.70398057564239</v>
      </c>
      <c r="Z254" s="25">
        <v>-0.411031656777224</v>
      </c>
      <c r="AA254" s="27">
        <f>N254</f>
        <v>1</v>
      </c>
      <c r="AB254" s="27">
        <f>IF(COUNTA(X254)=1,1,0)</f>
        <v>1</v>
      </c>
      <c r="AC254" s="27">
        <f>IF((IF(AD254&gt;0,1,0)+AA254)=2,1,0)</f>
        <v>1</v>
      </c>
      <c r="AD254" s="27">
        <f>IF(COUNTA(AI254)=1,1,0)+IF(COUNTA(AK254)=1,1,0)</f>
        <v>2</v>
      </c>
      <c r="AE254" t="s" s="64">
        <v>764</v>
      </c>
      <c r="AF254" t="s" s="29">
        <v>760</v>
      </c>
      <c r="AG254" s="83">
        <v>0</v>
      </c>
      <c r="AH254" s="30"/>
      <c r="AI254" s="39">
        <v>0.07000000000000001</v>
      </c>
      <c r="AJ254" s="30"/>
      <c r="AK254" s="39">
        <v>1</v>
      </c>
      <c r="AL254" s="24"/>
      <c r="AM254" s="24"/>
      <c r="AN254" s="24"/>
      <c r="AO254" s="31">
        <v>0.2</v>
      </c>
      <c r="AP254" s="31"/>
      <c r="AQ254" s="31"/>
      <c r="AR254" s="31">
        <f>IF(AI254&gt;0,1,0)+IF(AO254&gt;0,1,0)</f>
        <v>2</v>
      </c>
      <c r="AS254" s="31">
        <f>IF(AR254=2,1,0)</f>
        <v>1</v>
      </c>
      <c r="AT254" s="85"/>
      <c r="AU254" s="24"/>
      <c r="AV254" s="24"/>
      <c r="AW254" s="24"/>
      <c r="AX254" s="24"/>
      <c r="AY254" s="24"/>
      <c r="AZ254" s="56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</row>
    <row r="255" ht="17" customHeight="1">
      <c r="A255" t="s" s="63">
        <v>330</v>
      </c>
      <c r="B255" t="s" s="29">
        <v>767</v>
      </c>
      <c r="C255" t="s" s="29">
        <v>768</v>
      </c>
      <c r="D255" t="s" s="64">
        <v>753</v>
      </c>
      <c r="E255" t="s" s="65">
        <v>753</v>
      </c>
      <c r="F255" t="s" s="65">
        <v>670</v>
      </c>
      <c r="G255" t="s" s="65">
        <v>754</v>
      </c>
      <c r="H255" s="19"/>
      <c r="I255" s="20">
        <v>1</v>
      </c>
      <c r="J255" s="19"/>
      <c r="K255" s="21">
        <v>0</v>
      </c>
      <c r="L255" s="21">
        <v>1</v>
      </c>
      <c r="M255" s="22">
        <f>SUM(J255:L255)</f>
        <v>1</v>
      </c>
      <c r="N255" s="23">
        <f>IF((IF(COUNTA(E255)=1,1,0)+L255+K255)=2,1,0)</f>
        <v>1</v>
      </c>
      <c r="O255" s="24"/>
      <c r="P255" s="24"/>
      <c r="Q255" s="19"/>
      <c r="R255" s="25">
        <v>-1.87904163265408</v>
      </c>
      <c r="S255" s="25">
        <v>-1.2671853452315</v>
      </c>
      <c r="T255" s="25">
        <v>-0.452283598236357</v>
      </c>
      <c r="U255" s="30"/>
      <c r="V255" s="26"/>
      <c r="W255" s="26"/>
      <c r="X255" s="25">
        <v>0.397553977011906</v>
      </c>
      <c r="Y255" s="25">
        <v>-1.77516998461595</v>
      </c>
      <c r="Z255" s="25">
        <v>-0.643666818284084</v>
      </c>
      <c r="AA255" s="27">
        <f>N255</f>
        <v>1</v>
      </c>
      <c r="AB255" s="27">
        <f>IF(COUNTA(X255)=1,1,0)</f>
        <v>1</v>
      </c>
      <c r="AC255" s="27">
        <f>IF((IF(AD255&gt;0,1,0)+AA255)=2,1,0)</f>
        <v>1</v>
      </c>
      <c r="AD255" s="27">
        <f>IF(COUNTA(AI255)=1,1,0)+IF(COUNTA(AK255)=1,1,0)</f>
        <v>2</v>
      </c>
      <c r="AE255" t="s" s="64">
        <v>764</v>
      </c>
      <c r="AF255" t="s" s="29">
        <v>760</v>
      </c>
      <c r="AG255" s="83">
        <v>0</v>
      </c>
      <c r="AH255" s="30"/>
      <c r="AI255" s="39">
        <v>0.05</v>
      </c>
      <c r="AJ255" s="30"/>
      <c r="AK255" s="39">
        <v>2</v>
      </c>
      <c r="AL255" s="24"/>
      <c r="AM255" s="24"/>
      <c r="AN255" s="24"/>
      <c r="AO255" s="31">
        <v>0.2</v>
      </c>
      <c r="AP255" s="31"/>
      <c r="AQ255" s="31"/>
      <c r="AR255" s="31">
        <f>IF(AI255&gt;0,1,0)+IF(AO255&gt;0,1,0)</f>
        <v>2</v>
      </c>
      <c r="AS255" s="31">
        <f>IF(AR255=2,1,0)</f>
        <v>1</v>
      </c>
      <c r="AT255" s="85"/>
      <c r="AU255" s="24"/>
      <c r="AV255" s="24"/>
      <c r="AW255" s="24"/>
      <c r="AX255" s="24"/>
      <c r="AY255" s="24"/>
      <c r="AZ255" s="56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</row>
    <row r="256" ht="17" customHeight="1">
      <c r="A256" t="s" s="63">
        <v>330</v>
      </c>
      <c r="B256" t="s" s="29">
        <v>769</v>
      </c>
      <c r="C256" t="s" s="29">
        <v>770</v>
      </c>
      <c r="D256" t="s" s="64">
        <v>753</v>
      </c>
      <c r="E256" t="s" s="65">
        <v>753</v>
      </c>
      <c r="F256" t="s" s="65">
        <v>670</v>
      </c>
      <c r="G256" t="s" s="65">
        <v>754</v>
      </c>
      <c r="H256" s="19"/>
      <c r="I256" s="20">
        <v>1</v>
      </c>
      <c r="J256" s="19"/>
      <c r="K256" s="21">
        <v>0</v>
      </c>
      <c r="L256" s="21">
        <v>1</v>
      </c>
      <c r="M256" s="22">
        <f>SUM(J256:L256)</f>
        <v>1</v>
      </c>
      <c r="N256" s="23">
        <f>IF((IF(COUNTA(E256)=1,1,0)+L256+K256)=2,1,0)</f>
        <v>1</v>
      </c>
      <c r="O256" s="24"/>
      <c r="P256" s="24"/>
      <c r="Q256" s="19"/>
      <c r="R256" s="25">
        <v>-1.44399505977927</v>
      </c>
      <c r="S256" s="25">
        <v>-2.14809934012023</v>
      </c>
      <c r="T256" s="25">
        <v>0.270647106641552</v>
      </c>
      <c r="U256" s="26"/>
      <c r="V256" s="26"/>
      <c r="W256" s="26"/>
      <c r="X256" s="25">
        <v>-0.555852381907635</v>
      </c>
      <c r="Y256" s="25">
        <v>-2.39757397897364</v>
      </c>
      <c r="Z256" s="25">
        <v>-0.914590091005961</v>
      </c>
      <c r="AA256" s="27">
        <f>N256</f>
        <v>1</v>
      </c>
      <c r="AB256" s="27">
        <f>IF(COUNTA(X256)=1,1,0)</f>
        <v>1</v>
      </c>
      <c r="AC256" s="27">
        <f>IF((IF(AD256&gt;0,1,0)+AA256)=2,1,0)</f>
        <v>0</v>
      </c>
      <c r="AD256" s="27">
        <f>IF(COUNTA(AI256)=1,1,0)+IF(COUNTA(AK256)=1,1,0)</f>
        <v>0</v>
      </c>
      <c r="AE256" s="24"/>
      <c r="AF256" t="s" s="29">
        <v>760</v>
      </c>
      <c r="AG256" s="83">
        <v>0</v>
      </c>
      <c r="AH256" s="30"/>
      <c r="AI256" s="30"/>
      <c r="AJ256" s="30"/>
      <c r="AK256" s="30"/>
      <c r="AL256" s="24"/>
      <c r="AM256" s="24"/>
      <c r="AN256" s="24"/>
      <c r="AO256" s="31">
        <v>0.2</v>
      </c>
      <c r="AP256" s="31"/>
      <c r="AQ256" s="31"/>
      <c r="AR256" s="31">
        <f>IF(AI256&gt;0,1,0)+IF(AO256&gt;0,1,0)</f>
        <v>1</v>
      </c>
      <c r="AS256" s="31">
        <f>IF(AR256=2,1,0)</f>
        <v>0</v>
      </c>
      <c r="AT256" s="85"/>
      <c r="AU256" s="24"/>
      <c r="AV256" s="24"/>
      <c r="AW256" s="24"/>
      <c r="AX256" s="24"/>
      <c r="AY256" s="24"/>
      <c r="AZ256" s="56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</row>
    <row r="257" ht="17" customHeight="1">
      <c r="A257" t="s" s="63">
        <v>330</v>
      </c>
      <c r="B257" t="s" s="29">
        <v>771</v>
      </c>
      <c r="C257" t="s" s="29">
        <v>772</v>
      </c>
      <c r="D257" t="s" s="64">
        <v>753</v>
      </c>
      <c r="E257" t="s" s="65">
        <v>753</v>
      </c>
      <c r="F257" t="s" s="65">
        <v>670</v>
      </c>
      <c r="G257" t="s" s="65">
        <v>754</v>
      </c>
      <c r="H257" s="19"/>
      <c r="I257" s="37"/>
      <c r="J257" s="19"/>
      <c r="K257" s="21">
        <v>0</v>
      </c>
      <c r="L257" s="21">
        <v>1</v>
      </c>
      <c r="M257" s="22">
        <f>SUM(J257:L257)</f>
        <v>1</v>
      </c>
      <c r="N257" s="23">
        <f>IF((IF(COUNTA(E257)=1,1,0)+L257+K257)=2,1,0)</f>
        <v>1</v>
      </c>
      <c r="O257" s="24"/>
      <c r="P257" s="24"/>
      <c r="Q257" s="19"/>
      <c r="R257" s="25">
        <v>-2.3621418612689</v>
      </c>
      <c r="S257" s="25">
        <v>-1.60683573420399</v>
      </c>
      <c r="T257" s="25">
        <v>-0.464350652868312</v>
      </c>
      <c r="U257" s="26"/>
      <c r="V257" s="26"/>
      <c r="W257" s="26"/>
      <c r="X257" s="25">
        <v>0.8033988746676139</v>
      </c>
      <c r="Y257" s="25">
        <v>-2.23107657847102</v>
      </c>
      <c r="Z257" s="25">
        <v>-0.409615114336751</v>
      </c>
      <c r="AA257" s="27">
        <f>N257</f>
        <v>1</v>
      </c>
      <c r="AB257" s="27">
        <f>IF(COUNTA(X257)=1,1,0)</f>
        <v>1</v>
      </c>
      <c r="AC257" s="27">
        <f>IF((IF(AD257&gt;0,1,0)+AA257)=2,1,0)</f>
        <v>1</v>
      </c>
      <c r="AD257" s="27">
        <f>IF(COUNTA(AI257)=1,1,0)+IF(COUNTA(AK257)=1,1,0)</f>
        <v>2</v>
      </c>
      <c r="AE257" t="s" s="64">
        <v>764</v>
      </c>
      <c r="AF257" t="s" s="29">
        <v>760</v>
      </c>
      <c r="AG257" s="83">
        <v>0</v>
      </c>
      <c r="AH257" s="30"/>
      <c r="AI257" s="39">
        <v>0.07000000000000001</v>
      </c>
      <c r="AJ257" s="30"/>
      <c r="AK257" s="39">
        <v>2</v>
      </c>
      <c r="AL257" s="24"/>
      <c r="AM257" s="24"/>
      <c r="AN257" s="24"/>
      <c r="AO257" s="31">
        <v>0.2</v>
      </c>
      <c r="AP257" s="31"/>
      <c r="AQ257" s="31"/>
      <c r="AR257" s="31">
        <f>IF(AI257&gt;0,1,0)+IF(AO257&gt;0,1,0)</f>
        <v>2</v>
      </c>
      <c r="AS257" s="31">
        <f>IF(AR257=2,1,0)</f>
        <v>1</v>
      </c>
      <c r="AT257" s="85"/>
      <c r="AU257" s="24"/>
      <c r="AV257" s="24"/>
      <c r="AW257" s="24"/>
      <c r="AX257" s="24"/>
      <c r="AY257" s="24"/>
      <c r="AZ257" s="56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</row>
    <row r="258" ht="17" customHeight="1">
      <c r="A258" t="s" s="40">
        <v>330</v>
      </c>
      <c r="B258" t="s" s="41">
        <v>773</v>
      </c>
      <c r="C258" t="s" s="41">
        <v>10</v>
      </c>
      <c r="D258" t="s" s="58">
        <v>774</v>
      </c>
      <c r="E258" t="s" s="64">
        <v>775</v>
      </c>
      <c r="F258" t="s" s="43">
        <v>670</v>
      </c>
      <c r="G258" t="s" s="43">
        <v>776</v>
      </c>
      <c r="H258" s="42"/>
      <c r="I258" s="45"/>
      <c r="J258" s="46">
        <v>1</v>
      </c>
      <c r="K258" s="21">
        <v>0</v>
      </c>
      <c r="L258" s="42"/>
      <c r="M258" s="47">
        <f>SUM(J258:L258)</f>
        <v>1</v>
      </c>
      <c r="N258" s="48">
        <f>IF((IF(COUNTA(E258)=1,1,0)+L258+K258)=2,1,0)</f>
        <v>0</v>
      </c>
      <c r="O258" s="49"/>
      <c r="P258" s="49"/>
      <c r="Q258" s="42"/>
      <c r="R258" s="50"/>
      <c r="S258" s="50"/>
      <c r="T258" s="50"/>
      <c r="U258" s="110"/>
      <c r="V258" s="110"/>
      <c r="W258" s="110"/>
      <c r="X258" s="50"/>
      <c r="Y258" s="50"/>
      <c r="Z258" s="50"/>
      <c r="AA258" s="52">
        <f>N258</f>
        <v>0</v>
      </c>
      <c r="AB258" s="52">
        <f>IF(COUNTA(X258)=1,1,0)</f>
        <v>0</v>
      </c>
      <c r="AC258" s="52">
        <f>IF((IF(AD258&gt;0,1,0)+AA258)=2,1,0)</f>
        <v>0</v>
      </c>
      <c r="AD258" s="52">
        <f>IF(COUNTA(AI258)=1,1,0)+IF(COUNTA(AK258)=1,1,0)</f>
        <v>2</v>
      </c>
      <c r="AE258" s="49"/>
      <c r="AF258" t="s" s="41">
        <v>777</v>
      </c>
      <c r="AG258" s="59">
        <v>0</v>
      </c>
      <c r="AH258" s="60"/>
      <c r="AI258" s="55">
        <v>0.01</v>
      </c>
      <c r="AJ258" s="60"/>
      <c r="AK258" s="55">
        <v>0.5</v>
      </c>
      <c r="AL258" s="49"/>
      <c r="AM258" s="61">
        <v>150</v>
      </c>
      <c r="AN258" s="61"/>
      <c r="AO258" s="61">
        <v>2</v>
      </c>
      <c r="AP258" s="49"/>
      <c r="AQ258" s="61">
        <v>0.25</v>
      </c>
      <c r="AR258" s="31">
        <f>IF(AI258&gt;0,1,0)+IF(AO258&gt;0,1,0)</f>
        <v>2</v>
      </c>
      <c r="AS258" s="31">
        <f>IF(AR258=2,1,0)</f>
        <v>1</v>
      </c>
      <c r="AT258" s="62"/>
      <c r="AU258" s="49"/>
      <c r="AV258" s="49"/>
      <c r="AW258" s="49"/>
      <c r="AX258" s="49"/>
      <c r="AY258" s="49"/>
      <c r="AZ258" s="100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</row>
    <row r="259" ht="17" customHeight="1">
      <c r="A259" t="s" s="63">
        <v>330</v>
      </c>
      <c r="B259" t="s" s="29">
        <v>778</v>
      </c>
      <c r="C259" t="s" s="29">
        <v>10</v>
      </c>
      <c r="D259" t="s" s="64">
        <v>774</v>
      </c>
      <c r="E259" t="s" s="64">
        <v>775</v>
      </c>
      <c r="F259" t="s" s="65">
        <v>670</v>
      </c>
      <c r="G259" t="s" s="65">
        <v>776</v>
      </c>
      <c r="H259" s="19"/>
      <c r="I259" s="37"/>
      <c r="J259" s="19"/>
      <c r="K259" s="21">
        <v>1</v>
      </c>
      <c r="L259" s="19"/>
      <c r="M259" s="22">
        <f>SUM(J259:L259)</f>
        <v>1</v>
      </c>
      <c r="N259" s="23">
        <f>IF((IF(COUNTA(E259)=1,1,0)+L259+K259)=2,1,0)</f>
        <v>1</v>
      </c>
      <c r="O259" s="24"/>
      <c r="P259" s="24"/>
      <c r="Q259" s="19"/>
      <c r="R259" s="25">
        <v>-2.27036998731999</v>
      </c>
      <c r="S259" s="25">
        <v>-5.6285789383618</v>
      </c>
      <c r="T259" s="25">
        <v>1.63082305314045</v>
      </c>
      <c r="U259" s="24"/>
      <c r="V259" s="24"/>
      <c r="W259" s="24"/>
      <c r="X259" s="25">
        <v>-1.3151556960383</v>
      </c>
      <c r="Y259" s="25">
        <v>-5.52970370091229</v>
      </c>
      <c r="Z259" s="25">
        <v>0.632323357124068</v>
      </c>
      <c r="AA259" s="27">
        <f>N259</f>
        <v>1</v>
      </c>
      <c r="AB259" s="27">
        <f>IF(COUNTA(X259)=1,1,0)</f>
        <v>1</v>
      </c>
      <c r="AC259" s="27">
        <f>IF((IF(AD259&gt;0,1,0)+AA259)=2,1,0)</f>
        <v>0</v>
      </c>
      <c r="AD259" s="27">
        <f>IF(COUNTA(AI259)=1,1,0)+IF(COUNTA(AK259)=1,1,0)</f>
        <v>0</v>
      </c>
      <c r="AE259" s="24"/>
      <c r="AF259" s="24"/>
      <c r="AG259" s="83"/>
      <c r="AH259" s="30"/>
      <c r="AI259" s="30"/>
      <c r="AJ259" s="30"/>
      <c r="AK259" s="30"/>
      <c r="AL259" s="24"/>
      <c r="AM259" s="31">
        <v>120</v>
      </c>
      <c r="AN259" s="19"/>
      <c r="AO259" s="31">
        <v>2.5</v>
      </c>
      <c r="AP259" s="24"/>
      <c r="AQ259" s="31">
        <v>0.2</v>
      </c>
      <c r="AR259" s="31">
        <f>IF(AI259&gt;0,1,0)+IF(AO259&gt;0,1,0)</f>
        <v>1</v>
      </c>
      <c r="AS259" s="31">
        <f>IF(AR259=2,1,0)</f>
        <v>0</v>
      </c>
      <c r="AT259" s="85">
        <v>1</v>
      </c>
      <c r="AU259" s="24"/>
      <c r="AV259" t="s" s="29">
        <v>779</v>
      </c>
      <c r="AW259" s="24"/>
      <c r="AX259" s="24"/>
      <c r="AY259" s="24"/>
      <c r="AZ259" s="56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</row>
    <row r="260" ht="17" customHeight="1">
      <c r="A260" t="s" s="63">
        <v>330</v>
      </c>
      <c r="B260" t="s" s="29">
        <v>780</v>
      </c>
      <c r="C260" t="s" s="29">
        <v>781</v>
      </c>
      <c r="D260" t="s" s="64">
        <v>774</v>
      </c>
      <c r="E260" t="s" s="64">
        <v>775</v>
      </c>
      <c r="F260" t="s" s="65">
        <v>670</v>
      </c>
      <c r="G260" t="s" s="65">
        <v>776</v>
      </c>
      <c r="H260" s="19"/>
      <c r="I260" s="37"/>
      <c r="J260" s="19"/>
      <c r="K260" s="21">
        <v>0</v>
      </c>
      <c r="L260" s="21">
        <v>1</v>
      </c>
      <c r="M260" s="22">
        <f>SUM(J260:L260)</f>
        <v>1</v>
      </c>
      <c r="N260" s="23">
        <f>IF((IF(COUNTA(E260)=1,1,0)+L260+K260)=2,1,0)</f>
        <v>1</v>
      </c>
      <c r="O260" s="24"/>
      <c r="P260" s="24"/>
      <c r="Q260" s="19"/>
      <c r="R260" s="25">
        <v>-1.22966902758805</v>
      </c>
      <c r="S260" s="25">
        <v>-1.63926474024147</v>
      </c>
      <c r="T260" s="25">
        <v>-0.09674464045486859</v>
      </c>
      <c r="U260" s="26"/>
      <c r="V260" s="26"/>
      <c r="W260" s="26"/>
      <c r="X260" s="25">
        <v>-0.583166328144967</v>
      </c>
      <c r="Y260" s="25">
        <v>-1.93073050878896</v>
      </c>
      <c r="Z260" s="25">
        <v>-1.73359396090403</v>
      </c>
      <c r="AA260" s="27">
        <f>N260</f>
        <v>1</v>
      </c>
      <c r="AB260" s="27">
        <f>IF(COUNTA(X260)=1,1,0)</f>
        <v>1</v>
      </c>
      <c r="AC260" s="27">
        <f>IF((IF(AD260&gt;0,1,0)+AA260)=2,1,0)</f>
        <v>1</v>
      </c>
      <c r="AD260" s="27">
        <f>IF(COUNTA(AI260)=1,1,0)+IF(COUNTA(AK260)=1,1,0)</f>
        <v>2</v>
      </c>
      <c r="AE260" t="s" s="65">
        <v>697</v>
      </c>
      <c r="AF260" t="s" s="29">
        <v>268</v>
      </c>
      <c r="AG260" s="83">
        <v>3</v>
      </c>
      <c r="AH260" s="30"/>
      <c r="AI260" s="39">
        <v>0.75</v>
      </c>
      <c r="AJ260" s="39">
        <v>4</v>
      </c>
      <c r="AK260" s="39">
        <v>6</v>
      </c>
      <c r="AL260" s="24"/>
      <c r="AM260" s="24"/>
      <c r="AN260" s="19"/>
      <c r="AO260" s="31">
        <v>1</v>
      </c>
      <c r="AP260" s="24"/>
      <c r="AQ260" s="31">
        <v>0.4</v>
      </c>
      <c r="AR260" s="31">
        <f>IF(AI260&gt;0,1,0)+IF(AO260&gt;0,1,0)</f>
        <v>2</v>
      </c>
      <c r="AS260" s="31">
        <f>IF(AR260=2,1,0)</f>
        <v>1</v>
      </c>
      <c r="AT260" s="85">
        <v>1</v>
      </c>
      <c r="AU260" s="24"/>
      <c r="AV260" t="s" s="29">
        <v>340</v>
      </c>
      <c r="AW260" s="24"/>
      <c r="AX260" s="24"/>
      <c r="AY260" s="24"/>
      <c r="AZ260" s="56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</row>
    <row r="261" ht="17" customHeight="1">
      <c r="A261" t="s" s="63">
        <v>330</v>
      </c>
      <c r="B261" t="s" s="29">
        <v>782</v>
      </c>
      <c r="C261" t="s" s="29">
        <v>10</v>
      </c>
      <c r="D261" t="s" s="64">
        <v>774</v>
      </c>
      <c r="E261" t="s" s="64">
        <v>775</v>
      </c>
      <c r="F261" t="s" s="65">
        <v>670</v>
      </c>
      <c r="G261" t="s" s="65">
        <v>776</v>
      </c>
      <c r="H261" s="19"/>
      <c r="I261" s="37"/>
      <c r="J261" s="19"/>
      <c r="K261" s="21">
        <v>1</v>
      </c>
      <c r="L261" s="19"/>
      <c r="M261" s="22">
        <f>SUM(J261:L261)</f>
        <v>1</v>
      </c>
      <c r="N261" s="23">
        <f>IF((IF(COUNTA(E261)=1,1,0)+L261+K261)=2,1,0)</f>
        <v>1</v>
      </c>
      <c r="O261" s="24"/>
      <c r="P261" s="24"/>
      <c r="Q261" s="19"/>
      <c r="R261" s="25">
        <v>-1.3419002345978</v>
      </c>
      <c r="S261" s="25">
        <v>-0.919548220480609</v>
      </c>
      <c r="T261" s="25">
        <v>-0.190281018184294</v>
      </c>
      <c r="U261" s="19"/>
      <c r="V261" s="19"/>
      <c r="W261" s="19"/>
      <c r="X261" s="25">
        <v>0.102788740289979</v>
      </c>
      <c r="Y261" s="25">
        <v>-1.13477231741064</v>
      </c>
      <c r="Z261" s="25">
        <v>-0.445932225188694</v>
      </c>
      <c r="AA261" s="27">
        <f>N261</f>
        <v>1</v>
      </c>
      <c r="AB261" s="27">
        <f>IF(COUNTA(X261)=1,1,0)</f>
        <v>1</v>
      </c>
      <c r="AC261" s="27">
        <f>IF((IF(AD261&gt;0,1,0)+AA261)=2,1,0)</f>
        <v>1</v>
      </c>
      <c r="AD261" s="27">
        <f>IF(COUNTA(AI261)=1,1,0)+IF(COUNTA(AK261)=1,1,0)</f>
        <v>1</v>
      </c>
      <c r="AE261" t="s" s="65">
        <v>697</v>
      </c>
      <c r="AF261" t="s" s="29">
        <v>65</v>
      </c>
      <c r="AG261" s="83">
        <v>4</v>
      </c>
      <c r="AH261" s="30"/>
      <c r="AI261" s="39">
        <v>1.5</v>
      </c>
      <c r="AJ261" s="30"/>
      <c r="AK261" s="30"/>
      <c r="AL261" s="24"/>
      <c r="AM261" s="31">
        <v>150</v>
      </c>
      <c r="AN261" s="19"/>
      <c r="AO261" s="31">
        <v>2.5</v>
      </c>
      <c r="AP261" s="24"/>
      <c r="AQ261" s="31">
        <v>0.6</v>
      </c>
      <c r="AR261" s="31">
        <f>IF(AI261&gt;0,1,0)+IF(AO261&gt;0,1,0)</f>
        <v>2</v>
      </c>
      <c r="AS261" s="31">
        <f>IF(AR261=2,1,0)</f>
        <v>1</v>
      </c>
      <c r="AT261" s="85">
        <v>1</v>
      </c>
      <c r="AU261" s="24"/>
      <c r="AV261" t="s" s="29">
        <v>340</v>
      </c>
      <c r="AW261" s="24"/>
      <c r="AX261" s="24"/>
      <c r="AY261" s="24"/>
      <c r="AZ261" s="56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</row>
    <row r="262" ht="17" customHeight="1">
      <c r="A262" t="s" s="63">
        <v>330</v>
      </c>
      <c r="B262" t="s" s="29">
        <v>783</v>
      </c>
      <c r="C262" t="s" s="29">
        <v>10</v>
      </c>
      <c r="D262" t="s" s="64">
        <v>774</v>
      </c>
      <c r="E262" t="s" s="64">
        <v>775</v>
      </c>
      <c r="F262" t="s" s="65">
        <v>670</v>
      </c>
      <c r="G262" s="19"/>
      <c r="H262" s="19"/>
      <c r="I262" s="37"/>
      <c r="J262" s="19"/>
      <c r="K262" s="21">
        <v>1</v>
      </c>
      <c r="L262" s="19"/>
      <c r="M262" s="22">
        <f>SUM(J262:L262)</f>
        <v>1</v>
      </c>
      <c r="N262" s="23">
        <f>IF((IF(COUNTA(E262)=1,1,0)+L262+K262)=2,1,0)</f>
        <v>1</v>
      </c>
      <c r="O262" s="24"/>
      <c r="P262" s="24"/>
      <c r="Q262" s="19"/>
      <c r="R262" s="25">
        <v>0.454436585432033</v>
      </c>
      <c r="S262" s="25">
        <v>-3.73347939818188</v>
      </c>
      <c r="T262" s="25">
        <v>0.870417588228273</v>
      </c>
      <c r="U262" s="19"/>
      <c r="V262" s="19"/>
      <c r="W262" s="19"/>
      <c r="X262" s="25">
        <v>-3.6962103591668</v>
      </c>
      <c r="Y262" s="25">
        <v>-2.8855625485315</v>
      </c>
      <c r="Z262" s="25">
        <v>-1.07985313509015</v>
      </c>
      <c r="AA262" s="27">
        <f>N262</f>
        <v>1</v>
      </c>
      <c r="AB262" s="27">
        <f>IF(COUNTA(X262)=1,1,0)</f>
        <v>1</v>
      </c>
      <c r="AC262" s="27">
        <f>IF((IF(AD262&gt;0,1,0)+AA262)=2,1,0)</f>
        <v>1</v>
      </c>
      <c r="AD262" s="27">
        <f>IF(COUNTA(AI262)=1,1,0)+IF(COUNTA(AK262)=1,1,0)</f>
        <v>2</v>
      </c>
      <c r="AE262" t="s" s="65">
        <v>681</v>
      </c>
      <c r="AF262" t="s" s="29">
        <v>784</v>
      </c>
      <c r="AG262" s="83">
        <v>0</v>
      </c>
      <c r="AH262" s="30"/>
      <c r="AI262" s="39">
        <v>0.01</v>
      </c>
      <c r="AJ262" s="30"/>
      <c r="AK262" s="39">
        <v>4</v>
      </c>
      <c r="AL262" s="24"/>
      <c r="AM262" s="24"/>
      <c r="AN262" s="19"/>
      <c r="AO262" s="31">
        <v>1.5</v>
      </c>
      <c r="AP262" s="24"/>
      <c r="AQ262" s="24"/>
      <c r="AR262" s="31">
        <f>IF(AI262&gt;0,1,0)+IF(AO262&gt;0,1,0)</f>
        <v>2</v>
      </c>
      <c r="AS262" s="31">
        <f>IF(AR262=2,1,0)</f>
        <v>1</v>
      </c>
      <c r="AT262" s="85">
        <v>1</v>
      </c>
      <c r="AU262" s="24"/>
      <c r="AV262" t="s" s="29">
        <v>779</v>
      </c>
      <c r="AW262" s="24"/>
      <c r="AX262" s="24"/>
      <c r="AY262" s="24"/>
      <c r="AZ262" s="56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</row>
    <row r="263" ht="17" customHeight="1">
      <c r="A263" t="s" s="63">
        <v>330</v>
      </c>
      <c r="B263" t="s" s="29">
        <v>785</v>
      </c>
      <c r="C263" t="s" s="29">
        <v>786</v>
      </c>
      <c r="D263" t="s" s="64">
        <v>774</v>
      </c>
      <c r="E263" t="s" s="64">
        <v>775</v>
      </c>
      <c r="F263" t="s" s="65">
        <v>670</v>
      </c>
      <c r="G263" t="s" s="65">
        <v>776</v>
      </c>
      <c r="H263" t="s" s="65">
        <v>675</v>
      </c>
      <c r="I263" s="20">
        <v>1</v>
      </c>
      <c r="J263" s="19"/>
      <c r="K263" s="21">
        <v>0</v>
      </c>
      <c r="L263" s="21">
        <v>1</v>
      </c>
      <c r="M263" s="22">
        <f>SUM(J263:L263)</f>
        <v>1</v>
      </c>
      <c r="N263" s="23">
        <f>IF((IF(COUNTA(E263)=1,1,0)+L263+K263)=2,1,0)</f>
        <v>1</v>
      </c>
      <c r="O263" s="24"/>
      <c r="P263" s="24"/>
      <c r="Q263" s="19"/>
      <c r="R263" s="25">
        <v>1.96015502650246</v>
      </c>
      <c r="S263" s="25">
        <v>-3.27035318116699</v>
      </c>
      <c r="T263" s="25">
        <v>-0.372302637015291</v>
      </c>
      <c r="U263" s="26"/>
      <c r="V263" s="26"/>
      <c r="W263" s="26"/>
      <c r="X263" s="25">
        <v>-5.53897734234172</v>
      </c>
      <c r="Y263" s="25">
        <v>-1.5861842475307</v>
      </c>
      <c r="Z263" s="25">
        <v>-0.008106265015634939</v>
      </c>
      <c r="AA263" s="27">
        <f>N263</f>
        <v>1</v>
      </c>
      <c r="AB263" s="27">
        <f>IF(COUNTA(X263)=1,1,0)</f>
        <v>1</v>
      </c>
      <c r="AC263" s="27">
        <f>IF((IF(AD263&gt;0,1,0)+AA263)=2,1,0)</f>
        <v>1</v>
      </c>
      <c r="AD263" s="27">
        <f>IF(COUNTA(AI263)=1,1,0)+IF(COUNTA(AK263)=1,1,0)</f>
        <v>2</v>
      </c>
      <c r="AE263" t="s" s="65">
        <v>697</v>
      </c>
      <c r="AF263" t="s" s="29">
        <v>65</v>
      </c>
      <c r="AG263" s="83">
        <v>4</v>
      </c>
      <c r="AH263" s="30"/>
      <c r="AI263" s="39">
        <v>1.3</v>
      </c>
      <c r="AJ263" s="30"/>
      <c r="AK263" s="39">
        <v>8</v>
      </c>
      <c r="AL263" s="24"/>
      <c r="AM263" s="31">
        <v>100</v>
      </c>
      <c r="AN263" s="19"/>
      <c r="AO263" s="31">
        <v>2.5</v>
      </c>
      <c r="AP263" s="31">
        <v>0.4</v>
      </c>
      <c r="AQ263" s="31">
        <v>0.6</v>
      </c>
      <c r="AR263" s="31">
        <f>IF(AI263&gt;0,1,0)+IF(AO263&gt;0,1,0)</f>
        <v>2</v>
      </c>
      <c r="AS263" s="31">
        <f>IF(AR263=2,1,0)</f>
        <v>1</v>
      </c>
      <c r="AT263" s="85">
        <v>1</v>
      </c>
      <c r="AU263" s="24"/>
      <c r="AV263" t="s" s="29">
        <v>340</v>
      </c>
      <c r="AW263" s="24"/>
      <c r="AX263" s="24"/>
      <c r="AY263" s="24"/>
      <c r="AZ263" s="56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</row>
    <row r="264" ht="17" customHeight="1">
      <c r="A264" t="s" s="63">
        <v>330</v>
      </c>
      <c r="B264" t="s" s="29">
        <v>787</v>
      </c>
      <c r="C264" t="s" s="29">
        <v>788</v>
      </c>
      <c r="D264" t="s" s="64">
        <v>774</v>
      </c>
      <c r="E264" t="s" s="64">
        <v>775</v>
      </c>
      <c r="F264" t="s" s="65">
        <v>670</v>
      </c>
      <c r="G264" t="s" s="65">
        <v>776</v>
      </c>
      <c r="H264" s="19"/>
      <c r="I264" s="37"/>
      <c r="J264" s="19"/>
      <c r="K264" s="21">
        <v>0</v>
      </c>
      <c r="L264" s="21">
        <v>1</v>
      </c>
      <c r="M264" s="22">
        <f>SUM(J264:L264)</f>
        <v>1</v>
      </c>
      <c r="N264" s="23">
        <f>IF((IF(COUNTA(E264)=1,1,0)+L264+K264)=2,1,0)</f>
        <v>1</v>
      </c>
      <c r="O264" s="24"/>
      <c r="P264" s="24"/>
      <c r="Q264" s="19"/>
      <c r="R264" s="25">
        <v>0.499839143244565</v>
      </c>
      <c r="S264" s="25">
        <v>-3.06407311546056</v>
      </c>
      <c r="T264" s="25">
        <v>-0.173999637515484</v>
      </c>
      <c r="U264" s="26"/>
      <c r="V264" s="30"/>
      <c r="W264" s="26"/>
      <c r="X264" s="25">
        <v>-3.27201362520177</v>
      </c>
      <c r="Y264" s="25">
        <v>-2.22998289549387</v>
      </c>
      <c r="Z264" s="25">
        <v>0.16180320757447</v>
      </c>
      <c r="AA264" s="27">
        <f>N264</f>
        <v>1</v>
      </c>
      <c r="AB264" s="27">
        <f>IF(COUNTA(X264)=1,1,0)</f>
        <v>1</v>
      </c>
      <c r="AC264" s="27">
        <f>IF((IF(AD264&gt;0,1,0)+AA264)=2,1,0)</f>
        <v>1</v>
      </c>
      <c r="AD264" s="27">
        <f>IF(COUNTA(AI264)=1,1,0)+IF(COUNTA(AK264)=1,1,0)</f>
        <v>2</v>
      </c>
      <c r="AE264" t="s" s="65">
        <v>697</v>
      </c>
      <c r="AF264" t="s" s="29">
        <v>268</v>
      </c>
      <c r="AG264" s="83">
        <v>3</v>
      </c>
      <c r="AH264" s="30"/>
      <c r="AI264" s="39">
        <v>2</v>
      </c>
      <c r="AJ264" s="30"/>
      <c r="AK264" s="39">
        <v>4</v>
      </c>
      <c r="AL264" s="24"/>
      <c r="AM264" s="31">
        <v>120</v>
      </c>
      <c r="AN264" s="19"/>
      <c r="AO264" s="31">
        <v>3</v>
      </c>
      <c r="AP264" s="24"/>
      <c r="AQ264" s="31">
        <v>0.5</v>
      </c>
      <c r="AR264" s="31">
        <f>IF(AI264&gt;0,1,0)+IF(AO264&gt;0,1,0)</f>
        <v>2</v>
      </c>
      <c r="AS264" s="31">
        <f>IF(AR264=2,1,0)</f>
        <v>1</v>
      </c>
      <c r="AT264" s="85">
        <v>1</v>
      </c>
      <c r="AU264" s="24"/>
      <c r="AV264" t="s" s="29">
        <v>340</v>
      </c>
      <c r="AW264" s="24"/>
      <c r="AX264" s="24"/>
      <c r="AY264" s="24"/>
      <c r="AZ264" s="56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</row>
    <row r="265" ht="17" customHeight="1">
      <c r="A265" t="s" s="63">
        <v>330</v>
      </c>
      <c r="B265" t="s" s="29">
        <v>789</v>
      </c>
      <c r="C265" t="s" s="29">
        <v>10</v>
      </c>
      <c r="D265" t="s" s="64">
        <v>774</v>
      </c>
      <c r="E265" t="s" s="64">
        <v>775</v>
      </c>
      <c r="F265" t="s" s="65">
        <v>670</v>
      </c>
      <c r="G265" t="s" s="65">
        <v>776</v>
      </c>
      <c r="H265" s="19"/>
      <c r="I265" s="37"/>
      <c r="J265" s="19"/>
      <c r="K265" s="21">
        <v>1</v>
      </c>
      <c r="L265" s="19"/>
      <c r="M265" s="22">
        <f>SUM(J265:L265)</f>
        <v>1</v>
      </c>
      <c r="N265" s="23">
        <f>IF((IF(COUNTA(E265)=1,1,0)+L265+K265)=2,1,0)</f>
        <v>1</v>
      </c>
      <c r="O265" s="24"/>
      <c r="P265" s="24"/>
      <c r="Q265" s="19"/>
      <c r="R265" s="25">
        <v>0.924882512535239</v>
      </c>
      <c r="S265" s="25">
        <v>-4.00389079779393</v>
      </c>
      <c r="T265" s="25">
        <v>1.15109346766084</v>
      </c>
      <c r="U265" s="19"/>
      <c r="V265" s="19"/>
      <c r="W265" s="19"/>
      <c r="X265" s="25">
        <v>-5.067757256708</v>
      </c>
      <c r="Y265" s="25">
        <v>-2.89604297449523</v>
      </c>
      <c r="Z265" s="25">
        <v>0.72915595518429</v>
      </c>
      <c r="AA265" s="27">
        <f>N265</f>
        <v>1</v>
      </c>
      <c r="AB265" s="27">
        <f>IF(COUNTA(X265)=1,1,0)</f>
        <v>1</v>
      </c>
      <c r="AC265" s="27">
        <f>IF((IF(AD265&gt;0,1,0)+AA265)=2,1,0)</f>
        <v>1</v>
      </c>
      <c r="AD265" s="27">
        <f>IF(COUNTA(AI265)=1,1,0)+IF(COUNTA(AK265)=1,1,0)</f>
        <v>1</v>
      </c>
      <c r="AE265" t="s" s="65">
        <v>697</v>
      </c>
      <c r="AF265" t="s" s="29">
        <v>790</v>
      </c>
      <c r="AG265" s="83">
        <v>0</v>
      </c>
      <c r="AH265" s="30"/>
      <c r="AI265" s="39">
        <v>0.01</v>
      </c>
      <c r="AJ265" s="30"/>
      <c r="AK265" s="39"/>
      <c r="AL265" s="24"/>
      <c r="AM265" s="24"/>
      <c r="AN265" s="19"/>
      <c r="AO265" s="31">
        <v>1</v>
      </c>
      <c r="AP265" s="24"/>
      <c r="AQ265" s="31">
        <v>0.2</v>
      </c>
      <c r="AR265" s="31">
        <f>IF(AI265&gt;0,1,0)+IF(AO265&gt;0,1,0)</f>
        <v>2</v>
      </c>
      <c r="AS265" s="31">
        <f>IF(AR265=2,1,0)</f>
        <v>1</v>
      </c>
      <c r="AT265" s="85">
        <v>1</v>
      </c>
      <c r="AU265" s="24"/>
      <c r="AV265" t="s" s="29">
        <v>779</v>
      </c>
      <c r="AW265" s="24"/>
      <c r="AX265" s="24"/>
      <c r="AY265" s="24"/>
      <c r="AZ265" s="56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</row>
    <row r="266" ht="17" customHeight="1">
      <c r="A266" t="s" s="40">
        <v>330</v>
      </c>
      <c r="B266" t="s" s="41">
        <v>791</v>
      </c>
      <c r="C266" t="s" s="41">
        <v>10</v>
      </c>
      <c r="D266" t="s" s="58">
        <v>774</v>
      </c>
      <c r="E266" t="s" s="64">
        <v>775</v>
      </c>
      <c r="F266" t="s" s="43">
        <v>670</v>
      </c>
      <c r="G266" t="s" s="43">
        <v>693</v>
      </c>
      <c r="H266" s="42"/>
      <c r="I266" s="57">
        <v>1</v>
      </c>
      <c r="J266" s="46">
        <v>1</v>
      </c>
      <c r="K266" s="21">
        <v>0</v>
      </c>
      <c r="L266" s="42"/>
      <c r="M266" s="47">
        <f>SUM(J266:L266)</f>
        <v>1</v>
      </c>
      <c r="N266" s="48">
        <f>IF((IF(COUNTA(E266)=1,1,0)+L266+K266)=2,1,0)</f>
        <v>0</v>
      </c>
      <c r="O266" s="49"/>
      <c r="P266" s="49"/>
      <c r="Q266" s="42"/>
      <c r="R266" s="50"/>
      <c r="S266" s="50"/>
      <c r="T266" s="50"/>
      <c r="U266" s="42"/>
      <c r="V266" s="42"/>
      <c r="W266" s="42"/>
      <c r="X266" s="50"/>
      <c r="Y266" s="50"/>
      <c r="Z266" s="50"/>
      <c r="AA266" s="52">
        <f>N266</f>
        <v>0</v>
      </c>
      <c r="AB266" s="52">
        <f>IF(COUNTA(X266)=1,1,0)</f>
        <v>0</v>
      </c>
      <c r="AC266" s="52">
        <f>IF((IF(AD266&gt;0,1,0)+AA266)=2,1,0)</f>
        <v>0</v>
      </c>
      <c r="AD266" s="52">
        <f>IF(COUNTA(AI266)=1,1,0)+IF(COUNTA(AK266)=1,1,0)</f>
        <v>2</v>
      </c>
      <c r="AE266" t="s" s="58">
        <v>693</v>
      </c>
      <c r="AF266" t="s" s="41">
        <v>268</v>
      </c>
      <c r="AG266" s="59">
        <v>3</v>
      </c>
      <c r="AH266" s="55">
        <v>0.1</v>
      </c>
      <c r="AI266" s="55">
        <v>0.15</v>
      </c>
      <c r="AJ266" s="60"/>
      <c r="AK266" s="55">
        <v>4</v>
      </c>
      <c r="AL266" s="61">
        <v>40</v>
      </c>
      <c r="AM266" s="61">
        <v>50</v>
      </c>
      <c r="AN266" s="61">
        <v>0.95</v>
      </c>
      <c r="AO266" s="61">
        <v>1</v>
      </c>
      <c r="AP266" s="61">
        <v>0.6</v>
      </c>
      <c r="AQ266" s="61">
        <v>0.7</v>
      </c>
      <c r="AR266" s="31">
        <f>IF(AI266&gt;0,1,0)+IF(AO266&gt;0,1,0)</f>
        <v>2</v>
      </c>
      <c r="AS266" s="31">
        <f>IF(AR266=2,1,0)</f>
        <v>1</v>
      </c>
      <c r="AT266" s="62">
        <v>1</v>
      </c>
      <c r="AU266" s="49"/>
      <c r="AV266" s="49"/>
      <c r="AW266" s="49"/>
      <c r="AX266" s="49"/>
      <c r="AY266" s="49"/>
      <c r="AZ266" s="100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</row>
    <row r="267" ht="17" customHeight="1">
      <c r="A267" t="s" s="63">
        <v>330</v>
      </c>
      <c r="B267" t="s" s="29">
        <v>792</v>
      </c>
      <c r="C267" t="s" s="29">
        <v>10</v>
      </c>
      <c r="D267" t="s" s="64">
        <v>774</v>
      </c>
      <c r="E267" t="s" s="64">
        <v>775</v>
      </c>
      <c r="F267" t="s" s="65">
        <v>670</v>
      </c>
      <c r="G267" t="s" s="65">
        <v>776</v>
      </c>
      <c r="H267" s="19"/>
      <c r="I267" s="37"/>
      <c r="J267" s="19"/>
      <c r="K267" s="21">
        <v>1</v>
      </c>
      <c r="L267" s="19"/>
      <c r="M267" s="22">
        <f>SUM(J267:L267)</f>
        <v>1</v>
      </c>
      <c r="N267" s="23">
        <f>IF((IF(COUNTA(E267)=1,1,0)+L267+K267)=2,1,0)</f>
        <v>1</v>
      </c>
      <c r="O267" s="24"/>
      <c r="P267" s="24"/>
      <c r="Q267" s="19"/>
      <c r="R267" s="25">
        <v>1.54001736525292</v>
      </c>
      <c r="S267" s="25">
        <v>-4.40634298851454</v>
      </c>
      <c r="T267" s="25">
        <v>0.692970590773151</v>
      </c>
      <c r="U267" s="19"/>
      <c r="V267" s="19"/>
      <c r="W267" s="19"/>
      <c r="X267" s="25">
        <v>-6.01021174165052</v>
      </c>
      <c r="Y267" s="25">
        <v>-3.01001305379743</v>
      </c>
      <c r="Z267" s="25">
        <v>0.853881131027994</v>
      </c>
      <c r="AA267" s="27">
        <f>N267</f>
        <v>1</v>
      </c>
      <c r="AB267" s="27">
        <f>IF(COUNTA(X267)=1,1,0)</f>
        <v>1</v>
      </c>
      <c r="AC267" s="27">
        <f>IF((IF(AD267&gt;0,1,0)+AA267)=2,1,0)</f>
        <v>1</v>
      </c>
      <c r="AD267" s="27">
        <f>IF(COUNTA(AI267)=1,1,0)+IF(COUNTA(AK267)=1,1,0)</f>
        <v>2</v>
      </c>
      <c r="AE267" t="s" s="64">
        <v>776</v>
      </c>
      <c r="AF267" t="s" s="29">
        <v>790</v>
      </c>
      <c r="AG267" s="83">
        <v>0</v>
      </c>
      <c r="AH267" s="30"/>
      <c r="AI267" s="39">
        <v>0.01</v>
      </c>
      <c r="AJ267" s="30"/>
      <c r="AK267" s="39">
        <v>0.5</v>
      </c>
      <c r="AL267" s="24"/>
      <c r="AM267" s="31">
        <v>70</v>
      </c>
      <c r="AN267" s="31"/>
      <c r="AO267" s="31">
        <v>1.8</v>
      </c>
      <c r="AP267" s="24"/>
      <c r="AQ267" s="31">
        <v>0.25</v>
      </c>
      <c r="AR267" s="31">
        <f>IF(AI267&gt;0,1,0)+IF(AO267&gt;0,1,0)</f>
        <v>2</v>
      </c>
      <c r="AS267" s="31">
        <f>IF(AR267=2,1,0)</f>
        <v>1</v>
      </c>
      <c r="AT267" s="85">
        <v>1</v>
      </c>
      <c r="AU267" s="24"/>
      <c r="AV267" t="s" s="29">
        <v>779</v>
      </c>
      <c r="AW267" s="24"/>
      <c r="AX267" s="24"/>
      <c r="AY267" s="24"/>
      <c r="AZ267" s="56"/>
      <c r="BA267" s="24"/>
      <c r="BB267" s="24"/>
      <c r="BC267" s="24"/>
      <c r="BD267" s="24"/>
      <c r="BE267" s="24"/>
      <c r="BF267" s="24"/>
      <c r="BG267" s="24"/>
      <c r="BH267" s="24"/>
      <c r="BI267" s="24"/>
      <c r="BJ267" t="s" s="29">
        <v>793</v>
      </c>
    </row>
    <row r="268" ht="17" customHeight="1">
      <c r="A268" t="s" s="63">
        <v>330</v>
      </c>
      <c r="B268" t="s" s="29">
        <v>794</v>
      </c>
      <c r="C268" t="s" s="29">
        <v>10</v>
      </c>
      <c r="D268" t="s" s="64">
        <v>774</v>
      </c>
      <c r="E268" t="s" s="64">
        <v>775</v>
      </c>
      <c r="F268" t="s" s="65">
        <v>670</v>
      </c>
      <c r="G268" s="19"/>
      <c r="H268" s="19"/>
      <c r="I268" s="37"/>
      <c r="J268" s="19"/>
      <c r="K268" s="21">
        <v>1</v>
      </c>
      <c r="L268" s="19"/>
      <c r="M268" s="22">
        <f>SUM(J268:L268)</f>
        <v>1</v>
      </c>
      <c r="N268" s="23">
        <f>IF((IF(COUNTA(E268)=1,1,0)+L268+K268)=2,1,0)</f>
        <v>1</v>
      </c>
      <c r="O268" s="24"/>
      <c r="P268" s="24"/>
      <c r="Q268" s="19"/>
      <c r="R268" s="25">
        <v>-1.49437624173879</v>
      </c>
      <c r="S268" s="25">
        <v>-1.49846637738658</v>
      </c>
      <c r="T268" s="25">
        <v>0.138416636723259</v>
      </c>
      <c r="U268" s="19"/>
      <c r="V268" s="19"/>
      <c r="W268" s="19"/>
      <c r="X268" s="25">
        <v>-0.0920022764833851</v>
      </c>
      <c r="Y268" s="25">
        <v>-2.00096449812582</v>
      </c>
      <c r="Z268" s="25">
        <v>-0.869942266766708</v>
      </c>
      <c r="AA268" s="27">
        <f>N268</f>
        <v>1</v>
      </c>
      <c r="AB268" s="27">
        <f>IF(COUNTA(X268)=1,1,0)</f>
        <v>1</v>
      </c>
      <c r="AC268" s="27">
        <f>IF((IF(AD268&gt;0,1,0)+AA268)=2,1,0)</f>
        <v>1</v>
      </c>
      <c r="AD268" s="27">
        <f>IF(COUNTA(AI268)=1,1,0)+IF(COUNTA(AK268)=1,1,0)</f>
        <v>1</v>
      </c>
      <c r="AE268" t="s" s="64">
        <v>795</v>
      </c>
      <c r="AF268" t="s" s="29">
        <v>65</v>
      </c>
      <c r="AG268" s="83">
        <v>4</v>
      </c>
      <c r="AH268" s="30"/>
      <c r="AI268" s="39">
        <v>0.9</v>
      </c>
      <c r="AJ268" s="30"/>
      <c r="AK268" s="30"/>
      <c r="AL268" s="24"/>
      <c r="AM268" s="24"/>
      <c r="AN268" s="24"/>
      <c r="AO268" s="31">
        <v>1.4</v>
      </c>
      <c r="AP268" s="31">
        <v>0.12</v>
      </c>
      <c r="AQ268" s="31">
        <v>0.15</v>
      </c>
      <c r="AR268" s="31">
        <f>IF(AI268&gt;0,1,0)+IF(AO268&gt;0,1,0)</f>
        <v>2</v>
      </c>
      <c r="AS268" s="31">
        <f>IF(AR268=2,1,0)</f>
        <v>1</v>
      </c>
      <c r="AT268" s="85">
        <v>1</v>
      </c>
      <c r="AU268" s="24"/>
      <c r="AV268" s="24"/>
      <c r="AW268" s="24"/>
      <c r="AX268" s="24"/>
      <c r="AY268" s="24"/>
      <c r="AZ268" s="56"/>
      <c r="BA268" s="24"/>
      <c r="BB268" s="24"/>
      <c r="BC268" s="24"/>
      <c r="BD268" s="24"/>
      <c r="BE268" s="24"/>
      <c r="BF268" s="24"/>
      <c r="BG268" s="24"/>
      <c r="BH268" s="24"/>
      <c r="BI268" s="24"/>
      <c r="BJ268" t="s" s="29">
        <v>793</v>
      </c>
    </row>
    <row r="269" ht="17" customHeight="1">
      <c r="A269" t="s" s="63">
        <v>330</v>
      </c>
      <c r="B269" t="s" s="29">
        <v>796</v>
      </c>
      <c r="C269" t="s" s="29">
        <v>797</v>
      </c>
      <c r="D269" t="s" s="64">
        <v>775</v>
      </c>
      <c r="E269" t="s" s="65">
        <v>775</v>
      </c>
      <c r="F269" t="s" s="65">
        <v>670</v>
      </c>
      <c r="G269" t="s" s="65">
        <v>719</v>
      </c>
      <c r="H269" s="19"/>
      <c r="I269" s="37"/>
      <c r="J269" s="19"/>
      <c r="K269" s="21">
        <v>0</v>
      </c>
      <c r="L269" s="21">
        <v>1</v>
      </c>
      <c r="M269" s="22">
        <f>SUM(J269:L269)</f>
        <v>1</v>
      </c>
      <c r="N269" s="23">
        <f>IF((IF(COUNTA(E269)=1,1,0)+L269+K269)=2,1,0)</f>
        <v>1</v>
      </c>
      <c r="O269" s="24"/>
      <c r="P269" s="24"/>
      <c r="Q269" s="19"/>
      <c r="R269" s="25">
        <v>-0.35171357667356</v>
      </c>
      <c r="S269" s="25">
        <v>-2.40150568982139</v>
      </c>
      <c r="T269" s="25">
        <v>0.477229942569467</v>
      </c>
      <c r="U269" s="26"/>
      <c r="V269" s="26"/>
      <c r="W269" s="26"/>
      <c r="X269" s="25">
        <v>-2.07159567345265</v>
      </c>
      <c r="Y269" s="25">
        <v>-2.13061742468343</v>
      </c>
      <c r="Z269" s="25">
        <v>-1.51222648673909</v>
      </c>
      <c r="AA269" s="27">
        <f>N269</f>
        <v>1</v>
      </c>
      <c r="AB269" s="27">
        <f>IF(COUNTA(X269)=1,1,0)</f>
        <v>1</v>
      </c>
      <c r="AC269" s="27">
        <f>IF((IF(AD269&gt;0,1,0)+AA269)=2,1,0)</f>
        <v>1</v>
      </c>
      <c r="AD269" s="27">
        <f>IF(COUNTA(AI269)=1,1,0)+IF(COUNTA(AK269)=1,1,0)</f>
        <v>2</v>
      </c>
      <c r="AE269" t="s" s="64">
        <v>697</v>
      </c>
      <c r="AF269" t="s" s="29">
        <v>65</v>
      </c>
      <c r="AG269" s="83">
        <v>4</v>
      </c>
      <c r="AH269" s="39"/>
      <c r="AI269" s="39">
        <v>2.5</v>
      </c>
      <c r="AJ269" s="39">
        <v>5</v>
      </c>
      <c r="AK269" s="39">
        <v>8</v>
      </c>
      <c r="AL269" s="31"/>
      <c r="AM269" s="31"/>
      <c r="AN269" s="31"/>
      <c r="AO269" s="31">
        <v>2.5</v>
      </c>
      <c r="AP269" s="31"/>
      <c r="AQ269" s="31"/>
      <c r="AR269" s="31">
        <f>IF(AI269&gt;0,1,0)+IF(AO269&gt;0,1,0)</f>
        <v>2</v>
      </c>
      <c r="AS269" s="31">
        <f>IF(AR269=2,1,0)</f>
        <v>1</v>
      </c>
      <c r="AT269" s="85">
        <v>2</v>
      </c>
      <c r="AU269" s="31"/>
      <c r="AV269" s="31"/>
      <c r="AW269" s="31"/>
      <c r="AX269" s="31"/>
      <c r="AY269" s="31"/>
      <c r="AZ269" s="56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</row>
    <row r="270" ht="17" customHeight="1">
      <c r="A270" t="s" s="66">
        <v>330</v>
      </c>
      <c r="B270" t="s" s="67">
        <v>798</v>
      </c>
      <c r="C270" t="s" s="67">
        <v>799</v>
      </c>
      <c r="D270" t="s" s="68">
        <v>800</v>
      </c>
      <c r="E270" t="s" s="68">
        <v>775</v>
      </c>
      <c r="F270" t="s" s="69">
        <v>670</v>
      </c>
      <c r="G270" t="s" s="69">
        <v>801</v>
      </c>
      <c r="H270" t="s" s="69">
        <v>802</v>
      </c>
      <c r="I270" s="111"/>
      <c r="J270" s="71"/>
      <c r="K270" s="73">
        <v>0</v>
      </c>
      <c r="L270" s="73">
        <v>1</v>
      </c>
      <c r="M270" s="112">
        <f>SUM(J270:L270)</f>
        <v>1</v>
      </c>
      <c r="N270" s="113">
        <f>IF((IF(COUNTA(E270)=1,1,0)+L270+K270)=2,1,0)</f>
        <v>1</v>
      </c>
      <c r="O270" s="114"/>
      <c r="P270" s="114"/>
      <c r="Q270" s="71"/>
      <c r="R270" s="115">
        <v>-0.155970834161427</v>
      </c>
      <c r="S270" s="115">
        <v>-4.39580168900687</v>
      </c>
      <c r="T270" s="115">
        <v>0.625965945925958</v>
      </c>
      <c r="U270" s="116"/>
      <c r="V270" s="116"/>
      <c r="W270" s="116"/>
      <c r="X270" s="115">
        <v>-3.11082343893726</v>
      </c>
      <c r="Y270" s="115">
        <v>-4.32190612683408</v>
      </c>
      <c r="Z270" s="115">
        <v>0.953277847916134</v>
      </c>
      <c r="AA270" s="117">
        <f>N270</f>
        <v>1</v>
      </c>
      <c r="AB270" s="117">
        <f>IF(COUNTA(X270)=1,1,0)</f>
        <v>1</v>
      </c>
      <c r="AC270" s="117">
        <f>IF((IF(AD270&gt;0,1,0)+AA270)=2,1,0)</f>
        <v>1</v>
      </c>
      <c r="AD270" s="117">
        <f>IF(COUNTA(AI270)=1,1,0)+IF(COUNTA(AK270)=1,1,0)</f>
        <v>2</v>
      </c>
      <c r="AE270" t="s" s="68">
        <v>803</v>
      </c>
      <c r="AF270" t="s" s="67">
        <v>65</v>
      </c>
      <c r="AG270" s="118">
        <v>4</v>
      </c>
      <c r="AH270" s="119"/>
      <c r="AI270" s="120">
        <v>7</v>
      </c>
      <c r="AJ270" s="119"/>
      <c r="AK270" s="120">
        <v>8</v>
      </c>
      <c r="AL270" s="121">
        <v>85</v>
      </c>
      <c r="AM270" s="121">
        <v>95</v>
      </c>
      <c r="AN270" s="121">
        <v>0.9</v>
      </c>
      <c r="AO270" s="122">
        <v>1.4</v>
      </c>
      <c r="AP270" s="121">
        <v>0.4</v>
      </c>
      <c r="AQ270" s="121">
        <v>0.45</v>
      </c>
      <c r="AR270" s="31">
        <f>IF(AI270&gt;0,1,0)+IF(AO270&gt;0,1,0)</f>
        <v>2</v>
      </c>
      <c r="AS270" s="31">
        <f>IF(AR270=2,1,0)</f>
        <v>1</v>
      </c>
      <c r="AT270" s="123">
        <v>2</v>
      </c>
      <c r="AU270" t="s" s="67">
        <v>701</v>
      </c>
      <c r="AV270" t="s" s="67">
        <v>804</v>
      </c>
      <c r="AW270" s="114"/>
      <c r="AX270" s="114"/>
      <c r="AY270" s="114"/>
      <c r="AZ270" s="72"/>
      <c r="BA270" s="114"/>
      <c r="BB270" s="114"/>
      <c r="BC270" s="114"/>
      <c r="BD270" s="114"/>
      <c r="BE270" s="114"/>
      <c r="BF270" s="114"/>
      <c r="BG270" s="114"/>
      <c r="BH270" s="114"/>
      <c r="BI270" s="114"/>
      <c r="BJ270" s="114"/>
    </row>
    <row r="271" ht="17" customHeight="1">
      <c r="A271" t="s" s="63">
        <v>330</v>
      </c>
      <c r="B271" t="s" s="29">
        <v>805</v>
      </c>
      <c r="C271" t="s" s="29">
        <v>10</v>
      </c>
      <c r="D271" t="s" s="64">
        <v>806</v>
      </c>
      <c r="E271" t="s" s="64">
        <v>775</v>
      </c>
      <c r="F271" t="s" s="65">
        <v>670</v>
      </c>
      <c r="G271" t="s" s="65">
        <v>807</v>
      </c>
      <c r="H271" t="s" s="65">
        <v>808</v>
      </c>
      <c r="I271" s="37"/>
      <c r="J271" s="19"/>
      <c r="K271" s="21">
        <v>1</v>
      </c>
      <c r="L271" s="19"/>
      <c r="M271" s="22">
        <f>SUM(J271:L271)</f>
        <v>1</v>
      </c>
      <c r="N271" s="23">
        <f>IF((IF(COUNTA(E271)=1,1,0)+L271+K271)=2,1,0)</f>
        <v>1</v>
      </c>
      <c r="O271" s="24"/>
      <c r="P271" s="24"/>
      <c r="Q271" s="19"/>
      <c r="R271" s="25">
        <v>-0.157787537214732</v>
      </c>
      <c r="S271" s="25">
        <v>-1.72562176007496</v>
      </c>
      <c r="T271" s="25">
        <v>-0.503506977537427</v>
      </c>
      <c r="U271" s="19"/>
      <c r="V271" s="19"/>
      <c r="W271" s="19"/>
      <c r="X271" s="25">
        <v>-2.30104687391599</v>
      </c>
      <c r="Y271" s="25">
        <v>-1.51340600543931</v>
      </c>
      <c r="Z271" s="25">
        <v>-0.648762295452739</v>
      </c>
      <c r="AA271" s="27">
        <f>N271</f>
        <v>1</v>
      </c>
      <c r="AB271" s="27">
        <f>IF(COUNTA(X271)=1,1,0)</f>
        <v>1</v>
      </c>
      <c r="AC271" s="27">
        <f>IF((IF(AD271&gt;0,1,0)+AA271)=2,1,0)</f>
        <v>1</v>
      </c>
      <c r="AD271" s="27">
        <f>IF(COUNTA(AI271)=1,1,0)+IF(COUNTA(AK271)=1,1,0)</f>
        <v>2</v>
      </c>
      <c r="AE271" t="s" s="64">
        <v>807</v>
      </c>
      <c r="AF271" t="s" s="29">
        <v>65</v>
      </c>
      <c r="AG271" s="83">
        <v>4</v>
      </c>
      <c r="AH271" s="30"/>
      <c r="AI271" s="39">
        <v>0.7</v>
      </c>
      <c r="AJ271" s="30"/>
      <c r="AK271" s="39">
        <v>3.3</v>
      </c>
      <c r="AL271" s="24"/>
      <c r="AM271" s="31">
        <v>30</v>
      </c>
      <c r="AN271" s="24"/>
      <c r="AO271" s="31">
        <v>0.9</v>
      </c>
      <c r="AP271" s="31"/>
      <c r="AQ271" s="31">
        <v>0.23</v>
      </c>
      <c r="AR271" s="31">
        <f>IF(AI271&gt;0,1,0)+IF(AO271&gt;0,1,0)</f>
        <v>2</v>
      </c>
      <c r="AS271" s="31">
        <f>IF(AR271=2,1,0)</f>
        <v>1</v>
      </c>
      <c r="AT271" s="85">
        <v>2</v>
      </c>
      <c r="AU271" s="24"/>
      <c r="AV271" s="24"/>
      <c r="AW271" s="31"/>
      <c r="AX271" s="31">
        <v>15</v>
      </c>
      <c r="AY271" s="31">
        <v>2</v>
      </c>
      <c r="AZ271" s="56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</row>
    <row r="272" ht="17" customHeight="1">
      <c r="A272" t="s" s="40">
        <v>330</v>
      </c>
      <c r="B272" t="s" s="41">
        <v>809</v>
      </c>
      <c r="C272" t="s" s="41">
        <v>714</v>
      </c>
      <c r="D272" t="s" s="58">
        <v>775</v>
      </c>
      <c r="E272" t="s" s="43">
        <v>775</v>
      </c>
      <c r="F272" t="s" s="43">
        <v>670</v>
      </c>
      <c r="G272" t="s" s="43">
        <v>719</v>
      </c>
      <c r="H272" s="42"/>
      <c r="I272" t="s" s="99">
        <v>405</v>
      </c>
      <c r="J272" s="46">
        <v>1</v>
      </c>
      <c r="K272" s="21">
        <v>0</v>
      </c>
      <c r="L272" s="42"/>
      <c r="M272" s="47">
        <f>SUM(J272:L272)</f>
        <v>1</v>
      </c>
      <c r="N272" s="48">
        <f>IF((IF(COUNTA(E272)=1,1,0)+L272+K272)=2,1,0)</f>
        <v>0</v>
      </c>
      <c r="O272" s="49"/>
      <c r="P272" s="42"/>
      <c r="Q272" s="42"/>
      <c r="R272" s="50"/>
      <c r="S272" s="50"/>
      <c r="T272" s="50"/>
      <c r="U272" s="42"/>
      <c r="V272" s="42"/>
      <c r="W272" s="42"/>
      <c r="X272" s="124"/>
      <c r="Y272" s="124"/>
      <c r="Z272" s="124"/>
      <c r="AA272" s="52">
        <f>N272</f>
        <v>0</v>
      </c>
      <c r="AB272" s="52">
        <f>IF(COUNTA(X272)=1,1,0)</f>
        <v>0</v>
      </c>
      <c r="AC272" s="52">
        <f>IF((IF(AD272&gt;0,1,0)+AA272)=2,1,0)</f>
        <v>0</v>
      </c>
      <c r="AD272" s="52">
        <f>IF(COUNTA(AI272)=1,1,0)+IF(COUNTA(AK272)=1,1,0)</f>
        <v>2</v>
      </c>
      <c r="AE272" t="s" s="58">
        <v>810</v>
      </c>
      <c r="AF272" t="s" s="41">
        <v>65</v>
      </c>
      <c r="AG272" s="59">
        <v>4</v>
      </c>
      <c r="AH272" s="55">
        <v>1.5</v>
      </c>
      <c r="AI272" s="55">
        <v>7</v>
      </c>
      <c r="AJ272" s="55">
        <v>5</v>
      </c>
      <c r="AK272" s="55">
        <v>10</v>
      </c>
      <c r="AL272" s="49"/>
      <c r="AM272" s="49"/>
      <c r="AN272" s="49"/>
      <c r="AO272" s="61">
        <v>1.4</v>
      </c>
      <c r="AP272" s="61">
        <v>0.35</v>
      </c>
      <c r="AQ272" s="61">
        <v>0.4</v>
      </c>
      <c r="AR272" s="31">
        <f>IF(AI272&gt;0,1,0)+IF(AO272&gt;0,1,0)</f>
        <v>2</v>
      </c>
      <c r="AS272" s="31">
        <f>IF(AR272=2,1,0)</f>
        <v>1</v>
      </c>
      <c r="AT272" s="62">
        <v>2</v>
      </c>
      <c r="AU272" s="49"/>
      <c r="AV272" s="49"/>
      <c r="AW272" s="49"/>
      <c r="AX272" s="49"/>
      <c r="AY272" s="49"/>
      <c r="AZ272" s="100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</row>
    <row r="273" ht="17" customHeight="1">
      <c r="A273" t="s" s="63">
        <v>330</v>
      </c>
      <c r="B273" t="s" s="29">
        <v>811</v>
      </c>
      <c r="C273" t="s" s="29">
        <v>10</v>
      </c>
      <c r="D273" t="s" s="64">
        <v>775</v>
      </c>
      <c r="E273" t="s" s="64">
        <v>775</v>
      </c>
      <c r="F273" t="s" s="65">
        <v>670</v>
      </c>
      <c r="G273" t="s" s="65">
        <v>812</v>
      </c>
      <c r="H273" t="s" s="38">
        <v>813</v>
      </c>
      <c r="I273" s="37"/>
      <c r="J273" s="19"/>
      <c r="K273" s="21">
        <v>1</v>
      </c>
      <c r="L273" s="19"/>
      <c r="M273" s="22">
        <f>SUM(J273:L273)</f>
        <v>1</v>
      </c>
      <c r="N273" s="23">
        <f>IF((IF(COUNTA(E273)=1,1,0)+L273+K273)=2,1,0)</f>
        <v>1</v>
      </c>
      <c r="O273" s="24"/>
      <c r="P273" s="24"/>
      <c r="Q273" s="19"/>
      <c r="R273" s="25">
        <v>1.32055856033283</v>
      </c>
      <c r="S273" s="25">
        <v>-1.44561266957575</v>
      </c>
      <c r="T273" s="25">
        <v>-0.840516132456831</v>
      </c>
      <c r="U273" s="19"/>
      <c r="V273" s="19"/>
      <c r="W273" s="19"/>
      <c r="X273" s="25">
        <v>-3.4496740111858</v>
      </c>
      <c r="Y273" s="25">
        <v>-0.265175489406033</v>
      </c>
      <c r="Z273" s="25">
        <v>-0.455765841200931</v>
      </c>
      <c r="AA273" s="27">
        <f>N273</f>
        <v>1</v>
      </c>
      <c r="AB273" s="27">
        <f>IF(COUNTA(X273)=1,1,0)</f>
        <v>1</v>
      </c>
      <c r="AC273" s="27">
        <f>IF((IF(AD273&gt;0,1,0)+AA273)=2,1,0)</f>
        <v>1</v>
      </c>
      <c r="AD273" s="27">
        <f>IF(COUNTA(AI273)=1,1,0)+IF(COUNTA(AK273)=1,1,0)</f>
        <v>2</v>
      </c>
      <c r="AE273" t="s" s="64">
        <v>776</v>
      </c>
      <c r="AF273" t="s" s="29">
        <v>65</v>
      </c>
      <c r="AG273" s="83">
        <v>4</v>
      </c>
      <c r="AH273" s="39"/>
      <c r="AI273" s="39">
        <v>1</v>
      </c>
      <c r="AJ273" s="39">
        <v>3</v>
      </c>
      <c r="AK273" s="39">
        <v>8</v>
      </c>
      <c r="AL273" s="31"/>
      <c r="AM273" s="31">
        <v>20</v>
      </c>
      <c r="AN273" s="31"/>
      <c r="AO273" s="31">
        <v>1</v>
      </c>
      <c r="AP273" s="31"/>
      <c r="AQ273" s="31"/>
      <c r="AR273" s="31">
        <f>IF(AI273&gt;0,1,0)+IF(AO273&gt;0,1,0)</f>
        <v>2</v>
      </c>
      <c r="AS273" s="31">
        <f>IF(AR273=2,1,0)</f>
        <v>1</v>
      </c>
      <c r="AT273" s="85">
        <v>1</v>
      </c>
      <c r="AU273" s="31"/>
      <c r="AV273" t="s" s="29">
        <v>340</v>
      </c>
      <c r="AW273" s="24"/>
      <c r="AX273" s="24"/>
      <c r="AY273" s="24"/>
      <c r="AZ273" s="56"/>
      <c r="BA273" s="24"/>
      <c r="BB273" s="24"/>
      <c r="BC273" s="24"/>
      <c r="BD273" s="24"/>
      <c r="BE273" s="24"/>
      <c r="BF273" s="24"/>
      <c r="BG273" s="24"/>
      <c r="BH273" s="24"/>
      <c r="BI273" s="24"/>
      <c r="BJ273" t="s" s="29">
        <v>793</v>
      </c>
    </row>
    <row r="274" ht="17" customHeight="1">
      <c r="A274" t="s" s="63">
        <v>330</v>
      </c>
      <c r="B274" t="s" s="29">
        <v>814</v>
      </c>
      <c r="C274" t="s" s="29">
        <v>815</v>
      </c>
      <c r="D274" t="s" s="64">
        <v>775</v>
      </c>
      <c r="E274" t="s" s="65">
        <v>775</v>
      </c>
      <c r="F274" t="s" s="65">
        <v>670</v>
      </c>
      <c r="G274" t="s" s="65">
        <v>719</v>
      </c>
      <c r="H274" s="28"/>
      <c r="I274" s="37"/>
      <c r="J274" s="19"/>
      <c r="K274" s="21">
        <v>0</v>
      </c>
      <c r="L274" s="21">
        <v>1</v>
      </c>
      <c r="M274" s="22">
        <f>SUM(J274:L274)</f>
        <v>1</v>
      </c>
      <c r="N274" s="23">
        <f>IF((IF(COUNTA(E274)=1,1,0)+L274+K274)=2,1,0)</f>
        <v>1</v>
      </c>
      <c r="O274" s="24"/>
      <c r="P274" s="24"/>
      <c r="Q274" s="19"/>
      <c r="R274" s="25">
        <v>-0.480486554078061</v>
      </c>
      <c r="S274" s="25">
        <v>-1.13524703714513</v>
      </c>
      <c r="T274" s="25">
        <v>-0.484864232853855</v>
      </c>
      <c r="U274" s="26"/>
      <c r="V274" s="26"/>
      <c r="W274" s="26"/>
      <c r="X274" s="25">
        <v>-0.814623787876948</v>
      </c>
      <c r="Y274" s="25">
        <v>-0.803029238271516</v>
      </c>
      <c r="Z274" s="25">
        <v>-0.226878774216585</v>
      </c>
      <c r="AA274" s="27">
        <f>N274</f>
        <v>1</v>
      </c>
      <c r="AB274" s="27">
        <f>IF(COUNTA(X274)=1,1,0)</f>
        <v>1</v>
      </c>
      <c r="AC274" s="27">
        <f>IF((IF(AD274&gt;0,1,0)+AA274)=2,1,0)</f>
        <v>1</v>
      </c>
      <c r="AD274" s="27">
        <f>IF(COUNTA(AI274)=1,1,0)+IF(COUNTA(AK274)=1,1,0)</f>
        <v>2</v>
      </c>
      <c r="AE274" t="s" s="64">
        <v>697</v>
      </c>
      <c r="AF274" t="s" s="29">
        <v>65</v>
      </c>
      <c r="AG274" s="83">
        <v>4</v>
      </c>
      <c r="AH274" s="39">
        <v>1</v>
      </c>
      <c r="AI274" s="39">
        <v>3</v>
      </c>
      <c r="AJ274" s="39">
        <v>5</v>
      </c>
      <c r="AK274" s="39">
        <v>8</v>
      </c>
      <c r="AL274" s="31"/>
      <c r="AM274" s="31"/>
      <c r="AN274" s="31"/>
      <c r="AO274" s="31">
        <v>4</v>
      </c>
      <c r="AP274" s="31"/>
      <c r="AQ274" s="31"/>
      <c r="AR274" s="31">
        <f>IF(AI274&gt;0,1,0)+IF(AO274&gt;0,1,0)</f>
        <v>2</v>
      </c>
      <c r="AS274" s="31">
        <f>IF(AR274=2,1,0)</f>
        <v>1</v>
      </c>
      <c r="AT274" s="85"/>
      <c r="AU274" s="31"/>
      <c r="AV274" s="31"/>
      <c r="AW274" s="31"/>
      <c r="AX274" s="31"/>
      <c r="AY274" s="31"/>
      <c r="AZ274" s="56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</row>
    <row r="275" ht="17" customHeight="1">
      <c r="A275" t="s" s="63">
        <v>330</v>
      </c>
      <c r="B275" t="s" s="29">
        <v>816</v>
      </c>
      <c r="C275" t="s" s="29">
        <v>10</v>
      </c>
      <c r="D275" t="s" s="64">
        <v>774</v>
      </c>
      <c r="E275" t="s" s="64">
        <v>775</v>
      </c>
      <c r="F275" t="s" s="65">
        <v>670</v>
      </c>
      <c r="G275" t="s" s="65">
        <v>776</v>
      </c>
      <c r="H275" s="19"/>
      <c r="I275" s="37"/>
      <c r="J275" s="19"/>
      <c r="K275" s="21">
        <v>1</v>
      </c>
      <c r="L275" s="19"/>
      <c r="M275" s="22">
        <f>SUM(J275:L275)</f>
        <v>1</v>
      </c>
      <c r="N275" s="23">
        <f>IF((IF(COUNTA(E275)=1,1,0)+L275+K275)=2,1,0)</f>
        <v>1</v>
      </c>
      <c r="O275" s="24"/>
      <c r="P275" s="24"/>
      <c r="Q275" s="19"/>
      <c r="R275" s="25">
        <v>3.81437003462867</v>
      </c>
      <c r="S275" s="25">
        <v>-2.38597416288339</v>
      </c>
      <c r="T275" s="25">
        <v>-0.0929014542538676</v>
      </c>
      <c r="U275" s="19"/>
      <c r="V275" s="19"/>
      <c r="W275" s="19"/>
      <c r="X275" s="25">
        <v>-6.22777039560555</v>
      </c>
      <c r="Y275" s="25">
        <v>0.576253474290218</v>
      </c>
      <c r="Z275" s="25">
        <v>-1.31001198482125</v>
      </c>
      <c r="AA275" s="27">
        <f>N275</f>
        <v>1</v>
      </c>
      <c r="AB275" s="27">
        <f>IF(COUNTA(X275)=1,1,0)</f>
        <v>1</v>
      </c>
      <c r="AC275" s="27">
        <f>IF((IF(AD275&gt;0,1,0)+AA275)=2,1,0)</f>
        <v>0</v>
      </c>
      <c r="AD275" s="27">
        <f>IF(COUNTA(AI275)=1,1,0)+IF(COUNTA(AK275)=1,1,0)</f>
        <v>0</v>
      </c>
      <c r="AE275" s="24"/>
      <c r="AF275" t="s" s="29">
        <v>65</v>
      </c>
      <c r="AG275" s="83">
        <v>4</v>
      </c>
      <c r="AH275" s="39"/>
      <c r="AI275" s="30"/>
      <c r="AJ275" s="39"/>
      <c r="AK275" s="39"/>
      <c r="AL275" s="24"/>
      <c r="AM275" s="31"/>
      <c r="AN275" s="19"/>
      <c r="AO275" s="31">
        <v>1.5</v>
      </c>
      <c r="AP275" s="24"/>
      <c r="AQ275" s="31">
        <v>0.35</v>
      </c>
      <c r="AR275" s="31">
        <f>IF(AI275&gt;0,1,0)+IF(AO275&gt;0,1,0)</f>
        <v>1</v>
      </c>
      <c r="AS275" s="31">
        <f>IF(AR275=2,1,0)</f>
        <v>0</v>
      </c>
      <c r="AT275" s="85"/>
      <c r="AU275" s="24"/>
      <c r="AV275" s="24"/>
      <c r="AW275" s="24"/>
      <c r="AX275" s="24"/>
      <c r="AY275" s="24"/>
      <c r="AZ275" s="56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</row>
    <row r="276" ht="17" customHeight="1">
      <c r="A276" t="s" s="63">
        <v>330</v>
      </c>
      <c r="B276" t="s" s="29">
        <v>817</v>
      </c>
      <c r="C276" t="s" s="29">
        <v>818</v>
      </c>
      <c r="D276" t="s" s="64">
        <v>819</v>
      </c>
      <c r="E276" t="s" s="65">
        <v>775</v>
      </c>
      <c r="F276" t="s" s="65">
        <v>670</v>
      </c>
      <c r="G276" t="s" s="65">
        <v>719</v>
      </c>
      <c r="H276" s="28"/>
      <c r="I276" s="37"/>
      <c r="J276" s="19"/>
      <c r="K276" s="21">
        <v>0</v>
      </c>
      <c r="L276" s="21">
        <v>1</v>
      </c>
      <c r="M276" s="22">
        <f>SUM(J276:L276)</f>
        <v>1</v>
      </c>
      <c r="N276" s="23">
        <f>IF((IF(COUNTA(E276)=1,1,0)+L276+K276)=2,1,0)</f>
        <v>1</v>
      </c>
      <c r="O276" s="24"/>
      <c r="P276" s="24"/>
      <c r="Q276" s="19"/>
      <c r="R276" s="25">
        <v>6.22110983573079</v>
      </c>
      <c r="S276" s="25">
        <v>-3.05659023607293</v>
      </c>
      <c r="T276" s="25">
        <v>-1.0013241271982</v>
      </c>
      <c r="U276" s="30"/>
      <c r="V276" s="26"/>
      <c r="W276" s="26"/>
      <c r="X276" s="25">
        <v>-10.0069195317361</v>
      </c>
      <c r="Y276" s="25">
        <v>0.918822077430158</v>
      </c>
      <c r="Z276" s="25">
        <v>-0.897648750057521</v>
      </c>
      <c r="AA276" s="27">
        <f>N276</f>
        <v>1</v>
      </c>
      <c r="AB276" s="27">
        <f>IF(COUNTA(X276)=1,1,0)</f>
        <v>1</v>
      </c>
      <c r="AC276" s="27">
        <f>IF((IF(AD276&gt;0,1,0)+AA276)=2,1,0)</f>
        <v>1</v>
      </c>
      <c r="AD276" s="27">
        <f>IF(COUNTA(AI276)=1,1,0)+IF(COUNTA(AK276)=1,1,0)</f>
        <v>2</v>
      </c>
      <c r="AE276" t="s" s="64">
        <v>385</v>
      </c>
      <c r="AF276" t="s" s="29">
        <v>65</v>
      </c>
      <c r="AG276" s="83">
        <v>4</v>
      </c>
      <c r="AH276" s="39">
        <v>3</v>
      </c>
      <c r="AI276" s="39">
        <v>4</v>
      </c>
      <c r="AJ276" s="39">
        <v>7</v>
      </c>
      <c r="AK276" s="39">
        <v>12</v>
      </c>
      <c r="AL276" s="24"/>
      <c r="AM276" s="31">
        <v>50</v>
      </c>
      <c r="AN276" s="24"/>
      <c r="AO276" s="31">
        <v>1.5</v>
      </c>
      <c r="AP276" s="31">
        <v>0.25</v>
      </c>
      <c r="AQ276" s="31">
        <v>0.4</v>
      </c>
      <c r="AR276" s="31">
        <f>IF(AI276&gt;0,1,0)+IF(AO276&gt;0,1,0)</f>
        <v>2</v>
      </c>
      <c r="AS276" s="31">
        <f>IF(AR276=2,1,0)</f>
        <v>1</v>
      </c>
      <c r="AT276" s="85">
        <v>2</v>
      </c>
      <c r="AU276" t="s" s="29">
        <v>362</v>
      </c>
      <c r="AV276" t="s" s="29">
        <v>820</v>
      </c>
      <c r="AW276" s="24"/>
      <c r="AX276" s="24"/>
      <c r="AY276" s="24"/>
      <c r="AZ276" s="56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</row>
    <row r="277" ht="17" customHeight="1">
      <c r="A277" t="s" s="63">
        <v>330</v>
      </c>
      <c r="B277" t="s" s="29">
        <v>821</v>
      </c>
      <c r="C277" t="s" s="29">
        <v>10</v>
      </c>
      <c r="D277" t="s" s="64">
        <v>819</v>
      </c>
      <c r="E277" t="s" s="65">
        <v>775</v>
      </c>
      <c r="F277" t="s" s="65">
        <v>670</v>
      </c>
      <c r="G277" t="s" s="65">
        <v>719</v>
      </c>
      <c r="H277" s="28"/>
      <c r="I277" s="37"/>
      <c r="J277" s="19"/>
      <c r="K277" s="21">
        <v>1</v>
      </c>
      <c r="L277" s="19"/>
      <c r="M277" s="22">
        <f>SUM(J277:L277)</f>
        <v>1</v>
      </c>
      <c r="N277" s="23">
        <f>IF((IF(COUNTA(E277)=1,1,0)+L277+K277)=2,1,0)</f>
        <v>1</v>
      </c>
      <c r="O277" s="24"/>
      <c r="P277" s="24"/>
      <c r="Q277" s="19"/>
      <c r="R277" s="25">
        <v>1.76080839914298</v>
      </c>
      <c r="S277" s="25">
        <v>-3.54369441332206</v>
      </c>
      <c r="T277" s="25">
        <v>-0.9117528453674431</v>
      </c>
      <c r="U277" s="19"/>
      <c r="V277" s="19"/>
      <c r="W277" s="19"/>
      <c r="X277" s="25">
        <v>-5.01263713904071</v>
      </c>
      <c r="Y277" s="25">
        <v>-1.79430744424845</v>
      </c>
      <c r="Z277" s="25">
        <v>0.214840991558379</v>
      </c>
      <c r="AA277" s="27">
        <f>N277</f>
        <v>1</v>
      </c>
      <c r="AB277" s="27">
        <f>IF(COUNTA(X277)=1,1,0)</f>
        <v>1</v>
      </c>
      <c r="AC277" s="27">
        <f>IF((IF(AD277&gt;0,1,0)+AA277)=2,1,0)</f>
        <v>1</v>
      </c>
      <c r="AD277" s="27">
        <f>IF(COUNTA(AI277)=1,1,0)+IF(COUNTA(AK277)=1,1,0)</f>
        <v>1</v>
      </c>
      <c r="AE277" t="s" s="64">
        <v>822</v>
      </c>
      <c r="AF277" t="s" s="29">
        <v>65</v>
      </c>
      <c r="AG277" s="83">
        <v>4</v>
      </c>
      <c r="AH277" s="30"/>
      <c r="AI277" s="39">
        <v>1.5</v>
      </c>
      <c r="AJ277" s="30"/>
      <c r="AK277" s="30"/>
      <c r="AL277" s="24"/>
      <c r="AM277" s="31">
        <v>20</v>
      </c>
      <c r="AN277" s="24"/>
      <c r="AO277" s="31">
        <v>0.8</v>
      </c>
      <c r="AP277" s="24"/>
      <c r="AQ277" s="31">
        <v>0.5</v>
      </c>
      <c r="AR277" s="31">
        <f>IF(AI277&gt;0,1,0)+IF(AO277&gt;0,1,0)</f>
        <v>2</v>
      </c>
      <c r="AS277" s="31">
        <f>IF(AR277=2,1,0)</f>
        <v>1</v>
      </c>
      <c r="AT277" s="84">
        <v>41700</v>
      </c>
      <c r="AU277" t="s" s="29">
        <v>701</v>
      </c>
      <c r="AV277" t="s" s="29">
        <v>779</v>
      </c>
      <c r="AW277" s="24"/>
      <c r="AX277" s="24"/>
      <c r="AY277" s="24"/>
      <c r="AZ277" s="56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</row>
    <row r="278" ht="17" customHeight="1">
      <c r="A278" t="s" s="66">
        <v>330</v>
      </c>
      <c r="B278" t="s" s="67">
        <v>823</v>
      </c>
      <c r="C278" t="s" s="67">
        <v>824</v>
      </c>
      <c r="D278" t="s" s="68">
        <v>825</v>
      </c>
      <c r="E278" t="s" s="69">
        <v>775</v>
      </c>
      <c r="F278" t="s" s="69">
        <v>670</v>
      </c>
      <c r="G278" t="s" s="69">
        <v>826</v>
      </c>
      <c r="H278" t="s" s="69">
        <v>827</v>
      </c>
      <c r="I278" s="111"/>
      <c r="J278" s="71"/>
      <c r="K278" s="73">
        <v>0</v>
      </c>
      <c r="L278" s="73">
        <v>1</v>
      </c>
      <c r="M278" s="112">
        <f>SUM(J278:L278)</f>
        <v>1</v>
      </c>
      <c r="N278" s="113">
        <f>IF((IF(COUNTA(E278)=1,1,0)+L278+K278)=2,1,0)</f>
        <v>1</v>
      </c>
      <c r="O278" s="114"/>
      <c r="P278" s="114"/>
      <c r="Q278" s="71"/>
      <c r="R278" s="115">
        <v>-0.734646253944497</v>
      </c>
      <c r="S278" s="115">
        <v>-0.668039767188949</v>
      </c>
      <c r="T278" s="115">
        <v>-0.139072719881291</v>
      </c>
      <c r="U278" s="116"/>
      <c r="V278" s="116"/>
      <c r="W278" s="116"/>
      <c r="X278" s="115">
        <v>-0.353281988871619</v>
      </c>
      <c r="Y278" s="115">
        <v>-0.491315073876621</v>
      </c>
      <c r="Z278" s="115">
        <v>0.0616852440958562</v>
      </c>
      <c r="AA278" s="117">
        <f>N278</f>
        <v>1</v>
      </c>
      <c r="AB278" s="117">
        <f>IF(COUNTA(X278)=1,1,0)</f>
        <v>1</v>
      </c>
      <c r="AC278" s="117">
        <f>IF((IF(AD278&gt;0,1,0)+AA278)=2,1,0)</f>
        <v>1</v>
      </c>
      <c r="AD278" s="117">
        <f>IF(COUNTA(AI278)=1,1,0)+IF(COUNTA(AK278)=1,1,0)</f>
        <v>2</v>
      </c>
      <c r="AE278" t="s" s="68">
        <v>688</v>
      </c>
      <c r="AF278" t="s" s="67">
        <v>65</v>
      </c>
      <c r="AG278" s="118">
        <v>4</v>
      </c>
      <c r="AH278" s="120">
        <v>4</v>
      </c>
      <c r="AI278" s="120">
        <v>6</v>
      </c>
      <c r="AJ278" s="120">
        <v>6</v>
      </c>
      <c r="AK278" s="120">
        <v>11</v>
      </c>
      <c r="AL278" s="121">
        <v>40</v>
      </c>
      <c r="AM278" s="121">
        <v>90</v>
      </c>
      <c r="AN278" s="121">
        <v>1.5</v>
      </c>
      <c r="AO278" s="121">
        <v>3.5</v>
      </c>
      <c r="AP278" s="121"/>
      <c r="AQ278" s="121"/>
      <c r="AR278" s="31">
        <f>IF(AI278&gt;0,1,0)+IF(AO278&gt;0,1,0)</f>
        <v>2</v>
      </c>
      <c r="AS278" s="31">
        <f>IF(AR278=2,1,0)</f>
        <v>1</v>
      </c>
      <c r="AT278" s="123">
        <v>2</v>
      </c>
      <c r="AU278" t="s" s="67">
        <v>421</v>
      </c>
      <c r="AV278" t="s" s="67">
        <v>828</v>
      </c>
      <c r="AW278" s="114"/>
      <c r="AX278" s="114"/>
      <c r="AY278" s="114"/>
      <c r="AZ278" s="72"/>
      <c r="BA278" s="114"/>
      <c r="BB278" s="114"/>
      <c r="BC278" s="114"/>
      <c r="BD278" s="114"/>
      <c r="BE278" s="114"/>
      <c r="BF278" s="114"/>
      <c r="BG278" s="114"/>
      <c r="BH278" s="114"/>
      <c r="BI278" s="114"/>
      <c r="BJ278" s="114"/>
    </row>
    <row r="279" ht="17" customHeight="1">
      <c r="A279" t="s" s="63">
        <v>330</v>
      </c>
      <c r="B279" t="s" s="29">
        <v>829</v>
      </c>
      <c r="C279" t="s" s="29">
        <v>830</v>
      </c>
      <c r="D279" t="s" s="64">
        <v>800</v>
      </c>
      <c r="E279" t="s" s="64">
        <v>775</v>
      </c>
      <c r="F279" t="s" s="65">
        <v>670</v>
      </c>
      <c r="G279" t="s" s="65">
        <v>831</v>
      </c>
      <c r="H279" s="19"/>
      <c r="I279" s="37"/>
      <c r="J279" s="19"/>
      <c r="K279" s="21">
        <v>0</v>
      </c>
      <c r="L279" s="21">
        <v>1</v>
      </c>
      <c r="M279" s="22">
        <f>SUM(J279:L279)</f>
        <v>1</v>
      </c>
      <c r="N279" s="23">
        <f>IF((IF(COUNTA(E279)=1,1,0)+L279+K279)=2,1,0)</f>
        <v>1</v>
      </c>
      <c r="O279" s="24"/>
      <c r="P279" s="24"/>
      <c r="Q279" s="19"/>
      <c r="R279" s="25">
        <v>4.62683326733215</v>
      </c>
      <c r="S279" s="25">
        <v>-3.09460808775485</v>
      </c>
      <c r="T279" s="25">
        <v>-1.11773350878742</v>
      </c>
      <c r="U279" s="26"/>
      <c r="V279" s="26"/>
      <c r="W279" s="26"/>
      <c r="X279" s="25">
        <v>-8.57062523484389</v>
      </c>
      <c r="Y279" s="25">
        <v>-0.0314573543549333</v>
      </c>
      <c r="Z279" s="25">
        <v>0.68358662044522</v>
      </c>
      <c r="AA279" s="27">
        <f>N279</f>
        <v>1</v>
      </c>
      <c r="AB279" s="27">
        <f>IF(COUNTA(X279)=1,1,0)</f>
        <v>1</v>
      </c>
      <c r="AC279" s="27">
        <f>IF((IF(AD279&gt;0,1,0)+AA279)=2,1,0)</f>
        <v>1</v>
      </c>
      <c r="AD279" s="27">
        <f>IF(COUNTA(AI279)=1,1,0)+IF(COUNTA(AK279)=1,1,0)</f>
        <v>2</v>
      </c>
      <c r="AE279" t="s" s="64">
        <v>832</v>
      </c>
      <c r="AF279" t="s" s="29">
        <v>65</v>
      </c>
      <c r="AG279" s="83">
        <v>4</v>
      </c>
      <c r="AH279" s="30"/>
      <c r="AI279" s="39">
        <v>13</v>
      </c>
      <c r="AJ279" s="30"/>
      <c r="AK279" s="39">
        <v>12</v>
      </c>
      <c r="AL279" s="24"/>
      <c r="AM279" s="24"/>
      <c r="AN279" s="31"/>
      <c r="AO279" s="31">
        <v>4</v>
      </c>
      <c r="AP279" s="24"/>
      <c r="AQ279" s="31">
        <v>0.7</v>
      </c>
      <c r="AR279" s="31">
        <f>IF(AI279&gt;0,1,0)+IF(AO279&gt;0,1,0)</f>
        <v>2</v>
      </c>
      <c r="AS279" s="31">
        <f>IF(AR279=2,1,0)</f>
        <v>1</v>
      </c>
      <c r="AT279" s="85">
        <v>2</v>
      </c>
      <c r="AU279" s="24"/>
      <c r="AV279" s="24"/>
      <c r="AW279" s="24"/>
      <c r="AX279" s="24"/>
      <c r="AY279" s="24"/>
      <c r="AZ279" s="56"/>
      <c r="BA279" s="24"/>
      <c r="BB279" s="24"/>
      <c r="BC279" s="24"/>
      <c r="BD279" s="24"/>
      <c r="BE279" s="24"/>
      <c r="BF279" s="24"/>
      <c r="BG279" s="24"/>
      <c r="BH279" s="24"/>
      <c r="BI279" s="24"/>
      <c r="BJ279" t="s" s="29">
        <v>793</v>
      </c>
    </row>
    <row r="280" ht="17" customHeight="1">
      <c r="A280" t="s" s="63">
        <v>330</v>
      </c>
      <c r="B280" t="s" s="91">
        <v>833</v>
      </c>
      <c r="C280" t="s" s="91">
        <v>834</v>
      </c>
      <c r="D280" s="98"/>
      <c r="E280" t="s" s="93">
        <v>775</v>
      </c>
      <c r="F280" t="s" s="94">
        <v>670</v>
      </c>
      <c r="G280" t="s" s="94">
        <v>710</v>
      </c>
      <c r="H280" t="s" s="94">
        <v>835</v>
      </c>
      <c r="I280" s="37"/>
      <c r="J280" s="19"/>
      <c r="K280" s="21">
        <v>0</v>
      </c>
      <c r="L280" s="21">
        <v>1</v>
      </c>
      <c r="M280" s="22">
        <f>SUM(J280:L280)</f>
        <v>1</v>
      </c>
      <c r="N280" s="23">
        <f>IF((IF(COUNTA(E280)=1,1,0)+L280+K280)=2,1,0)</f>
        <v>1</v>
      </c>
      <c r="O280" s="24"/>
      <c r="P280" s="24"/>
      <c r="Q280" s="19"/>
      <c r="R280" s="25">
        <v>-0.192286060667902</v>
      </c>
      <c r="S280" s="25">
        <v>-2.7530765806331</v>
      </c>
      <c r="T280" s="25">
        <v>-0.445470644786111</v>
      </c>
      <c r="U280" s="30"/>
      <c r="V280" s="26"/>
      <c r="W280" s="26"/>
      <c r="X280" s="25">
        <v>-1.59657248775383</v>
      </c>
      <c r="Y280" s="25">
        <v>-2.25822526306813</v>
      </c>
      <c r="Z280" s="25">
        <v>0.5248443135430511</v>
      </c>
      <c r="AA280" s="27">
        <f>N280</f>
        <v>1</v>
      </c>
      <c r="AB280" s="27">
        <f>IF(COUNTA(X280)=1,1,0)</f>
        <v>1</v>
      </c>
      <c r="AC280" s="27">
        <f>IF((IF(AD280&gt;0,1,0)+AA280)=2,1,0)</f>
        <v>1</v>
      </c>
      <c r="AD280" s="27">
        <f>IF(COUNTA(AI280)=1,1,0)+IF(COUNTA(AK280)=1,1,0)</f>
        <v>2</v>
      </c>
      <c r="AE280" t="s" s="64">
        <v>836</v>
      </c>
      <c r="AF280" t="s" s="29">
        <v>65</v>
      </c>
      <c r="AG280" s="83">
        <v>4</v>
      </c>
      <c r="AH280" s="30"/>
      <c r="AI280" s="39">
        <v>1</v>
      </c>
      <c r="AJ280" s="24"/>
      <c r="AK280" s="31">
        <v>5</v>
      </c>
      <c r="AL280" s="31">
        <v>5</v>
      </c>
      <c r="AM280" s="31">
        <v>40</v>
      </c>
      <c r="AN280" s="31"/>
      <c r="AO280" s="31">
        <v>1</v>
      </c>
      <c r="AP280" s="31">
        <v>0.08</v>
      </c>
      <c r="AQ280" s="31">
        <v>0.2</v>
      </c>
      <c r="AR280" s="31">
        <f>IF(AI280&gt;0,1,0)+IF(AO280&gt;0,1,0)</f>
        <v>2</v>
      </c>
      <c r="AS280" s="31">
        <f>IF(AR280=2,1,0)</f>
        <v>1</v>
      </c>
      <c r="AT280" s="85">
        <v>2</v>
      </c>
      <c r="AU280" s="24"/>
      <c r="AV280" t="s" s="29">
        <v>340</v>
      </c>
      <c r="AW280" s="24"/>
      <c r="AX280" s="24"/>
      <c r="AY280" s="24"/>
      <c r="AZ280" s="56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</row>
    <row r="281" ht="17" customHeight="1">
      <c r="A281" t="s" s="63">
        <v>330</v>
      </c>
      <c r="B281" t="s" s="91">
        <v>837</v>
      </c>
      <c r="C281" t="s" s="91">
        <v>10</v>
      </c>
      <c r="D281" t="s" s="93">
        <v>825</v>
      </c>
      <c r="E281" t="s" s="94">
        <v>775</v>
      </c>
      <c r="F281" t="s" s="94">
        <v>670</v>
      </c>
      <c r="G281" t="s" s="94">
        <v>826</v>
      </c>
      <c r="H281" t="s" s="96">
        <v>838</v>
      </c>
      <c r="I281" s="37"/>
      <c r="J281" s="19"/>
      <c r="K281" s="21">
        <v>1</v>
      </c>
      <c r="L281" s="19"/>
      <c r="M281" s="22">
        <f>SUM(J281:L281)</f>
        <v>1</v>
      </c>
      <c r="N281" s="23">
        <f>IF((IF(COUNTA(E281)=1,1,0)+L281+K281)=2,1,0)</f>
        <v>1</v>
      </c>
      <c r="O281" s="24"/>
      <c r="P281" s="24"/>
      <c r="Q281" s="19"/>
      <c r="R281" s="25">
        <v>0.712049768639602</v>
      </c>
      <c r="S281" s="25">
        <v>0.0175426478694305</v>
      </c>
      <c r="T281" s="25">
        <v>-0.518715441847821</v>
      </c>
      <c r="U281" s="19"/>
      <c r="V281" s="19"/>
      <c r="W281" s="19"/>
      <c r="X281" s="25">
        <v>-1.92620056184635</v>
      </c>
      <c r="Y281" s="25">
        <v>1.14219539677513</v>
      </c>
      <c r="Z281" s="25">
        <v>0.549771844945767</v>
      </c>
      <c r="AA281" s="27">
        <f>N281</f>
        <v>1</v>
      </c>
      <c r="AB281" s="27">
        <f>IF(COUNTA(X281)=1,1,0)</f>
        <v>1</v>
      </c>
      <c r="AC281" s="27">
        <f>IF((IF(AD281&gt;0,1,0)+AA281)=2,1,0)</f>
        <v>1</v>
      </c>
      <c r="AD281" s="27">
        <f>IF(COUNTA(AI281)=1,1,0)+IF(COUNTA(AK281)=1,1,0)</f>
        <v>2</v>
      </c>
      <c r="AE281" t="s" s="64">
        <v>839</v>
      </c>
      <c r="AF281" t="s" s="29">
        <v>65</v>
      </c>
      <c r="AG281" s="83">
        <v>4</v>
      </c>
      <c r="AH281" s="30"/>
      <c r="AI281" s="39">
        <v>3</v>
      </c>
      <c r="AJ281" s="39">
        <v>8</v>
      </c>
      <c r="AK281" s="39">
        <v>10</v>
      </c>
      <c r="AL281" s="24"/>
      <c r="AM281" s="31">
        <v>100</v>
      </c>
      <c r="AN281" s="24"/>
      <c r="AO281" s="31">
        <v>2</v>
      </c>
      <c r="AP281" s="31"/>
      <c r="AQ281" s="31">
        <v>0.8</v>
      </c>
      <c r="AR281" s="31">
        <f>IF(AI281&gt;0,1,0)+IF(AO281&gt;0,1,0)</f>
        <v>2</v>
      </c>
      <c r="AS281" s="31">
        <f>IF(AR281=2,1,0)</f>
        <v>1</v>
      </c>
      <c r="AT281" s="85">
        <v>2</v>
      </c>
      <c r="AU281" t="s" s="29">
        <v>840</v>
      </c>
      <c r="AV281" t="s" s="29">
        <v>702</v>
      </c>
      <c r="AW281" s="24"/>
      <c r="AX281" s="24"/>
      <c r="AY281" s="24"/>
      <c r="AZ281" s="56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</row>
    <row r="282" ht="17" customHeight="1">
      <c r="A282" t="s" s="66">
        <v>330</v>
      </c>
      <c r="B282" t="s" s="67">
        <v>841</v>
      </c>
      <c r="C282" t="s" s="67">
        <v>842</v>
      </c>
      <c r="D282" t="s" s="68">
        <v>843</v>
      </c>
      <c r="E282" t="s" s="69">
        <v>775</v>
      </c>
      <c r="F282" t="s" s="69">
        <v>670</v>
      </c>
      <c r="G282" s="90"/>
      <c r="H282" t="s" s="69">
        <v>844</v>
      </c>
      <c r="I282" s="111"/>
      <c r="J282" s="71"/>
      <c r="K282" s="73">
        <v>0</v>
      </c>
      <c r="L282" s="73">
        <v>1</v>
      </c>
      <c r="M282" s="112">
        <f>SUM(J282:L282)</f>
        <v>1</v>
      </c>
      <c r="N282" s="113">
        <f>IF((IF(COUNTA(E282)=1,1,0)+L282+K282)=2,1,0)</f>
        <v>1</v>
      </c>
      <c r="O282" s="114"/>
      <c r="P282" s="114"/>
      <c r="Q282" s="71"/>
      <c r="R282" s="115">
        <v>0.020823248845831</v>
      </c>
      <c r="S282" s="115">
        <v>0.350552241645497</v>
      </c>
      <c r="T282" s="115">
        <v>-0.393870457669821</v>
      </c>
      <c r="U282" s="116"/>
      <c r="V282" s="116"/>
      <c r="W282" s="119"/>
      <c r="X282" s="115">
        <v>-1.13751124220866</v>
      </c>
      <c r="Y282" s="115">
        <v>1.56111830666596</v>
      </c>
      <c r="Z282" s="115">
        <v>2.57625799314584</v>
      </c>
      <c r="AA282" s="117">
        <f>N282</f>
        <v>1</v>
      </c>
      <c r="AB282" s="117">
        <f>IF(COUNTA(X282)=1,1,0)</f>
        <v>1</v>
      </c>
      <c r="AC282" s="117">
        <f>IF((IF(AD282&gt;0,1,0)+AA282)=2,1,0)</f>
        <v>1</v>
      </c>
      <c r="AD282" s="117">
        <f>IF(COUNTA(AI282)=1,1,0)+IF(COUNTA(AK282)=1,1,0)</f>
        <v>2</v>
      </c>
      <c r="AE282" t="s" s="68">
        <v>845</v>
      </c>
      <c r="AF282" t="s" s="67">
        <v>65</v>
      </c>
      <c r="AG282" s="118">
        <v>4</v>
      </c>
      <c r="AH282" s="120">
        <v>1</v>
      </c>
      <c r="AI282" s="120">
        <v>6</v>
      </c>
      <c r="AJ282" s="121">
        <v>10</v>
      </c>
      <c r="AK282" s="121">
        <v>25</v>
      </c>
      <c r="AL282" s="121"/>
      <c r="AM282" s="121">
        <v>40</v>
      </c>
      <c r="AN282" s="121">
        <v>1</v>
      </c>
      <c r="AO282" s="121">
        <v>2</v>
      </c>
      <c r="AP282" s="121">
        <v>0.3</v>
      </c>
      <c r="AQ282" s="121">
        <v>0.45</v>
      </c>
      <c r="AR282" s="31">
        <f>IF(AI282&gt;0,1,0)+IF(AO282&gt;0,1,0)</f>
        <v>2</v>
      </c>
      <c r="AS282" s="31">
        <f>IF(AR282=2,1,0)</f>
        <v>1</v>
      </c>
      <c r="AT282" s="123">
        <v>2</v>
      </c>
      <c r="AU282" t="s" s="67">
        <v>421</v>
      </c>
      <c r="AV282" t="s" s="67">
        <v>846</v>
      </c>
      <c r="AW282" s="121"/>
      <c r="AX282" s="121"/>
      <c r="AY282" s="121"/>
      <c r="AZ282" s="72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</row>
    <row r="283" ht="17" customHeight="1">
      <c r="A283" t="s" s="63">
        <v>330</v>
      </c>
      <c r="B283" t="s" s="29">
        <v>847</v>
      </c>
      <c r="C283" t="s" s="29">
        <v>848</v>
      </c>
      <c r="D283" t="s" s="64">
        <v>800</v>
      </c>
      <c r="E283" t="s" s="64">
        <v>775</v>
      </c>
      <c r="F283" t="s" s="65">
        <v>670</v>
      </c>
      <c r="G283" t="s" s="65">
        <v>832</v>
      </c>
      <c r="H283" t="s" s="65">
        <v>849</v>
      </c>
      <c r="I283" s="37"/>
      <c r="J283" s="19"/>
      <c r="K283" s="21">
        <v>0</v>
      </c>
      <c r="L283" s="21">
        <v>1</v>
      </c>
      <c r="M283" s="22">
        <f>SUM(J283:L283)</f>
        <v>1</v>
      </c>
      <c r="N283" s="23">
        <f>IF((IF(COUNTA(E283)=1,1,0)+L283+K283)=2,1,0)</f>
        <v>1</v>
      </c>
      <c r="O283" s="24"/>
      <c r="P283" s="24"/>
      <c r="Q283" s="19"/>
      <c r="R283" s="25">
        <v>5.62929656295703</v>
      </c>
      <c r="S283" s="25">
        <v>-2.67399612906206</v>
      </c>
      <c r="T283" s="25">
        <v>-1.089616208529</v>
      </c>
      <c r="U283" s="26"/>
      <c r="V283" s="26"/>
      <c r="W283" s="26"/>
      <c r="X283" s="25">
        <v>-9.20077350833045</v>
      </c>
      <c r="Y283" s="25">
        <v>0.961632742246015</v>
      </c>
      <c r="Z283" s="25">
        <v>-0.363643597126518</v>
      </c>
      <c r="AA283" s="27">
        <f>N283</f>
        <v>1</v>
      </c>
      <c r="AB283" s="27">
        <f>IF(COUNTA(X283)=1,1,0)</f>
        <v>1</v>
      </c>
      <c r="AC283" s="27">
        <f>IF((IF(AD283&gt;0,1,0)+AA283)=2,1,0)</f>
        <v>1</v>
      </c>
      <c r="AD283" s="27">
        <f>IF(COUNTA(AI283)=1,1,0)+IF(COUNTA(AK283)=1,1,0)</f>
        <v>2</v>
      </c>
      <c r="AE283" t="s" s="64">
        <v>832</v>
      </c>
      <c r="AF283" t="s" s="29">
        <v>65</v>
      </c>
      <c r="AG283" s="83">
        <v>4</v>
      </c>
      <c r="AH283" s="30"/>
      <c r="AI283" s="39">
        <v>6</v>
      </c>
      <c r="AJ283" s="39">
        <v>15</v>
      </c>
      <c r="AK283" s="39">
        <v>20</v>
      </c>
      <c r="AL283" s="31">
        <v>30</v>
      </c>
      <c r="AM283" s="31">
        <v>100</v>
      </c>
      <c r="AN283" s="31">
        <v>0.9</v>
      </c>
      <c r="AO283" s="31">
        <v>2</v>
      </c>
      <c r="AP283" s="31">
        <v>0.25</v>
      </c>
      <c r="AQ283" s="31">
        <v>0.7</v>
      </c>
      <c r="AR283" s="31">
        <f>IF(AI283&gt;0,1,0)+IF(AO283&gt;0,1,0)</f>
        <v>2</v>
      </c>
      <c r="AS283" s="31">
        <f>IF(AR283=2,1,0)</f>
        <v>1</v>
      </c>
      <c r="AT283" s="84">
        <v>41700</v>
      </c>
      <c r="AU283" s="24"/>
      <c r="AV283" t="s" s="29">
        <v>850</v>
      </c>
      <c r="AW283" s="24"/>
      <c r="AX283" s="24"/>
      <c r="AY283" s="24"/>
      <c r="AZ283" s="56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</row>
    <row r="284" ht="17" customHeight="1">
      <c r="A284" t="s" s="63">
        <v>330</v>
      </c>
      <c r="B284" t="s" s="29">
        <v>851</v>
      </c>
      <c r="C284" t="s" s="29">
        <v>10</v>
      </c>
      <c r="D284" t="s" s="64">
        <v>800</v>
      </c>
      <c r="E284" t="s" s="64">
        <v>775</v>
      </c>
      <c r="F284" t="s" s="65">
        <v>670</v>
      </c>
      <c r="G284" t="s" s="65">
        <v>832</v>
      </c>
      <c r="H284" s="19"/>
      <c r="I284" s="37"/>
      <c r="J284" s="19"/>
      <c r="K284" s="21">
        <v>1</v>
      </c>
      <c r="L284" s="19"/>
      <c r="M284" s="22">
        <f>SUM(J284:L284)</f>
        <v>1</v>
      </c>
      <c r="N284" s="23">
        <f>IF((IF(COUNTA(E284)=1,1,0)+L284+K284)=2,1,0)</f>
        <v>1</v>
      </c>
      <c r="O284" s="24"/>
      <c r="P284" s="24"/>
      <c r="Q284" s="19"/>
      <c r="R284" s="25">
        <v>-0.524395476945685</v>
      </c>
      <c r="S284" s="25">
        <v>-0.450508013849839</v>
      </c>
      <c r="T284" s="25">
        <v>-0.0265054233081297</v>
      </c>
      <c r="U284" s="19"/>
      <c r="V284" s="19"/>
      <c r="W284" s="19"/>
      <c r="X284" s="25">
        <v>0.0586433788596248</v>
      </c>
      <c r="Y284" s="25">
        <v>0.0225583738673058</v>
      </c>
      <c r="Z284" s="25">
        <v>0.330706877062669</v>
      </c>
      <c r="AA284" s="27">
        <f>N284</f>
        <v>1</v>
      </c>
      <c r="AB284" s="27">
        <f>IF(COUNTA(X284)=1,1,0)</f>
        <v>1</v>
      </c>
      <c r="AC284" s="27">
        <f>IF((IF(AD284&gt;0,1,0)+AA284)=2,1,0)</f>
        <v>1</v>
      </c>
      <c r="AD284" s="27">
        <f>IF(COUNTA(AI284)=1,1,0)+IF(COUNTA(AK284)=1,1,0)</f>
        <v>2</v>
      </c>
      <c r="AE284" t="s" s="64">
        <v>852</v>
      </c>
      <c r="AF284" t="s" s="29">
        <v>65</v>
      </c>
      <c r="AG284" s="83">
        <v>4</v>
      </c>
      <c r="AH284" s="39">
        <v>0.2</v>
      </c>
      <c r="AI284" s="39">
        <v>0.5</v>
      </c>
      <c r="AJ284" s="30"/>
      <c r="AK284" s="39">
        <v>3</v>
      </c>
      <c r="AL284" s="24"/>
      <c r="AM284" s="31">
        <v>40</v>
      </c>
      <c r="AN284" s="24"/>
      <c r="AO284" s="31">
        <v>0.4</v>
      </c>
      <c r="AP284" s="31">
        <v>0.8</v>
      </c>
      <c r="AQ284" s="31">
        <v>0.12</v>
      </c>
      <c r="AR284" s="31">
        <f>IF(AI284&gt;0,1,0)+IF(AO284&gt;0,1,0)</f>
        <v>2</v>
      </c>
      <c r="AS284" s="31">
        <f>IF(AR284=2,1,0)</f>
        <v>1</v>
      </c>
      <c r="AT284" s="85">
        <v>2</v>
      </c>
      <c r="AU284" s="24"/>
      <c r="AV284" t="s" s="29">
        <v>804</v>
      </c>
      <c r="AW284" s="31"/>
      <c r="AX284" s="31">
        <v>16</v>
      </c>
      <c r="AY284" s="31">
        <v>4</v>
      </c>
      <c r="AZ284" s="56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</row>
    <row r="285" ht="17" customHeight="1">
      <c r="A285" t="s" s="63">
        <v>330</v>
      </c>
      <c r="B285" t="s" s="29">
        <v>853</v>
      </c>
      <c r="C285" t="s" s="29">
        <v>854</v>
      </c>
      <c r="D285" t="s" s="64">
        <v>775</v>
      </c>
      <c r="E285" t="s" s="65">
        <v>775</v>
      </c>
      <c r="F285" t="s" s="65">
        <v>670</v>
      </c>
      <c r="G285" t="s" s="65">
        <v>812</v>
      </c>
      <c r="H285" t="s" s="65">
        <v>855</v>
      </c>
      <c r="I285" s="37"/>
      <c r="J285" s="19"/>
      <c r="K285" s="21">
        <v>0</v>
      </c>
      <c r="L285" s="21">
        <v>1</v>
      </c>
      <c r="M285" s="22">
        <f>SUM(J285:L285)</f>
        <v>1</v>
      </c>
      <c r="N285" s="23">
        <f>IF((IF(COUNTA(E285)=1,1,0)+L285+K285)=2,1,0)</f>
        <v>1</v>
      </c>
      <c r="O285" s="24"/>
      <c r="P285" s="24"/>
      <c r="Q285" s="19"/>
      <c r="R285" s="25">
        <v>1.36558423277395</v>
      </c>
      <c r="S285" s="25">
        <v>-2.86545188109058</v>
      </c>
      <c r="T285" s="25">
        <v>-0.43240044463687</v>
      </c>
      <c r="U285" s="30"/>
      <c r="V285" s="26"/>
      <c r="W285" s="26"/>
      <c r="X285" s="25">
        <v>-4.09831626513999</v>
      </c>
      <c r="Y285" s="25">
        <v>-1.47359373353034</v>
      </c>
      <c r="Z285" s="25">
        <v>-0.0445901703603947</v>
      </c>
      <c r="AA285" s="27">
        <f>N285</f>
        <v>1</v>
      </c>
      <c r="AB285" s="27">
        <f>IF(COUNTA(X285)=1,1,0)</f>
        <v>1</v>
      </c>
      <c r="AC285" s="27">
        <f>IF((IF(AD285&gt;0,1,0)+AA285)=2,1,0)</f>
        <v>1</v>
      </c>
      <c r="AD285" s="27">
        <f>IF(COUNTA(AI285)=1,1,0)+IF(COUNTA(AK285)=1,1,0)</f>
        <v>2</v>
      </c>
      <c r="AE285" t="s" s="64">
        <v>688</v>
      </c>
      <c r="AF285" t="s" s="29">
        <v>65</v>
      </c>
      <c r="AG285" s="83">
        <v>4</v>
      </c>
      <c r="AH285" s="39">
        <v>0.6</v>
      </c>
      <c r="AI285" s="39">
        <v>4</v>
      </c>
      <c r="AJ285" s="30"/>
      <c r="AK285" s="39">
        <v>3</v>
      </c>
      <c r="AL285" s="31">
        <v>20</v>
      </c>
      <c r="AM285" s="31">
        <v>30</v>
      </c>
      <c r="AN285" s="31">
        <v>1</v>
      </c>
      <c r="AO285" s="31">
        <v>1.5</v>
      </c>
      <c r="AP285" s="24"/>
      <c r="AQ285" s="31">
        <v>0.2</v>
      </c>
      <c r="AR285" s="31">
        <f>IF(AI285&gt;0,1,0)+IF(AO285&gt;0,1,0)</f>
        <v>2</v>
      </c>
      <c r="AS285" s="31">
        <f>IF(AR285=2,1,0)</f>
        <v>1</v>
      </c>
      <c r="AT285" s="85">
        <v>1</v>
      </c>
      <c r="AU285" t="s" s="29">
        <v>856</v>
      </c>
      <c r="AV285" t="s" s="29">
        <v>779</v>
      </c>
      <c r="AW285" s="31"/>
      <c r="AX285" s="31">
        <v>6</v>
      </c>
      <c r="AY285" s="31">
        <v>2</v>
      </c>
      <c r="AZ285" s="56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</row>
    <row r="286" ht="17" customHeight="1">
      <c r="A286" t="s" s="66">
        <v>330</v>
      </c>
      <c r="B286" t="s" s="67">
        <v>857</v>
      </c>
      <c r="C286" t="s" s="67">
        <v>10</v>
      </c>
      <c r="D286" t="s" s="68">
        <v>825</v>
      </c>
      <c r="E286" t="s" s="69">
        <v>775</v>
      </c>
      <c r="F286" t="s" s="69">
        <v>670</v>
      </c>
      <c r="G286" t="s" s="69">
        <v>826</v>
      </c>
      <c r="H286" t="s" s="69">
        <v>858</v>
      </c>
      <c r="I286" s="125">
        <v>1</v>
      </c>
      <c r="J286" s="71"/>
      <c r="K286" s="73">
        <v>1</v>
      </c>
      <c r="L286" s="71"/>
      <c r="M286" s="112">
        <f>SUM(J286:L286)</f>
        <v>1</v>
      </c>
      <c r="N286" s="113">
        <f>IF((IF(COUNTA(E286)=1,1,0)+L286+K286)=2,1,0)</f>
        <v>1</v>
      </c>
      <c r="O286" s="114"/>
      <c r="P286" s="114"/>
      <c r="Q286" s="71"/>
      <c r="R286" s="115">
        <v>-0.732206687088053</v>
      </c>
      <c r="S286" s="115">
        <v>-0.639709275414676</v>
      </c>
      <c r="T286" s="115">
        <v>-0.0321390513969267</v>
      </c>
      <c r="U286" s="71"/>
      <c r="V286" s="71"/>
      <c r="W286" s="71"/>
      <c r="X286" s="115">
        <v>-0.69544116740754</v>
      </c>
      <c r="Y286" s="115">
        <v>-0.631850654805645</v>
      </c>
      <c r="Z286" s="115">
        <v>0.755746585485946</v>
      </c>
      <c r="AA286" s="117">
        <f>N286</f>
        <v>1</v>
      </c>
      <c r="AB286" s="117">
        <f>IF(COUNTA(X286)=1,1,0)</f>
        <v>1</v>
      </c>
      <c r="AC286" s="117">
        <f>IF((IF(AD286&gt;0,1,0)+AA286)=2,1,0)</f>
        <v>1</v>
      </c>
      <c r="AD286" s="117">
        <f>IF(COUNTA(AI286)=1,1,0)+IF(COUNTA(AK286)=1,1,0)</f>
        <v>1</v>
      </c>
      <c r="AE286" t="s" s="68">
        <v>688</v>
      </c>
      <c r="AF286" t="s" s="67">
        <v>859</v>
      </c>
      <c r="AG286" s="118">
        <v>3</v>
      </c>
      <c r="AH286" s="119"/>
      <c r="AI286" s="120">
        <v>1</v>
      </c>
      <c r="AJ286" s="119"/>
      <c r="AK286" s="119"/>
      <c r="AL286" s="121">
        <v>30</v>
      </c>
      <c r="AM286" s="121">
        <v>80</v>
      </c>
      <c r="AN286" s="114"/>
      <c r="AO286" s="121">
        <v>2</v>
      </c>
      <c r="AP286" s="121"/>
      <c r="AQ286" s="121"/>
      <c r="AR286" s="31">
        <f>IF(AI286&gt;0,1,0)+IF(AO286&gt;0,1,0)</f>
        <v>2</v>
      </c>
      <c r="AS286" s="31">
        <f>IF(AR286=2,1,0)</f>
        <v>1</v>
      </c>
      <c r="AT286" s="126">
        <v>42036</v>
      </c>
      <c r="AU286" t="s" s="67">
        <v>362</v>
      </c>
      <c r="AV286" t="s" s="67">
        <v>828</v>
      </c>
      <c r="AW286" s="114"/>
      <c r="AX286" s="114"/>
      <c r="AY286" s="114"/>
      <c r="AZ286" s="72"/>
      <c r="BA286" s="114"/>
      <c r="BB286" s="114"/>
      <c r="BC286" s="114"/>
      <c r="BD286" s="114"/>
      <c r="BE286" s="114"/>
      <c r="BF286" s="114"/>
      <c r="BG286" s="114"/>
      <c r="BH286" s="114"/>
      <c r="BI286" s="114"/>
      <c r="BJ286" s="114"/>
    </row>
    <row r="287" ht="17" customHeight="1">
      <c r="A287" t="s" s="63">
        <v>330</v>
      </c>
      <c r="B287" t="s" s="29">
        <v>860</v>
      </c>
      <c r="C287" t="s" s="29">
        <v>861</v>
      </c>
      <c r="D287" t="s" s="64">
        <v>775</v>
      </c>
      <c r="E287" t="s" s="65">
        <v>775</v>
      </c>
      <c r="F287" t="s" s="65">
        <v>670</v>
      </c>
      <c r="G287" t="s" s="65">
        <v>719</v>
      </c>
      <c r="H287" s="19"/>
      <c r="I287" s="37"/>
      <c r="J287" s="19"/>
      <c r="K287" s="21">
        <v>0</v>
      </c>
      <c r="L287" s="21">
        <v>1</v>
      </c>
      <c r="M287" s="22">
        <f>SUM(J287:L287)</f>
        <v>1</v>
      </c>
      <c r="N287" s="23">
        <f>IF((IF(COUNTA(E287)=1,1,0)+L287+K287)=2,1,0)</f>
        <v>1</v>
      </c>
      <c r="O287" s="24"/>
      <c r="P287" s="24"/>
      <c r="Q287" s="19"/>
      <c r="R287" s="25">
        <v>-2.4830794468045</v>
      </c>
      <c r="S287" s="25">
        <v>-0.302017175504983</v>
      </c>
      <c r="T287" s="25">
        <v>-0.924926879724801</v>
      </c>
      <c r="U287" s="26"/>
      <c r="V287" s="26"/>
      <c r="W287" s="26"/>
      <c r="X287" s="25">
        <v>1.64452726764995</v>
      </c>
      <c r="Y287" s="25">
        <v>-1.11827728369968</v>
      </c>
      <c r="Z287" s="25">
        <v>-0.867173887709299</v>
      </c>
      <c r="AA287" s="27">
        <f>N287</f>
        <v>1</v>
      </c>
      <c r="AB287" s="27">
        <f>IF(COUNTA(X287)=1,1,0)</f>
        <v>1</v>
      </c>
      <c r="AC287" s="27">
        <f>IF((IF(AD287&gt;0,1,0)+AA287)=2,1,0)</f>
        <v>1</v>
      </c>
      <c r="AD287" s="27">
        <f>IF(COUNTA(AI287)=1,1,0)+IF(COUNTA(AK287)=1,1,0)</f>
        <v>2</v>
      </c>
      <c r="AE287" t="s" s="64">
        <v>373</v>
      </c>
      <c r="AF287" t="s" s="29">
        <v>65</v>
      </c>
      <c r="AG287" s="21">
        <v>4</v>
      </c>
      <c r="AH287" s="39">
        <v>1</v>
      </c>
      <c r="AI287" s="39">
        <v>3</v>
      </c>
      <c r="AJ287" s="39">
        <v>5</v>
      </c>
      <c r="AK287" s="39">
        <v>8</v>
      </c>
      <c r="AL287" s="31"/>
      <c r="AM287" s="31"/>
      <c r="AN287" s="31"/>
      <c r="AO287" s="31">
        <v>4</v>
      </c>
      <c r="AP287" s="31"/>
      <c r="AQ287" s="31"/>
      <c r="AR287" s="31">
        <f>IF(AI287&gt;0,1,0)+IF(AO287&gt;0,1,0)</f>
        <v>2</v>
      </c>
      <c r="AS287" s="31">
        <f>IF(AR287=2,1,0)</f>
        <v>1</v>
      </c>
      <c r="AT287" s="85"/>
      <c r="AU287" s="24"/>
      <c r="AV287" s="24"/>
      <c r="AW287" s="24"/>
      <c r="AX287" s="24"/>
      <c r="AY287" s="24"/>
      <c r="AZ287" s="56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</row>
    <row r="288" ht="17" customHeight="1">
      <c r="A288" t="s" s="63">
        <v>330</v>
      </c>
      <c r="B288" t="s" s="29">
        <v>862</v>
      </c>
      <c r="C288" t="s" s="29">
        <v>863</v>
      </c>
      <c r="D288" t="s" s="64">
        <v>800</v>
      </c>
      <c r="E288" t="s" s="64">
        <v>775</v>
      </c>
      <c r="F288" t="s" s="65">
        <v>670</v>
      </c>
      <c r="G288" t="s" s="65">
        <v>831</v>
      </c>
      <c r="H288" s="19"/>
      <c r="I288" s="37"/>
      <c r="J288" s="19"/>
      <c r="K288" s="21">
        <v>0</v>
      </c>
      <c r="L288" s="21">
        <v>1</v>
      </c>
      <c r="M288" s="22">
        <f>SUM(J288:L288)</f>
        <v>1</v>
      </c>
      <c r="N288" s="23">
        <f>IF((IF(COUNTA(E288)=1,1,0)+L288+K288)=2,1,0)</f>
        <v>1</v>
      </c>
      <c r="O288" s="24"/>
      <c r="P288" s="24"/>
      <c r="Q288" s="19"/>
      <c r="R288" s="25">
        <v>3.65841563630529</v>
      </c>
      <c r="S288" s="25">
        <v>-3.35448699216916</v>
      </c>
      <c r="T288" s="25">
        <v>-0.724526091869063</v>
      </c>
      <c r="U288" s="26"/>
      <c r="V288" s="26"/>
      <c r="W288" s="26"/>
      <c r="X288" s="25">
        <v>-7.64309200512039</v>
      </c>
      <c r="Y288" s="25">
        <v>-0.715232146631832</v>
      </c>
      <c r="Z288" s="25">
        <v>0.283590978291239</v>
      </c>
      <c r="AA288" s="27">
        <f>N288</f>
        <v>1</v>
      </c>
      <c r="AB288" s="27">
        <f>IF(COUNTA(X288)=1,1,0)</f>
        <v>1</v>
      </c>
      <c r="AC288" s="27">
        <f>IF((IF(AD288&gt;0,1,0)+AA288)=2,1,0)</f>
        <v>1</v>
      </c>
      <c r="AD288" s="27">
        <f>IF(COUNTA(AI288)=1,1,0)+IF(COUNTA(AK288)=1,1,0)</f>
        <v>2</v>
      </c>
      <c r="AE288" t="s" s="64">
        <v>832</v>
      </c>
      <c r="AF288" t="s" s="29">
        <v>65</v>
      </c>
      <c r="AG288" s="83">
        <v>4</v>
      </c>
      <c r="AH288" s="30"/>
      <c r="AI288" s="39">
        <v>4</v>
      </c>
      <c r="AJ288" s="39">
        <v>8</v>
      </c>
      <c r="AK288" s="39">
        <v>12</v>
      </c>
      <c r="AL288" s="31">
        <v>25</v>
      </c>
      <c r="AM288" s="31">
        <v>80</v>
      </c>
      <c r="AN288" s="24"/>
      <c r="AO288" s="31">
        <v>2.4</v>
      </c>
      <c r="AP288" s="31"/>
      <c r="AQ288" s="31">
        <v>0.65</v>
      </c>
      <c r="AR288" s="31">
        <f>IF(AI288&gt;0,1,0)+IF(AO288&gt;0,1,0)</f>
        <v>2</v>
      </c>
      <c r="AS288" s="31">
        <f>IF(AR288=2,1,0)</f>
        <v>1</v>
      </c>
      <c r="AT288" s="85">
        <v>2</v>
      </c>
      <c r="AU288" t="s" s="29">
        <v>864</v>
      </c>
      <c r="AV288" t="s" s="29">
        <v>865</v>
      </c>
      <c r="AW288" s="24"/>
      <c r="AX288" s="24"/>
      <c r="AY288" s="24"/>
      <c r="AZ288" s="56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</row>
    <row r="289" ht="17" customHeight="1">
      <c r="A289" t="s" s="63">
        <v>330</v>
      </c>
      <c r="B289" t="s" s="29">
        <v>866</v>
      </c>
      <c r="C289" t="s" s="29">
        <v>867</v>
      </c>
      <c r="D289" t="s" s="64">
        <v>775</v>
      </c>
      <c r="E289" t="s" s="65">
        <v>775</v>
      </c>
      <c r="F289" t="s" s="65">
        <v>670</v>
      </c>
      <c r="G289" t="s" s="65">
        <v>719</v>
      </c>
      <c r="H289" s="19"/>
      <c r="I289" s="37"/>
      <c r="J289" s="19"/>
      <c r="K289" s="21">
        <v>0</v>
      </c>
      <c r="L289" s="21">
        <v>1</v>
      </c>
      <c r="M289" s="22">
        <f>SUM(J289:L289)</f>
        <v>1</v>
      </c>
      <c r="N289" s="23">
        <f>IF((IF(COUNTA(E289)=1,1,0)+L289+K289)=2,1,0)</f>
        <v>1</v>
      </c>
      <c r="O289" s="24"/>
      <c r="P289" s="24"/>
      <c r="Q289" s="19"/>
      <c r="R289" s="25">
        <v>-3.17634615406802</v>
      </c>
      <c r="S289" s="25">
        <v>-1.13002482895924</v>
      </c>
      <c r="T289" s="25">
        <v>-0.203093485556791</v>
      </c>
      <c r="U289" s="26"/>
      <c r="V289" s="26"/>
      <c r="W289" s="26"/>
      <c r="X289" s="25">
        <v>1.86912690174664</v>
      </c>
      <c r="Y289" s="25">
        <v>-2.17576398809698</v>
      </c>
      <c r="Z289" s="25">
        <v>1.28727126195153</v>
      </c>
      <c r="AA289" s="27">
        <f>N289</f>
        <v>1</v>
      </c>
      <c r="AB289" s="27">
        <f>IF(COUNTA(X289)=1,1,0)</f>
        <v>1</v>
      </c>
      <c r="AC289" s="27">
        <f>IF((IF(AD289&gt;0,1,0)+AA289)=2,1,0)</f>
        <v>1</v>
      </c>
      <c r="AD289" s="27">
        <f>IF(COUNTA(AI289)=1,1,0)+IF(COUNTA(AK289)=1,1,0)</f>
        <v>1</v>
      </c>
      <c r="AE289" t="s" s="64">
        <v>697</v>
      </c>
      <c r="AF289" t="s" s="29">
        <v>65</v>
      </c>
      <c r="AG289" s="83">
        <v>4</v>
      </c>
      <c r="AH289" s="30"/>
      <c r="AI289" s="39">
        <v>5</v>
      </c>
      <c r="AJ289" s="24"/>
      <c r="AK289" s="24"/>
      <c r="AL289" s="24"/>
      <c r="AM289" s="24"/>
      <c r="AN289" s="19"/>
      <c r="AO289" s="31">
        <v>2</v>
      </c>
      <c r="AP289" s="24"/>
      <c r="AQ289" s="24"/>
      <c r="AR289" s="31">
        <f>IF(AI289&gt;0,1,0)+IF(AO289&gt;0,1,0)</f>
        <v>2</v>
      </c>
      <c r="AS289" s="31">
        <f>IF(AR289=2,1,0)</f>
        <v>1</v>
      </c>
      <c r="AT289" s="85">
        <v>2</v>
      </c>
      <c r="AU289" s="24"/>
      <c r="AV289" s="24"/>
      <c r="AW289" s="24"/>
      <c r="AX289" s="24"/>
      <c r="AY289" s="24"/>
      <c r="AZ289" s="56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</row>
    <row r="290" ht="17" customHeight="1">
      <c r="A290" t="s" s="63">
        <v>330</v>
      </c>
      <c r="B290" t="s" s="29">
        <v>868</v>
      </c>
      <c r="C290" t="s" s="29">
        <v>869</v>
      </c>
      <c r="D290" t="s" s="64">
        <v>800</v>
      </c>
      <c r="E290" t="s" s="64">
        <v>775</v>
      </c>
      <c r="F290" t="s" s="65">
        <v>670</v>
      </c>
      <c r="G290" t="s" s="65">
        <v>831</v>
      </c>
      <c r="H290" s="19"/>
      <c r="I290" s="37"/>
      <c r="J290" s="19"/>
      <c r="K290" s="21">
        <v>0</v>
      </c>
      <c r="L290" s="21">
        <v>1</v>
      </c>
      <c r="M290" s="22">
        <f>SUM(J290:L290)</f>
        <v>1</v>
      </c>
      <c r="N290" s="23">
        <f>IF((IF(COUNTA(E290)=1,1,0)+L290+K290)=2,1,0)</f>
        <v>1</v>
      </c>
      <c r="O290" s="24"/>
      <c r="P290" s="24"/>
      <c r="Q290" s="19"/>
      <c r="R290" s="25">
        <v>5.408992666965</v>
      </c>
      <c r="S290" s="25">
        <v>-2.76499609491104</v>
      </c>
      <c r="T290" s="25">
        <v>-1.15543738778145</v>
      </c>
      <c r="U290" s="26"/>
      <c r="V290" s="26"/>
      <c r="W290" s="26"/>
      <c r="X290" s="25">
        <v>-8.973070416693741</v>
      </c>
      <c r="Y290" s="25">
        <v>0.7465000180585331</v>
      </c>
      <c r="Z290" s="25">
        <v>0.0176884949088152</v>
      </c>
      <c r="AA290" s="27">
        <f>N290</f>
        <v>1</v>
      </c>
      <c r="AB290" s="27">
        <f>IF(COUNTA(X290)=1,1,0)</f>
        <v>1</v>
      </c>
      <c r="AC290" s="27">
        <f>IF((IF(AD290&gt;0,1,0)+AA290)=2,1,0)</f>
        <v>1</v>
      </c>
      <c r="AD290" s="27">
        <f>IF(COUNTA(AI290)=1,1,0)+IF(COUNTA(AK290)=1,1,0)</f>
        <v>2</v>
      </c>
      <c r="AE290" t="s" s="64">
        <v>870</v>
      </c>
      <c r="AF290" t="s" s="29">
        <v>65</v>
      </c>
      <c r="AG290" s="83">
        <v>4</v>
      </c>
      <c r="AH290" s="39">
        <v>5</v>
      </c>
      <c r="AI290" s="39">
        <v>6</v>
      </c>
      <c r="AJ290" s="39">
        <v>10</v>
      </c>
      <c r="AK290" s="39">
        <v>15</v>
      </c>
      <c r="AL290" s="31">
        <v>5</v>
      </c>
      <c r="AM290" s="31">
        <v>35</v>
      </c>
      <c r="AN290" s="31">
        <v>0.7</v>
      </c>
      <c r="AO290" s="31">
        <v>1</v>
      </c>
      <c r="AP290" s="31">
        <v>0.2</v>
      </c>
      <c r="AQ290" s="31">
        <v>0.35</v>
      </c>
      <c r="AR290" s="31">
        <f>IF(AI290&gt;0,1,0)+IF(AO290&gt;0,1,0)</f>
        <v>2</v>
      </c>
      <c r="AS290" s="31">
        <f>IF(AR290=2,1,0)</f>
        <v>1</v>
      </c>
      <c r="AT290" s="85">
        <v>2</v>
      </c>
      <c r="AU290" s="31"/>
      <c r="AV290" t="s" s="29">
        <v>871</v>
      </c>
      <c r="AW290" s="31"/>
      <c r="AX290" s="31"/>
      <c r="AY290" s="31"/>
      <c r="AZ290" s="56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</row>
    <row r="291" ht="17" customHeight="1">
      <c r="A291" t="s" s="63">
        <v>330</v>
      </c>
      <c r="B291" t="s" s="29">
        <v>872</v>
      </c>
      <c r="C291" t="s" s="29">
        <v>873</v>
      </c>
      <c r="D291" t="s" s="64">
        <v>800</v>
      </c>
      <c r="E291" t="s" s="64">
        <v>775</v>
      </c>
      <c r="F291" t="s" s="65">
        <v>670</v>
      </c>
      <c r="G291" t="s" s="65">
        <v>832</v>
      </c>
      <c r="H291" t="s" s="65">
        <v>874</v>
      </c>
      <c r="I291" s="37"/>
      <c r="J291" s="19"/>
      <c r="K291" s="21">
        <v>0</v>
      </c>
      <c r="L291" s="21">
        <v>1</v>
      </c>
      <c r="M291" s="22">
        <f>SUM(J291:L291)</f>
        <v>1</v>
      </c>
      <c r="N291" s="23">
        <f>IF((IF(COUNTA(E291)=1,1,0)+L291+K291)=2,1,0)</f>
        <v>1</v>
      </c>
      <c r="O291" s="24"/>
      <c r="P291" s="24"/>
      <c r="Q291" s="19"/>
      <c r="R291" s="25">
        <v>0.328497755698963</v>
      </c>
      <c r="S291" s="25">
        <v>-3.14776106292575</v>
      </c>
      <c r="T291" s="25">
        <v>-0.630869870809077</v>
      </c>
      <c r="U291" s="26"/>
      <c r="V291" s="26"/>
      <c r="W291" s="26"/>
      <c r="X291" s="25">
        <v>-2.80414673302478</v>
      </c>
      <c r="Y291" s="25">
        <v>-2.20098188946275</v>
      </c>
      <c r="Z291" s="25">
        <v>0.790323406661319</v>
      </c>
      <c r="AA291" s="27">
        <f>N291</f>
        <v>1</v>
      </c>
      <c r="AB291" s="27">
        <f>IF(COUNTA(X291)=1,1,0)</f>
        <v>1</v>
      </c>
      <c r="AC291" s="27">
        <f>IF((IF(AD291&gt;0,1,0)+AA291)=2,1,0)</f>
        <v>1</v>
      </c>
      <c r="AD291" s="27">
        <f>IF(COUNTA(AI291)=1,1,0)+IF(COUNTA(AK291)=1,1,0)</f>
        <v>2</v>
      </c>
      <c r="AE291" t="s" s="64">
        <v>351</v>
      </c>
      <c r="AF291" t="s" s="29">
        <v>760</v>
      </c>
      <c r="AG291" s="83">
        <v>0</v>
      </c>
      <c r="AH291" s="30"/>
      <c r="AI291" s="39">
        <v>0.06</v>
      </c>
      <c r="AJ291" s="30"/>
      <c r="AK291" s="39">
        <v>1.5</v>
      </c>
      <c r="AL291" s="24"/>
      <c r="AM291" s="24"/>
      <c r="AN291" s="31"/>
      <c r="AO291" s="31">
        <v>0.32</v>
      </c>
      <c r="AP291" s="24"/>
      <c r="AQ291" s="31">
        <v>0.05</v>
      </c>
      <c r="AR291" s="31">
        <f>IF(AI291&gt;0,1,0)+IF(AO291&gt;0,1,0)</f>
        <v>2</v>
      </c>
      <c r="AS291" s="31">
        <f>IF(AR291=2,1,0)</f>
        <v>1</v>
      </c>
      <c r="AT291" s="85">
        <v>1</v>
      </c>
      <c r="AU291" s="24"/>
      <c r="AV291" t="s" s="29">
        <v>779</v>
      </c>
      <c r="AW291" s="24"/>
      <c r="AX291" s="24"/>
      <c r="AY291" s="24"/>
      <c r="AZ291" s="56"/>
      <c r="BA291" s="24"/>
      <c r="BB291" s="24"/>
      <c r="BC291" s="24"/>
      <c r="BD291" s="24"/>
      <c r="BE291" s="24"/>
      <c r="BF291" s="24"/>
      <c r="BG291" s="24"/>
      <c r="BH291" s="24"/>
      <c r="BI291" s="24"/>
      <c r="BJ291" t="s" s="29">
        <v>793</v>
      </c>
    </row>
    <row r="292" ht="17" customHeight="1">
      <c r="A292" t="s" s="66">
        <v>330</v>
      </c>
      <c r="B292" t="s" s="67">
        <v>875</v>
      </c>
      <c r="C292" t="s" s="67">
        <v>876</v>
      </c>
      <c r="D292" t="s" s="68">
        <v>800</v>
      </c>
      <c r="E292" t="s" s="68">
        <v>775</v>
      </c>
      <c r="F292" t="s" s="69">
        <v>670</v>
      </c>
      <c r="G292" t="s" s="69">
        <v>877</v>
      </c>
      <c r="H292" t="s" s="69">
        <v>878</v>
      </c>
      <c r="I292" s="111"/>
      <c r="J292" s="71"/>
      <c r="K292" s="73">
        <v>0</v>
      </c>
      <c r="L292" s="73">
        <v>1</v>
      </c>
      <c r="M292" s="112">
        <f>SUM(J292:L292)</f>
        <v>1</v>
      </c>
      <c r="N292" s="113">
        <f>IF((IF(COUNTA(E292)=1,1,0)+L292+K292)=2,1,0)</f>
        <v>1</v>
      </c>
      <c r="O292" s="114"/>
      <c r="P292" s="114"/>
      <c r="Q292" s="71"/>
      <c r="R292" s="115">
        <v>-6.20182946414854</v>
      </c>
      <c r="S292" s="115">
        <v>-4.80477385453306</v>
      </c>
      <c r="T292" s="115">
        <v>3.25280722411645</v>
      </c>
      <c r="U292" s="116"/>
      <c r="V292" s="116"/>
      <c r="W292" s="116"/>
      <c r="X292" s="115">
        <v>3.16123737240932</v>
      </c>
      <c r="Y292" s="115">
        <v>-7.68608289331368</v>
      </c>
      <c r="Z292" s="115">
        <v>2.6450156028732</v>
      </c>
      <c r="AA292" s="117">
        <f>N292</f>
        <v>1</v>
      </c>
      <c r="AB292" s="117">
        <f>IF(COUNTA(X292)=1,1,0)</f>
        <v>1</v>
      </c>
      <c r="AC292" s="117">
        <f>IF((IF(AD292&gt;0,1,0)+AA292)=2,1,0)</f>
        <v>1</v>
      </c>
      <c r="AD292" s="117">
        <f>IF(COUNTA(AI292)=1,1,0)+IF(COUNTA(AK292)=1,1,0)</f>
        <v>2</v>
      </c>
      <c r="AE292" t="s" s="68">
        <v>879</v>
      </c>
      <c r="AF292" t="s" s="67">
        <v>65</v>
      </c>
      <c r="AG292" s="118">
        <v>4</v>
      </c>
      <c r="AH292" s="120">
        <v>1.5</v>
      </c>
      <c r="AI292" s="120">
        <v>6</v>
      </c>
      <c r="AJ292" s="120">
        <v>3</v>
      </c>
      <c r="AK292" s="120">
        <v>4</v>
      </c>
      <c r="AL292" s="121"/>
      <c r="AM292" s="121">
        <v>30</v>
      </c>
      <c r="AN292" s="121">
        <v>1</v>
      </c>
      <c r="AO292" s="121">
        <v>1.3</v>
      </c>
      <c r="AP292" s="121"/>
      <c r="AQ292" s="121"/>
      <c r="AR292" s="31">
        <f>IF(AI292&gt;0,1,0)+IF(AO292&gt;0,1,0)</f>
        <v>2</v>
      </c>
      <c r="AS292" s="31">
        <f>IF(AR292=2,1,0)</f>
        <v>1</v>
      </c>
      <c r="AT292" s="123">
        <v>2</v>
      </c>
      <c r="AU292" t="s" s="67">
        <v>880</v>
      </c>
      <c r="AV292" t="s" s="67">
        <v>828</v>
      </c>
      <c r="AW292" s="121"/>
      <c r="AX292" s="121">
        <v>30</v>
      </c>
      <c r="AY292" s="121">
        <v>5</v>
      </c>
      <c r="AZ292" s="72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</row>
    <row r="293" ht="17" customHeight="1">
      <c r="A293" t="s" s="75">
        <v>330</v>
      </c>
      <c r="B293" t="s" s="76">
        <v>881</v>
      </c>
      <c r="C293" s="105"/>
      <c r="D293" t="s" s="127">
        <v>825</v>
      </c>
      <c r="E293" t="s" s="77">
        <v>775</v>
      </c>
      <c r="F293" t="s" s="77">
        <v>670</v>
      </c>
      <c r="G293" t="s" s="77">
        <v>826</v>
      </c>
      <c r="H293" s="89"/>
      <c r="I293" s="102"/>
      <c r="J293" s="81"/>
      <c r="K293" s="81"/>
      <c r="L293" s="81"/>
      <c r="M293" s="103">
        <f>SUM(J293:L293)</f>
        <v>0</v>
      </c>
      <c r="N293" s="104">
        <f>IF((IF(COUNTA(E293)=1,1,0)+L293+K293)=2,1,0)</f>
        <v>0</v>
      </c>
      <c r="O293" s="105"/>
      <c r="P293" s="105"/>
      <c r="Q293" s="81"/>
      <c r="R293" s="106"/>
      <c r="S293" s="106"/>
      <c r="T293" s="106"/>
      <c r="U293" s="107"/>
      <c r="V293" s="109"/>
      <c r="W293" s="107"/>
      <c r="X293" s="106"/>
      <c r="Y293" s="106"/>
      <c r="Z293" s="106"/>
      <c r="AA293" s="108">
        <f>N293</f>
        <v>0</v>
      </c>
      <c r="AB293" s="108">
        <f>IF(COUNTA(X293)=1,1,0)</f>
        <v>0</v>
      </c>
      <c r="AC293" s="108">
        <f>IF((IF(AD293&gt;0,1,0)+AA293)=2,1,0)</f>
        <v>0</v>
      </c>
      <c r="AD293" s="108">
        <f>IF(COUNTA(AI293)=1,1,0)+IF(COUNTA(AK293)=1,1,0)</f>
        <v>2</v>
      </c>
      <c r="AE293" s="88"/>
      <c r="AF293" t="s" s="76">
        <v>65</v>
      </c>
      <c r="AG293" s="128">
        <v>4</v>
      </c>
      <c r="AH293" s="129"/>
      <c r="AI293" s="129">
        <v>2.6</v>
      </c>
      <c r="AJ293" s="129"/>
      <c r="AK293" s="129">
        <v>4.5</v>
      </c>
      <c r="AL293" s="130"/>
      <c r="AM293" s="130">
        <v>45</v>
      </c>
      <c r="AN293" s="105"/>
      <c r="AO293" s="130">
        <v>2.15</v>
      </c>
      <c r="AP293" s="130"/>
      <c r="AQ293" s="130">
        <v>0.6</v>
      </c>
      <c r="AR293" s="31">
        <f>IF(AI293&gt;0,1,0)+IF(AO293&gt;0,1,0)</f>
        <v>2</v>
      </c>
      <c r="AS293" s="31">
        <f>IF(AR293=2,1,0)</f>
        <v>1</v>
      </c>
      <c r="AT293" s="131">
        <v>2</v>
      </c>
      <c r="AU293" s="105"/>
      <c r="AV293" t="s" s="76">
        <v>340</v>
      </c>
      <c r="AW293" s="105"/>
      <c r="AX293" s="130">
        <v>30</v>
      </c>
      <c r="AY293" s="130">
        <v>15</v>
      </c>
      <c r="AZ293" s="80"/>
      <c r="BA293" s="105"/>
      <c r="BB293" s="105"/>
      <c r="BC293" s="105"/>
      <c r="BD293" s="105"/>
      <c r="BE293" s="105"/>
      <c r="BF293" s="105"/>
      <c r="BG293" t="s" s="76">
        <v>715</v>
      </c>
      <c r="BH293" s="105"/>
      <c r="BI293" t="s" s="76">
        <v>85</v>
      </c>
      <c r="BJ293" s="105"/>
    </row>
    <row r="294" ht="17" customHeight="1">
      <c r="A294" t="s" s="63">
        <v>330</v>
      </c>
      <c r="B294" t="s" s="29">
        <v>882</v>
      </c>
      <c r="C294" t="s" s="29">
        <v>883</v>
      </c>
      <c r="D294" t="s" s="64">
        <v>800</v>
      </c>
      <c r="E294" t="s" s="64">
        <v>775</v>
      </c>
      <c r="F294" t="s" s="65">
        <v>670</v>
      </c>
      <c r="G294" t="s" s="65">
        <v>801</v>
      </c>
      <c r="H294" t="s" s="65">
        <v>884</v>
      </c>
      <c r="I294" s="37"/>
      <c r="J294" s="19"/>
      <c r="K294" s="21">
        <v>0</v>
      </c>
      <c r="L294" s="21">
        <v>1</v>
      </c>
      <c r="M294" s="22">
        <f>SUM(J294:L294)</f>
        <v>1</v>
      </c>
      <c r="N294" s="23">
        <f>IF((IF(COUNTA(E294)=1,1,0)+L294+K294)=2,1,0)</f>
        <v>1</v>
      </c>
      <c r="O294" s="24"/>
      <c r="P294" s="24"/>
      <c r="Q294" s="19"/>
      <c r="R294" s="25">
        <v>2.89090353260863</v>
      </c>
      <c r="S294" s="25">
        <v>-3.50739376004491</v>
      </c>
      <c r="T294" s="25">
        <v>-0.417570501484543</v>
      </c>
      <c r="U294" s="26"/>
      <c r="V294" s="30"/>
      <c r="W294" s="26"/>
      <c r="X294" s="25">
        <v>-6.51691083221942</v>
      </c>
      <c r="Y294" s="25">
        <v>-1.40449594718967</v>
      </c>
      <c r="Z294" s="25">
        <v>-0.128057892209671</v>
      </c>
      <c r="AA294" s="27">
        <f>N294</f>
        <v>1</v>
      </c>
      <c r="AB294" s="27">
        <f>IF(COUNTA(X294)=1,1,0)</f>
        <v>1</v>
      </c>
      <c r="AC294" s="27">
        <f>IF((IF(AD294&gt;0,1,0)+AA294)=2,1,0)</f>
        <v>1</v>
      </c>
      <c r="AD294" s="27">
        <f>IF(COUNTA(AI294)=1,1,0)+IF(COUNTA(AK294)=1,1,0)</f>
        <v>2</v>
      </c>
      <c r="AE294" t="s" s="64">
        <v>885</v>
      </c>
      <c r="AF294" t="s" s="29">
        <v>65</v>
      </c>
      <c r="AG294" s="83">
        <v>4</v>
      </c>
      <c r="AH294" s="39">
        <v>4.5</v>
      </c>
      <c r="AI294" s="39">
        <v>5</v>
      </c>
      <c r="AJ294" s="39">
        <v>7</v>
      </c>
      <c r="AK294" s="39">
        <v>10</v>
      </c>
      <c r="AL294" s="31">
        <v>30</v>
      </c>
      <c r="AM294" s="31">
        <v>35</v>
      </c>
      <c r="AN294" s="24"/>
      <c r="AO294" s="31">
        <v>1.5</v>
      </c>
      <c r="AP294" s="31">
        <v>0.5</v>
      </c>
      <c r="AQ294" s="31">
        <v>0.75</v>
      </c>
      <c r="AR294" s="31">
        <f>IF(AI294&gt;0,1,0)+IF(AO294&gt;0,1,0)</f>
        <v>2</v>
      </c>
      <c r="AS294" s="31">
        <f>IF(AR294=2,1,0)</f>
        <v>1</v>
      </c>
      <c r="AT294" s="85">
        <v>2</v>
      </c>
      <c r="AU294" s="24"/>
      <c r="AV294" t="s" s="29">
        <v>886</v>
      </c>
      <c r="AW294" s="24"/>
      <c r="AX294" s="24"/>
      <c r="AY294" s="24"/>
      <c r="AZ294" s="56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</row>
    <row r="295" ht="17" customHeight="1">
      <c r="A295" t="s" s="63">
        <v>330</v>
      </c>
      <c r="B295" t="s" s="29">
        <v>887</v>
      </c>
      <c r="C295" t="s" s="29">
        <v>888</v>
      </c>
      <c r="D295" t="s" s="64">
        <v>800</v>
      </c>
      <c r="E295" t="s" s="64">
        <v>775</v>
      </c>
      <c r="F295" t="s" s="65">
        <v>670</v>
      </c>
      <c r="G295" t="s" s="65">
        <v>801</v>
      </c>
      <c r="H295" s="19"/>
      <c r="I295" s="37"/>
      <c r="J295" s="19"/>
      <c r="K295" s="21">
        <v>0</v>
      </c>
      <c r="L295" s="21">
        <v>1</v>
      </c>
      <c r="M295" s="22">
        <f>SUM(J295:L295)</f>
        <v>1</v>
      </c>
      <c r="N295" s="23">
        <f>IF((IF(COUNTA(E295)=1,1,0)+L295+K295)=2,1,0)</f>
        <v>1</v>
      </c>
      <c r="O295" s="24"/>
      <c r="P295" s="24"/>
      <c r="Q295" s="19"/>
      <c r="R295" s="25">
        <v>5.98140667070785</v>
      </c>
      <c r="S295" s="25">
        <v>-2.75230812418549</v>
      </c>
      <c r="T295" s="25">
        <v>-1.18656306638709</v>
      </c>
      <c r="U295" s="26"/>
      <c r="V295" s="26"/>
      <c r="W295" s="26"/>
      <c r="X295" s="25">
        <v>-9.687598127119839</v>
      </c>
      <c r="Y295" s="25">
        <v>1.1010592723253</v>
      </c>
      <c r="Z295" s="25">
        <v>-0.174486848104258</v>
      </c>
      <c r="AA295" s="27">
        <f>N295</f>
        <v>1</v>
      </c>
      <c r="AB295" s="27">
        <f>IF(COUNTA(X295)=1,1,0)</f>
        <v>1</v>
      </c>
      <c r="AC295" s="27">
        <f>IF((IF(AD295&gt;0,1,0)+AA295)=2,1,0)</f>
        <v>1</v>
      </c>
      <c r="AD295" s="27">
        <f>IF(COUNTA(AI295)=1,1,0)+IF(COUNTA(AK295)=1,1,0)</f>
        <v>2</v>
      </c>
      <c r="AE295" t="s" s="64">
        <v>889</v>
      </c>
      <c r="AF295" t="s" s="29">
        <v>65</v>
      </c>
      <c r="AG295" s="83">
        <v>4</v>
      </c>
      <c r="AH295" s="30"/>
      <c r="AI295" s="39">
        <v>7</v>
      </c>
      <c r="AJ295" s="39">
        <v>15</v>
      </c>
      <c r="AK295" s="39">
        <v>20</v>
      </c>
      <c r="AL295" s="24"/>
      <c r="AM295" s="31">
        <v>100</v>
      </c>
      <c r="AN295" s="24"/>
      <c r="AO295" s="31">
        <v>1.5</v>
      </c>
      <c r="AP295" s="31">
        <v>0.55</v>
      </c>
      <c r="AQ295" s="31">
        <v>0.7</v>
      </c>
      <c r="AR295" s="31">
        <f>IF(AI295&gt;0,1,0)+IF(AO295&gt;0,1,0)</f>
        <v>2</v>
      </c>
      <c r="AS295" s="31">
        <f>IF(AR295=2,1,0)</f>
        <v>1</v>
      </c>
      <c r="AT295" s="84">
        <v>42065</v>
      </c>
      <c r="AU295" t="s" s="29">
        <v>362</v>
      </c>
      <c r="AV295" t="s" s="29">
        <v>820</v>
      </c>
      <c r="AW295" s="24"/>
      <c r="AX295" s="24"/>
      <c r="AY295" s="24"/>
      <c r="AZ295" s="56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</row>
    <row r="296" ht="17" customHeight="1">
      <c r="A296" t="s" s="63">
        <v>330</v>
      </c>
      <c r="B296" t="s" s="29">
        <v>890</v>
      </c>
      <c r="C296" t="s" s="29">
        <v>891</v>
      </c>
      <c r="D296" t="s" s="64">
        <v>800</v>
      </c>
      <c r="E296" t="s" s="64">
        <v>775</v>
      </c>
      <c r="F296" t="s" s="65">
        <v>670</v>
      </c>
      <c r="G296" t="s" s="65">
        <v>831</v>
      </c>
      <c r="H296" s="19"/>
      <c r="I296" s="37"/>
      <c r="J296" s="19"/>
      <c r="K296" s="21">
        <v>0</v>
      </c>
      <c r="L296" s="21">
        <v>1</v>
      </c>
      <c r="M296" s="22">
        <f>SUM(J296:L296)</f>
        <v>1</v>
      </c>
      <c r="N296" s="23">
        <f>IF((IF(COUNTA(E296)=1,1,0)+L296+K296)=2,1,0)</f>
        <v>1</v>
      </c>
      <c r="O296" s="24"/>
      <c r="P296" s="24"/>
      <c r="Q296" s="19"/>
      <c r="R296" s="25">
        <v>4.49172803500565</v>
      </c>
      <c r="S296" s="25">
        <v>-3.30486000666809</v>
      </c>
      <c r="T296" s="25">
        <v>-0.830710728252591</v>
      </c>
      <c r="U296" s="26"/>
      <c r="V296" s="26"/>
      <c r="W296" s="26"/>
      <c r="X296" s="25">
        <v>-8.63063077149291</v>
      </c>
      <c r="Y296" s="25">
        <v>-0.265817499696648</v>
      </c>
      <c r="Z296" s="25">
        <v>0.124114168101348</v>
      </c>
      <c r="AA296" s="27">
        <f>N296</f>
        <v>1</v>
      </c>
      <c r="AB296" s="27">
        <f>IF(COUNTA(X296)=1,1,0)</f>
        <v>1</v>
      </c>
      <c r="AC296" s="27">
        <f>IF((IF(AD296&gt;0,1,0)+AA296)=2,1,0)</f>
        <v>1</v>
      </c>
      <c r="AD296" s="27">
        <f>IF(COUNTA(AI296)=1,1,0)+IF(COUNTA(AK296)=1,1,0)</f>
        <v>2</v>
      </c>
      <c r="AE296" t="s" s="64">
        <v>885</v>
      </c>
      <c r="AF296" t="s" s="29">
        <v>65</v>
      </c>
      <c r="AG296" s="83">
        <v>4</v>
      </c>
      <c r="AH296" s="39"/>
      <c r="AI296" s="39">
        <v>14</v>
      </c>
      <c r="AJ296" s="39">
        <v>15</v>
      </c>
      <c r="AK296" s="39">
        <v>20</v>
      </c>
      <c r="AL296" s="31">
        <v>50</v>
      </c>
      <c r="AM296" s="31">
        <v>75</v>
      </c>
      <c r="AN296" s="31">
        <v>1.5</v>
      </c>
      <c r="AO296" s="31">
        <v>2.3</v>
      </c>
      <c r="AP296" s="31">
        <v>0.55</v>
      </c>
      <c r="AQ296" s="31">
        <v>0.65</v>
      </c>
      <c r="AR296" s="31">
        <f>IF(AI296&gt;0,1,0)+IF(AO296&gt;0,1,0)</f>
        <v>2</v>
      </c>
      <c r="AS296" s="31">
        <f>IF(AR296=2,1,0)</f>
        <v>1</v>
      </c>
      <c r="AT296" s="85">
        <v>2</v>
      </c>
      <c r="AU296" t="s" s="29">
        <v>892</v>
      </c>
      <c r="AV296" t="s" s="29">
        <v>886</v>
      </c>
      <c r="AW296" s="24"/>
      <c r="AX296" s="24"/>
      <c r="AY296" s="24"/>
      <c r="AZ296" s="56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</row>
    <row r="297" ht="17" customHeight="1">
      <c r="A297" t="s" s="63">
        <v>330</v>
      </c>
      <c r="B297" t="s" s="29">
        <v>893</v>
      </c>
      <c r="C297" t="s" s="38">
        <v>894</v>
      </c>
      <c r="D297" t="s" s="64">
        <v>775</v>
      </c>
      <c r="E297" t="s" s="65">
        <v>775</v>
      </c>
      <c r="F297" t="s" s="65">
        <v>670</v>
      </c>
      <c r="G297" t="s" s="65">
        <v>812</v>
      </c>
      <c r="H297" t="s" s="65">
        <v>895</v>
      </c>
      <c r="I297" s="20">
        <v>1</v>
      </c>
      <c r="J297" s="19"/>
      <c r="K297" s="21">
        <v>0</v>
      </c>
      <c r="L297" s="21">
        <v>1</v>
      </c>
      <c r="M297" s="22">
        <f>SUM(J297:L297)</f>
        <v>1</v>
      </c>
      <c r="N297" s="23">
        <f>IF((IF(COUNTA(E297)=1,1,0)+L297+K297)=2,1,0)</f>
        <v>1</v>
      </c>
      <c r="O297" s="24"/>
      <c r="P297" s="24"/>
      <c r="Q297" s="19"/>
      <c r="R297" s="25">
        <v>-0.929681363815019</v>
      </c>
      <c r="S297" s="25">
        <v>-1.98709252558002</v>
      </c>
      <c r="T297" s="25">
        <v>0.287742330529174</v>
      </c>
      <c r="U297" s="26"/>
      <c r="V297" s="26"/>
      <c r="W297" s="26"/>
      <c r="X297" s="25">
        <v>-0.957907262150963</v>
      </c>
      <c r="Y297" s="25">
        <v>-2.0148098868898</v>
      </c>
      <c r="Z297" s="25">
        <v>-1.41383162992642</v>
      </c>
      <c r="AA297" s="27">
        <f>N297</f>
        <v>1</v>
      </c>
      <c r="AB297" s="27">
        <f>IF(COUNTA(X297)=1,1,0)</f>
        <v>1</v>
      </c>
      <c r="AC297" s="27">
        <f>IF((IF(AD297&gt;0,1,0)+AA297)=2,1,0)</f>
        <v>1</v>
      </c>
      <c r="AD297" s="27">
        <f>IF(COUNTA(AI297)=1,1,0)+IF(COUNTA(AK297)=1,1,0)</f>
        <v>2</v>
      </c>
      <c r="AE297" t="s" s="64">
        <v>697</v>
      </c>
      <c r="AF297" t="s" s="29">
        <v>268</v>
      </c>
      <c r="AG297" s="83">
        <v>3</v>
      </c>
      <c r="AH297" s="30"/>
      <c r="AI297" s="39">
        <v>1</v>
      </c>
      <c r="AJ297" s="39">
        <v>3</v>
      </c>
      <c r="AK297" s="39">
        <v>6</v>
      </c>
      <c r="AL297" s="31"/>
      <c r="AM297" s="31"/>
      <c r="AN297" s="31"/>
      <c r="AO297" s="31">
        <v>3</v>
      </c>
      <c r="AP297" s="31"/>
      <c r="AQ297" s="31">
        <v>0.75</v>
      </c>
      <c r="AR297" s="31">
        <f>IF(AI297&gt;0,1,0)+IF(AO297&gt;0,1,0)</f>
        <v>2</v>
      </c>
      <c r="AS297" s="31">
        <f>IF(AR297=2,1,0)</f>
        <v>1</v>
      </c>
      <c r="AT297" s="85"/>
      <c r="AU297" s="24"/>
      <c r="AV297" s="24"/>
      <c r="AW297" s="24"/>
      <c r="AX297" s="24"/>
      <c r="AY297" s="24"/>
      <c r="AZ297" s="56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</row>
    <row r="298" ht="17" customHeight="1">
      <c r="A298" t="s" s="63">
        <v>330</v>
      </c>
      <c r="B298" t="s" s="29">
        <v>896</v>
      </c>
      <c r="C298" t="s" s="29">
        <v>10</v>
      </c>
      <c r="D298" t="s" s="65">
        <v>800</v>
      </c>
      <c r="E298" t="s" s="64">
        <v>775</v>
      </c>
      <c r="F298" t="s" s="65">
        <v>670</v>
      </c>
      <c r="G298" t="s" s="65">
        <v>373</v>
      </c>
      <c r="H298" s="19"/>
      <c r="I298" s="37"/>
      <c r="J298" s="19"/>
      <c r="K298" s="21">
        <v>1</v>
      </c>
      <c r="L298" s="19"/>
      <c r="M298" s="22">
        <f>SUM(J298:L298)</f>
        <v>1</v>
      </c>
      <c r="N298" s="23">
        <f>IF((IF(COUNTA(E298)=1,1,0)+L298+K298)=2,1,0)</f>
        <v>1</v>
      </c>
      <c r="O298" s="24"/>
      <c r="P298" s="24"/>
      <c r="Q298" s="19"/>
      <c r="R298" s="25">
        <v>2.38649374280101</v>
      </c>
      <c r="S298" s="25">
        <v>-2.12075745809001</v>
      </c>
      <c r="T298" s="25">
        <v>-1.34327829139063</v>
      </c>
      <c r="U298" s="19"/>
      <c r="V298" s="19"/>
      <c r="W298" s="19"/>
      <c r="X298" s="25">
        <v>-4.12229964720532</v>
      </c>
      <c r="Y298" s="25">
        <v>0.072137054336498</v>
      </c>
      <c r="Z298" s="25">
        <v>-0.574691906630416</v>
      </c>
      <c r="AA298" s="27">
        <f>N298</f>
        <v>1</v>
      </c>
      <c r="AB298" s="27">
        <f>IF(COUNTA(X298)=1,1,0)</f>
        <v>1</v>
      </c>
      <c r="AC298" s="27">
        <f>IF((IF(AD298&gt;0,1,0)+AA298)=2,1,0)</f>
        <v>1</v>
      </c>
      <c r="AD298" s="27">
        <f>IF(COUNTA(AI298)=1,1,0)+IF(COUNTA(AK298)=1,1,0)</f>
        <v>2</v>
      </c>
      <c r="AE298" t="s" s="64">
        <v>897</v>
      </c>
      <c r="AF298" t="s" s="29">
        <v>760</v>
      </c>
      <c r="AG298" s="83">
        <v>0</v>
      </c>
      <c r="AH298" s="30"/>
      <c r="AI298" s="39">
        <v>0.02</v>
      </c>
      <c r="AJ298" s="30"/>
      <c r="AK298" s="39">
        <v>4</v>
      </c>
      <c r="AL298" s="31">
        <v>15</v>
      </c>
      <c r="AM298" s="31">
        <v>36</v>
      </c>
      <c r="AN298" s="31">
        <v>0.3</v>
      </c>
      <c r="AO298" s="31">
        <v>0.85</v>
      </c>
      <c r="AP298" s="31">
        <v>0.12</v>
      </c>
      <c r="AQ298" s="31">
        <v>0.17</v>
      </c>
      <c r="AR298" s="31">
        <f>IF(AI298&gt;0,1,0)+IF(AO298&gt;0,1,0)</f>
        <v>2</v>
      </c>
      <c r="AS298" s="31">
        <f>IF(AR298=2,1,0)</f>
        <v>1</v>
      </c>
      <c r="AT298" s="85">
        <v>2</v>
      </c>
      <c r="AU298" t="s" s="29">
        <v>362</v>
      </c>
      <c r="AV298" t="s" s="29">
        <v>779</v>
      </c>
      <c r="AW298" s="24"/>
      <c r="AX298" s="24"/>
      <c r="AY298" s="24"/>
      <c r="AZ298" s="56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</row>
    <row r="299" ht="17" customHeight="1">
      <c r="A299" t="s" s="63">
        <v>330</v>
      </c>
      <c r="B299" t="s" s="29">
        <v>898</v>
      </c>
      <c r="C299" t="s" s="29">
        <v>899</v>
      </c>
      <c r="D299" t="s" s="64">
        <v>774</v>
      </c>
      <c r="E299" t="s" s="64">
        <v>775</v>
      </c>
      <c r="F299" t="s" s="65">
        <v>670</v>
      </c>
      <c r="G299" t="s" s="65">
        <v>776</v>
      </c>
      <c r="H299" s="19"/>
      <c r="I299" s="37"/>
      <c r="J299" s="19"/>
      <c r="K299" s="21">
        <v>0</v>
      </c>
      <c r="L299" s="21">
        <v>1</v>
      </c>
      <c r="M299" s="22">
        <f>SUM(J299:L299)</f>
        <v>1</v>
      </c>
      <c r="N299" s="23">
        <f>IF((IF(COUNTA(E299)=1,1,0)+L299+K299)=2,1,0)</f>
        <v>1</v>
      </c>
      <c r="O299" s="24"/>
      <c r="P299" s="24"/>
      <c r="Q299" s="19"/>
      <c r="R299" s="25">
        <v>-3.50523167634179</v>
      </c>
      <c r="S299" s="25">
        <v>-3.02952614162245</v>
      </c>
      <c r="T299" s="25">
        <v>1.37912260098409</v>
      </c>
      <c r="U299" s="26"/>
      <c r="V299" s="26"/>
      <c r="W299" s="30"/>
      <c r="X299" s="25">
        <v>1.52387621507563</v>
      </c>
      <c r="Y299" s="25">
        <v>-4.62837021182242</v>
      </c>
      <c r="Z299" s="25">
        <v>0.0470374713813921</v>
      </c>
      <c r="AA299" s="27">
        <f>N299</f>
        <v>1</v>
      </c>
      <c r="AB299" s="27">
        <f>IF(COUNTA(X299)=1,1,0)</f>
        <v>1</v>
      </c>
      <c r="AC299" s="27">
        <f>IF((IF(AD299&gt;0,1,0)+AA299)=2,1,0)</f>
        <v>1</v>
      </c>
      <c r="AD299" s="27">
        <f>IF(COUNTA(AI299)=1,1,0)+IF(COUNTA(AK299)=1,1,0)</f>
        <v>2</v>
      </c>
      <c r="AE299" t="s" s="65">
        <v>776</v>
      </c>
      <c r="AF299" t="s" s="29">
        <v>268</v>
      </c>
      <c r="AG299" s="83">
        <v>3</v>
      </c>
      <c r="AH299" s="30"/>
      <c r="AI299" s="39">
        <v>0.6</v>
      </c>
      <c r="AJ299" s="39">
        <v>2.5</v>
      </c>
      <c r="AK299" s="39">
        <v>3</v>
      </c>
      <c r="AL299" s="24"/>
      <c r="AM299" s="31">
        <v>80</v>
      </c>
      <c r="AN299" s="19"/>
      <c r="AO299" s="31">
        <v>2</v>
      </c>
      <c r="AP299" s="24"/>
      <c r="AQ299" s="31">
        <v>0.3</v>
      </c>
      <c r="AR299" s="31">
        <f>IF(AI299&gt;0,1,0)+IF(AO299&gt;0,1,0)</f>
        <v>2</v>
      </c>
      <c r="AS299" s="31">
        <f>IF(AR299=2,1,0)</f>
        <v>1</v>
      </c>
      <c r="AT299" s="85">
        <v>1</v>
      </c>
      <c r="AU299" s="24"/>
      <c r="AV299" t="s" s="29">
        <v>900</v>
      </c>
      <c r="AW299" s="24"/>
      <c r="AX299" s="24"/>
      <c r="AY299" s="24"/>
      <c r="AZ299" s="56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</row>
    <row r="300" ht="17" customHeight="1">
      <c r="A300" t="s" s="63">
        <v>330</v>
      </c>
      <c r="B300" t="s" s="29">
        <v>901</v>
      </c>
      <c r="C300" t="s" s="29">
        <v>10</v>
      </c>
      <c r="D300" t="s" s="64">
        <v>800</v>
      </c>
      <c r="E300" t="s" s="64">
        <v>775</v>
      </c>
      <c r="F300" t="s" s="65">
        <v>670</v>
      </c>
      <c r="G300" t="s" s="65">
        <v>832</v>
      </c>
      <c r="H300" t="s" s="65">
        <v>874</v>
      </c>
      <c r="I300" s="37"/>
      <c r="J300" s="19"/>
      <c r="K300" s="21">
        <v>1</v>
      </c>
      <c r="L300" s="19"/>
      <c r="M300" s="22">
        <f>SUM(J300:L300)</f>
        <v>1</v>
      </c>
      <c r="N300" s="23">
        <f>IF((IF(COUNTA(E300)=1,1,0)+L300+K300)=2,1,0)</f>
        <v>1</v>
      </c>
      <c r="O300" s="24"/>
      <c r="P300" s="24"/>
      <c r="Q300" s="19"/>
      <c r="R300" s="25">
        <v>0.08026401207545231</v>
      </c>
      <c r="S300" s="25">
        <v>-4.01281628230062</v>
      </c>
      <c r="T300" s="25">
        <v>-0.153258299915558</v>
      </c>
      <c r="U300" s="19"/>
      <c r="V300" s="19"/>
      <c r="W300" s="19"/>
      <c r="X300" s="25">
        <v>-3.82185798078174</v>
      </c>
      <c r="Y300" s="25">
        <v>-2.96117758341959</v>
      </c>
      <c r="Z300" s="25">
        <v>0.932508054270532</v>
      </c>
      <c r="AA300" s="27">
        <f>N300</f>
        <v>1</v>
      </c>
      <c r="AB300" s="27">
        <f>IF(COUNTA(X300)=1,1,0)</f>
        <v>1</v>
      </c>
      <c r="AC300" s="27">
        <f>IF((IF(AD300&gt;0,1,0)+AA300)=2,1,0)</f>
        <v>0</v>
      </c>
      <c r="AD300" s="27">
        <f>IF(COUNTA(AI300)=1,1,0)+IF(COUNTA(AK300)=1,1,0)</f>
        <v>0</v>
      </c>
      <c r="AE300" s="24"/>
      <c r="AF300" t="s" s="29">
        <v>65</v>
      </c>
      <c r="AG300" s="83">
        <v>4</v>
      </c>
      <c r="AH300" s="30"/>
      <c r="AI300" s="30"/>
      <c r="AJ300" s="30"/>
      <c r="AK300" s="30"/>
      <c r="AL300" s="24"/>
      <c r="AM300" s="24"/>
      <c r="AN300" s="19"/>
      <c r="AO300" s="31">
        <v>2</v>
      </c>
      <c r="AP300" s="31"/>
      <c r="AQ300" s="31">
        <v>0.6</v>
      </c>
      <c r="AR300" s="31">
        <f>IF(AI300&gt;0,1,0)+IF(AO300&gt;0,1,0)</f>
        <v>1</v>
      </c>
      <c r="AS300" s="31">
        <f>IF(AR300=2,1,0)</f>
        <v>0</v>
      </c>
      <c r="AT300" s="85">
        <v>1</v>
      </c>
      <c r="AU300" s="24"/>
      <c r="AV300" t="s" s="29">
        <v>340</v>
      </c>
      <c r="AW300" s="24"/>
      <c r="AX300" s="24"/>
      <c r="AY300" s="24"/>
      <c r="AZ300" s="56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</row>
    <row r="301" ht="17" customHeight="1">
      <c r="A301" t="s" s="63">
        <v>330</v>
      </c>
      <c r="B301" t="s" s="29">
        <v>902</v>
      </c>
      <c r="C301" t="s" s="29">
        <v>903</v>
      </c>
      <c r="D301" t="s" s="64">
        <v>904</v>
      </c>
      <c r="E301" t="s" s="65">
        <v>775</v>
      </c>
      <c r="F301" t="s" s="65">
        <v>670</v>
      </c>
      <c r="G301" t="s" s="65">
        <v>671</v>
      </c>
      <c r="H301" t="s" s="38">
        <v>905</v>
      </c>
      <c r="I301" s="37"/>
      <c r="J301" s="19"/>
      <c r="K301" s="21">
        <v>0</v>
      </c>
      <c r="L301" s="21">
        <v>1</v>
      </c>
      <c r="M301" s="22">
        <f>SUM(J301:L301)</f>
        <v>1</v>
      </c>
      <c r="N301" s="23">
        <f>IF((IF(COUNTA(E301)=1,1,0)+L301+K301)=2,1,0)</f>
        <v>1</v>
      </c>
      <c r="O301" s="24"/>
      <c r="P301" s="24"/>
      <c r="Q301" s="19"/>
      <c r="R301" s="25">
        <v>-1.6051252354909</v>
      </c>
      <c r="S301" s="25">
        <v>-1.53247647256115</v>
      </c>
      <c r="T301" s="25">
        <v>-0.337192472119573</v>
      </c>
      <c r="U301" s="26"/>
      <c r="V301" s="26"/>
      <c r="W301" s="26"/>
      <c r="X301" s="25">
        <v>0.306360948524966</v>
      </c>
      <c r="Y301" s="25">
        <v>-1.69547461426142</v>
      </c>
      <c r="Z301" s="25">
        <v>-1.85057223865635</v>
      </c>
      <c r="AA301" s="27">
        <f>N301</f>
        <v>1</v>
      </c>
      <c r="AB301" s="27">
        <f>IF(COUNTA(X301)=1,1,0)</f>
        <v>1</v>
      </c>
      <c r="AC301" s="27">
        <f>IF((IF(AD301&gt;0,1,0)+AA301)=2,1,0)</f>
        <v>1</v>
      </c>
      <c r="AD301" s="27">
        <f>IF(COUNTA(AI301)=1,1,0)+IF(COUNTA(AK301)=1,1,0)</f>
        <v>2</v>
      </c>
      <c r="AE301" t="s" s="64">
        <v>681</v>
      </c>
      <c r="AF301" t="s" s="29">
        <v>65</v>
      </c>
      <c r="AG301" s="83">
        <v>4</v>
      </c>
      <c r="AH301" s="31">
        <v>1</v>
      </c>
      <c r="AI301" s="31">
        <v>3</v>
      </c>
      <c r="AJ301" s="31"/>
      <c r="AK301" s="31">
        <v>5</v>
      </c>
      <c r="AL301" s="31"/>
      <c r="AM301" s="31"/>
      <c r="AN301" s="31">
        <v>1</v>
      </c>
      <c r="AO301" s="31">
        <v>2</v>
      </c>
      <c r="AP301" s="31"/>
      <c r="AQ301" s="31"/>
      <c r="AR301" s="31">
        <f>IF(AI301&gt;0,1,0)+IF(AO301&gt;0,1,0)</f>
        <v>2</v>
      </c>
      <c r="AS301" s="31">
        <f>IF(AR301=2,1,0)</f>
        <v>1</v>
      </c>
      <c r="AT301" s="85">
        <v>2</v>
      </c>
      <c r="AU301" s="31"/>
      <c r="AV301" t="s" s="29">
        <v>340</v>
      </c>
      <c r="AW301" s="31"/>
      <c r="AX301" s="31">
        <v>10</v>
      </c>
      <c r="AY301" s="31">
        <v>2</v>
      </c>
      <c r="AZ301" s="56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</row>
    <row r="302" ht="17" customHeight="1">
      <c r="A302" t="s" s="63">
        <v>330</v>
      </c>
      <c r="B302" t="s" s="29">
        <v>906</v>
      </c>
      <c r="C302" t="s" s="29">
        <v>907</v>
      </c>
      <c r="D302" t="s" s="64">
        <v>800</v>
      </c>
      <c r="E302" t="s" s="64">
        <v>775</v>
      </c>
      <c r="F302" t="s" s="65">
        <v>670</v>
      </c>
      <c r="G302" t="s" s="65">
        <v>801</v>
      </c>
      <c r="H302" s="19"/>
      <c r="I302" s="37"/>
      <c r="J302" s="19"/>
      <c r="K302" s="21">
        <v>0</v>
      </c>
      <c r="L302" s="21">
        <v>1</v>
      </c>
      <c r="M302" s="22">
        <f>SUM(J302:L302)</f>
        <v>1</v>
      </c>
      <c r="N302" s="23">
        <f>IF((IF(COUNTA(E302)=1,1,0)+L302+K302)=2,1,0)</f>
        <v>1</v>
      </c>
      <c r="O302" s="24"/>
      <c r="P302" s="24"/>
      <c r="Q302" s="19"/>
      <c r="R302" s="25">
        <v>-1.81020761637154</v>
      </c>
      <c r="S302" s="25">
        <v>-2.2916402243421</v>
      </c>
      <c r="T302" s="25">
        <v>-0.109956247373471</v>
      </c>
      <c r="U302" s="26"/>
      <c r="V302" s="26"/>
      <c r="W302" s="30"/>
      <c r="X302" s="25">
        <v>-0.416619696535689</v>
      </c>
      <c r="Y302" s="25">
        <v>-2.68834939754467</v>
      </c>
      <c r="Z302" s="25">
        <v>-0.398588644461247</v>
      </c>
      <c r="AA302" s="27">
        <f>N302</f>
        <v>1</v>
      </c>
      <c r="AB302" s="27">
        <f>IF(COUNTA(X302)=1,1,0)</f>
        <v>1</v>
      </c>
      <c r="AC302" s="27">
        <f>IF((IF(AD302&gt;0,1,0)+AA302)=2,1,0)</f>
        <v>1</v>
      </c>
      <c r="AD302" s="27">
        <f>IF(COUNTA(AI302)=1,1,0)+IF(COUNTA(AK302)=1,1,0)</f>
        <v>2</v>
      </c>
      <c r="AE302" t="s" s="64">
        <v>801</v>
      </c>
      <c r="AF302" t="s" s="29">
        <v>65</v>
      </c>
      <c r="AG302" s="83">
        <v>4</v>
      </c>
      <c r="AH302" s="39">
        <v>0.5</v>
      </c>
      <c r="AI302" s="39">
        <v>2</v>
      </c>
      <c r="AJ302" s="30"/>
      <c r="AK302" s="39">
        <v>5</v>
      </c>
      <c r="AL302" s="31">
        <v>30</v>
      </c>
      <c r="AM302" s="31">
        <v>55</v>
      </c>
      <c r="AN302" s="24"/>
      <c r="AO302" s="31">
        <v>3</v>
      </c>
      <c r="AP302" s="31">
        <v>0.3</v>
      </c>
      <c r="AQ302" s="31">
        <v>0.75</v>
      </c>
      <c r="AR302" s="31">
        <f>IF(AI302&gt;0,1,0)+IF(AO302&gt;0,1,0)</f>
        <v>2</v>
      </c>
      <c r="AS302" s="31">
        <f>IF(AR302=2,1,0)</f>
        <v>1</v>
      </c>
      <c r="AT302" s="85">
        <v>2</v>
      </c>
      <c r="AU302" t="s" s="29">
        <v>701</v>
      </c>
      <c r="AV302" t="s" s="29">
        <v>712</v>
      </c>
      <c r="AW302" s="24"/>
      <c r="AX302" s="24"/>
      <c r="AY302" s="24"/>
      <c r="AZ302" s="56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</row>
    <row r="303" ht="17" customHeight="1">
      <c r="A303" t="s" s="63">
        <v>330</v>
      </c>
      <c r="B303" t="s" s="29">
        <v>908</v>
      </c>
      <c r="C303" t="s" s="29">
        <v>909</v>
      </c>
      <c r="D303" t="s" s="64">
        <v>800</v>
      </c>
      <c r="E303" t="s" s="64">
        <v>775</v>
      </c>
      <c r="F303" t="s" s="65">
        <v>670</v>
      </c>
      <c r="G303" t="s" s="65">
        <v>832</v>
      </c>
      <c r="H303" t="s" s="65">
        <v>910</v>
      </c>
      <c r="I303" s="37"/>
      <c r="J303" s="19"/>
      <c r="K303" s="21">
        <v>0</v>
      </c>
      <c r="L303" s="21">
        <v>1</v>
      </c>
      <c r="M303" s="22">
        <f>SUM(J303:L303)</f>
        <v>1</v>
      </c>
      <c r="N303" s="23">
        <f>IF((IF(COUNTA(E303)=1,1,0)+L303+K303)=2,1,0)</f>
        <v>1</v>
      </c>
      <c r="O303" s="24"/>
      <c r="P303" s="24"/>
      <c r="Q303" s="19"/>
      <c r="R303" s="25">
        <v>4.68702033103271</v>
      </c>
      <c r="S303" s="25">
        <v>-3.50315534124325</v>
      </c>
      <c r="T303" s="25">
        <v>-0.338235963937167</v>
      </c>
      <c r="U303" s="30"/>
      <c r="V303" s="26"/>
      <c r="W303" s="26"/>
      <c r="X303" s="25">
        <v>-8.086952458902379</v>
      </c>
      <c r="Y303" s="25">
        <v>-0.407752233158054</v>
      </c>
      <c r="Z303" s="25">
        <v>-0.0146455271960111</v>
      </c>
      <c r="AA303" s="27">
        <f>N303</f>
        <v>1</v>
      </c>
      <c r="AB303" s="27">
        <f>IF(COUNTA(X303)=1,1,0)</f>
        <v>1</v>
      </c>
      <c r="AC303" s="27">
        <f>IF((IF(AD303&gt;0,1,0)+AA303)=2,1,0)</f>
        <v>1</v>
      </c>
      <c r="AD303" s="27">
        <f>IF(COUNTA(AI303)=1,1,0)+IF(COUNTA(AK303)=1,1,0)</f>
        <v>2</v>
      </c>
      <c r="AE303" t="s" s="64">
        <v>832</v>
      </c>
      <c r="AF303" t="s" s="29">
        <v>65</v>
      </c>
      <c r="AG303" s="83">
        <v>4</v>
      </c>
      <c r="AH303" s="30"/>
      <c r="AI303" s="39">
        <v>5</v>
      </c>
      <c r="AJ303" s="24"/>
      <c r="AK303" s="31">
        <v>16</v>
      </c>
      <c r="AL303" s="31">
        <v>130</v>
      </c>
      <c r="AM303" s="31">
        <v>170</v>
      </c>
      <c r="AN303" s="31">
        <v>5</v>
      </c>
      <c r="AO303" s="31">
        <v>5.7</v>
      </c>
      <c r="AP303" s="24"/>
      <c r="AQ303" s="24"/>
      <c r="AR303" s="31">
        <f>IF(AI303&gt;0,1,0)+IF(AO303&gt;0,1,0)</f>
        <v>2</v>
      </c>
      <c r="AS303" s="31">
        <f>IF(AR303=2,1,0)</f>
        <v>1</v>
      </c>
      <c r="AT303" s="85">
        <v>2</v>
      </c>
      <c r="AU303" s="24"/>
      <c r="AV303" t="s" s="29">
        <v>886</v>
      </c>
      <c r="AW303" s="24"/>
      <c r="AX303" s="24"/>
      <c r="AY303" s="24"/>
      <c r="AZ303" s="56"/>
      <c r="BA303" s="24"/>
      <c r="BB303" s="24"/>
      <c r="BC303" s="24"/>
      <c r="BD303" s="24"/>
      <c r="BE303" s="24"/>
      <c r="BF303" s="24"/>
      <c r="BG303" s="24"/>
      <c r="BH303" s="24"/>
      <c r="BI303" s="24"/>
      <c r="BJ303" t="s" s="29">
        <v>793</v>
      </c>
    </row>
    <row r="304" ht="17" customHeight="1">
      <c r="A304" t="s" s="63">
        <v>330</v>
      </c>
      <c r="B304" t="s" s="29">
        <v>911</v>
      </c>
      <c r="C304" t="s" s="29">
        <v>912</v>
      </c>
      <c r="D304" t="s" s="64">
        <v>806</v>
      </c>
      <c r="E304" t="s" s="65">
        <v>775</v>
      </c>
      <c r="F304" t="s" s="65">
        <v>670</v>
      </c>
      <c r="G304" t="s" s="65">
        <v>807</v>
      </c>
      <c r="H304" t="s" s="65">
        <v>913</v>
      </c>
      <c r="I304" s="37"/>
      <c r="J304" s="19"/>
      <c r="K304" s="21">
        <v>0</v>
      </c>
      <c r="L304" s="21">
        <v>1</v>
      </c>
      <c r="M304" s="22">
        <f>SUM(J304:L304)</f>
        <v>1</v>
      </c>
      <c r="N304" s="23">
        <f>IF((IF(COUNTA(E304)=1,1,0)+L304+K304)=2,1,0)</f>
        <v>1</v>
      </c>
      <c r="O304" s="24"/>
      <c r="P304" s="24"/>
      <c r="Q304" s="19"/>
      <c r="R304" s="25">
        <v>0.7025103424467229</v>
      </c>
      <c r="S304" s="25">
        <v>0.413061477667176</v>
      </c>
      <c r="T304" s="25">
        <v>-0.07068202328608859</v>
      </c>
      <c r="U304" s="30"/>
      <c r="V304" s="26"/>
      <c r="W304" s="26"/>
      <c r="X304" s="25">
        <v>-1.95093978323226</v>
      </c>
      <c r="Y304" s="25">
        <v>1.63063586933503</v>
      </c>
      <c r="Z304" s="25">
        <v>1.6824411355502</v>
      </c>
      <c r="AA304" s="27">
        <f>N304</f>
        <v>1</v>
      </c>
      <c r="AB304" s="27">
        <f>IF(COUNTA(X304)=1,1,0)</f>
        <v>1</v>
      </c>
      <c r="AC304" s="27">
        <f>IF((IF(AD304&gt;0,1,0)+AA304)=2,1,0)</f>
        <v>1</v>
      </c>
      <c r="AD304" s="27">
        <f>IF(COUNTA(AI304)=1,1,0)+IF(COUNTA(AK304)=1,1,0)</f>
        <v>2</v>
      </c>
      <c r="AE304" t="s" s="64">
        <v>688</v>
      </c>
      <c r="AF304" t="s" s="29">
        <v>65</v>
      </c>
      <c r="AG304" s="83">
        <v>4</v>
      </c>
      <c r="AH304" s="39">
        <v>0.3</v>
      </c>
      <c r="AI304" s="39">
        <v>4</v>
      </c>
      <c r="AJ304" s="31"/>
      <c r="AK304" s="31">
        <v>15</v>
      </c>
      <c r="AL304" s="31">
        <v>40</v>
      </c>
      <c r="AM304" s="31">
        <v>80</v>
      </c>
      <c r="AN304" s="31">
        <v>1.3</v>
      </c>
      <c r="AO304" s="31">
        <v>2.5</v>
      </c>
      <c r="AP304" s="31"/>
      <c r="AQ304" s="31"/>
      <c r="AR304" s="31">
        <f>IF(AI304&gt;0,1,0)+IF(AO304&gt;0,1,0)</f>
        <v>2</v>
      </c>
      <c r="AS304" s="31">
        <f>IF(AR304=2,1,0)</f>
        <v>1</v>
      </c>
      <c r="AT304" s="85">
        <v>2</v>
      </c>
      <c r="AU304" t="s" s="29">
        <v>421</v>
      </c>
      <c r="AV304" t="s" s="29">
        <v>828</v>
      </c>
      <c r="AW304" s="31"/>
      <c r="AX304" s="31"/>
      <c r="AY304" s="31"/>
      <c r="AZ304" s="56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</row>
    <row r="305" ht="17" customHeight="1">
      <c r="A305" t="s" s="63">
        <v>330</v>
      </c>
      <c r="B305" t="s" s="29">
        <v>914</v>
      </c>
      <c r="C305" t="s" s="29">
        <v>915</v>
      </c>
      <c r="D305" t="s" s="64">
        <v>800</v>
      </c>
      <c r="E305" t="s" s="64">
        <v>775</v>
      </c>
      <c r="F305" t="s" s="65">
        <v>670</v>
      </c>
      <c r="G305" t="s" s="65">
        <v>831</v>
      </c>
      <c r="H305" s="19"/>
      <c r="I305" s="37"/>
      <c r="J305" s="19"/>
      <c r="K305" s="21">
        <v>0</v>
      </c>
      <c r="L305" s="21">
        <v>1</v>
      </c>
      <c r="M305" s="22">
        <f>SUM(J305:L305)</f>
        <v>1</v>
      </c>
      <c r="N305" s="23">
        <f>IF((IF(COUNTA(E305)=1,1,0)+L305+K305)=2,1,0)</f>
        <v>1</v>
      </c>
      <c r="O305" s="24"/>
      <c r="P305" s="24"/>
      <c r="Q305" s="19"/>
      <c r="R305" s="25">
        <v>2.55614610716018</v>
      </c>
      <c r="S305" s="25">
        <v>-2.85625581751417</v>
      </c>
      <c r="T305" s="25">
        <v>-0.914231354071799</v>
      </c>
      <c r="U305" s="26"/>
      <c r="V305" s="26"/>
      <c r="W305" s="26"/>
      <c r="X305" s="25">
        <v>-5.80698527987471</v>
      </c>
      <c r="Y305" s="25">
        <v>-0.7670132765384</v>
      </c>
      <c r="Z305" s="25">
        <v>0.376186029935938</v>
      </c>
      <c r="AA305" s="27">
        <f>N305</f>
        <v>1</v>
      </c>
      <c r="AB305" s="27">
        <f>IF(COUNTA(X305)=1,1,0)</f>
        <v>1</v>
      </c>
      <c r="AC305" s="27">
        <f>IF((IF(AD305&gt;0,1,0)+AA305)=2,1,0)</f>
        <v>1</v>
      </c>
      <c r="AD305" s="27">
        <f>IF(COUNTA(AI305)=1,1,0)+IF(COUNTA(AK305)=1,1,0)</f>
        <v>2</v>
      </c>
      <c r="AE305" t="s" s="64">
        <v>822</v>
      </c>
      <c r="AF305" t="s" s="29">
        <v>65</v>
      </c>
      <c r="AG305" s="83">
        <v>4</v>
      </c>
      <c r="AH305" s="39">
        <v>7</v>
      </c>
      <c r="AI305" s="39">
        <v>12</v>
      </c>
      <c r="AJ305" s="31">
        <v>12</v>
      </c>
      <c r="AK305" s="31">
        <v>15</v>
      </c>
      <c r="AL305" s="31">
        <v>35</v>
      </c>
      <c r="AM305" s="31">
        <v>50</v>
      </c>
      <c r="AN305" s="31">
        <v>1.5</v>
      </c>
      <c r="AO305" s="31">
        <v>2.5</v>
      </c>
      <c r="AP305" s="31">
        <v>0.67</v>
      </c>
      <c r="AQ305" s="31">
        <v>0.88</v>
      </c>
      <c r="AR305" s="31">
        <f>IF(AI305&gt;0,1,0)+IF(AO305&gt;0,1,0)</f>
        <v>2</v>
      </c>
      <c r="AS305" s="31">
        <f>IF(AR305=2,1,0)</f>
        <v>1</v>
      </c>
      <c r="AT305" s="85">
        <v>2</v>
      </c>
      <c r="AU305" s="31"/>
      <c r="AV305" t="s" s="29">
        <v>886</v>
      </c>
      <c r="AW305" s="31"/>
      <c r="AX305" s="31"/>
      <c r="AY305" s="31"/>
      <c r="AZ305" s="56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</row>
    <row r="306" ht="17" customHeight="1">
      <c r="A306" t="s" s="63">
        <v>330</v>
      </c>
      <c r="B306" t="s" s="29">
        <v>916</v>
      </c>
      <c r="C306" t="s" s="29">
        <v>917</v>
      </c>
      <c r="D306" t="s" s="64">
        <v>775</v>
      </c>
      <c r="E306" t="s" s="65">
        <v>775</v>
      </c>
      <c r="F306" t="s" s="65">
        <v>670</v>
      </c>
      <c r="G306" t="s" s="65">
        <v>719</v>
      </c>
      <c r="H306" s="19"/>
      <c r="I306" s="37"/>
      <c r="J306" s="19"/>
      <c r="K306" s="21">
        <v>0</v>
      </c>
      <c r="L306" s="21">
        <v>1</v>
      </c>
      <c r="M306" s="22">
        <f>SUM(J306:L306)</f>
        <v>1</v>
      </c>
      <c r="N306" s="23">
        <f>IF((IF(COUNTA(E306)=1,1,0)+L306+K306)=2,1,0)</f>
        <v>1</v>
      </c>
      <c r="O306" s="24"/>
      <c r="P306" s="24"/>
      <c r="Q306" s="19"/>
      <c r="R306" s="25">
        <v>-2.7817153733992</v>
      </c>
      <c r="S306" s="25">
        <v>-0.401199167868836</v>
      </c>
      <c r="T306" s="25">
        <v>-0.742374807542988</v>
      </c>
      <c r="U306" s="26"/>
      <c r="V306" s="26"/>
      <c r="W306" s="30"/>
      <c r="X306" s="25">
        <v>1.95253657662315</v>
      </c>
      <c r="Y306" s="25">
        <v>-1.30632712142891</v>
      </c>
      <c r="Z306" s="25">
        <v>-0.355690494291266</v>
      </c>
      <c r="AA306" s="27">
        <f>N306</f>
        <v>1</v>
      </c>
      <c r="AB306" s="27">
        <f>IF(COUNTA(X306)=1,1,0)</f>
        <v>1</v>
      </c>
      <c r="AC306" s="27">
        <f>IF((IF(AD306&gt;0,1,0)+AA306)=2,1,0)</f>
        <v>1</v>
      </c>
      <c r="AD306" s="27">
        <f>IF(COUNTA(AI306)=1,1,0)+IF(COUNTA(AK306)=1,1,0)</f>
        <v>1</v>
      </c>
      <c r="AE306" t="s" s="64">
        <v>697</v>
      </c>
      <c r="AF306" t="s" s="29">
        <v>65</v>
      </c>
      <c r="AG306" s="83">
        <v>4</v>
      </c>
      <c r="AH306" s="39"/>
      <c r="AI306" s="39">
        <v>5</v>
      </c>
      <c r="AJ306" s="31"/>
      <c r="AK306" s="31"/>
      <c r="AL306" s="31"/>
      <c r="AM306" s="31"/>
      <c r="AN306" s="31"/>
      <c r="AO306" s="31"/>
      <c r="AP306" s="31"/>
      <c r="AQ306" s="31"/>
      <c r="AR306" s="31">
        <f>IF(AI306&gt;0,1,0)+IF(AO306&gt;0,1,0)</f>
        <v>1</v>
      </c>
      <c r="AS306" s="31">
        <f>IF(AR306=2,1,0)</f>
        <v>0</v>
      </c>
      <c r="AT306" s="85"/>
      <c r="AU306" s="31"/>
      <c r="AV306" s="31"/>
      <c r="AW306" s="31"/>
      <c r="AX306" s="31"/>
      <c r="AY306" s="31"/>
      <c r="AZ306" s="56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</row>
    <row r="307" ht="17" customHeight="1">
      <c r="A307" t="s" s="63">
        <v>330</v>
      </c>
      <c r="B307" t="s" s="29">
        <v>918</v>
      </c>
      <c r="C307" t="s" s="29">
        <v>919</v>
      </c>
      <c r="D307" t="s" s="64">
        <v>800</v>
      </c>
      <c r="E307" t="s" s="64">
        <v>775</v>
      </c>
      <c r="F307" t="s" s="65">
        <v>670</v>
      </c>
      <c r="G307" t="s" s="65">
        <v>832</v>
      </c>
      <c r="H307" t="s" s="38">
        <v>920</v>
      </c>
      <c r="I307" s="37"/>
      <c r="J307" s="19"/>
      <c r="K307" s="21">
        <v>0</v>
      </c>
      <c r="L307" s="21">
        <v>1</v>
      </c>
      <c r="M307" s="22">
        <f>SUM(J307:L307)</f>
        <v>1</v>
      </c>
      <c r="N307" s="23">
        <f>IF((IF(COUNTA(E307)=1,1,0)+L307+K307)=2,1,0)</f>
        <v>1</v>
      </c>
      <c r="O307" s="24"/>
      <c r="P307" s="24"/>
      <c r="Q307" s="19"/>
      <c r="R307" s="25">
        <v>2.95575215240028</v>
      </c>
      <c r="S307" s="25">
        <v>-2.56661769552269</v>
      </c>
      <c r="T307" s="25">
        <v>-0.787185005723622</v>
      </c>
      <c r="U307" s="26"/>
      <c r="V307" s="26"/>
      <c r="W307" s="26"/>
      <c r="X307" s="25">
        <v>-5.73104595843646</v>
      </c>
      <c r="Y307" s="25">
        <v>-0.316396263986527</v>
      </c>
      <c r="Z307" s="25">
        <v>-0.00679880003695998</v>
      </c>
      <c r="AA307" s="27">
        <f>N307</f>
        <v>1</v>
      </c>
      <c r="AB307" s="27">
        <f>IF(COUNTA(X307)=1,1,0)</f>
        <v>1</v>
      </c>
      <c r="AC307" s="27">
        <f>IF((IF(AD307&gt;0,1,0)+AA307)=2,1,0)</f>
        <v>1</v>
      </c>
      <c r="AD307" s="27">
        <f>IF(COUNTA(AI307)=1,1,0)+IF(COUNTA(AK307)=1,1,0)</f>
        <v>2</v>
      </c>
      <c r="AE307" t="s" s="64">
        <v>832</v>
      </c>
      <c r="AF307" t="s" s="29">
        <v>65</v>
      </c>
      <c r="AG307" s="83">
        <v>4</v>
      </c>
      <c r="AH307" s="39">
        <v>8</v>
      </c>
      <c r="AI307" s="39">
        <v>13</v>
      </c>
      <c r="AJ307" s="39">
        <v>7</v>
      </c>
      <c r="AK307" s="39">
        <v>14</v>
      </c>
      <c r="AL307" s="31">
        <v>30</v>
      </c>
      <c r="AM307" s="31">
        <v>100</v>
      </c>
      <c r="AN307" s="31">
        <v>0.9</v>
      </c>
      <c r="AO307" s="31">
        <v>2</v>
      </c>
      <c r="AP307" s="31">
        <v>0.25</v>
      </c>
      <c r="AQ307" s="31">
        <v>0.7</v>
      </c>
      <c r="AR307" s="31">
        <f>IF(AI307&gt;0,1,0)+IF(AO307&gt;0,1,0)</f>
        <v>2</v>
      </c>
      <c r="AS307" s="31">
        <f>IF(AR307=2,1,0)</f>
        <v>1</v>
      </c>
      <c r="AT307" s="84">
        <v>41700</v>
      </c>
      <c r="AU307" s="24"/>
      <c r="AV307" t="s" s="29">
        <v>850</v>
      </c>
      <c r="AW307" s="24"/>
      <c r="AX307" s="24"/>
      <c r="AY307" s="24"/>
      <c r="AZ307" s="56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</row>
    <row r="308" ht="17" customHeight="1">
      <c r="A308" t="s" s="66">
        <v>330</v>
      </c>
      <c r="B308" t="s" s="67">
        <v>921</v>
      </c>
      <c r="C308" t="s" s="67">
        <v>922</v>
      </c>
      <c r="D308" t="s" s="68">
        <v>923</v>
      </c>
      <c r="E308" t="s" s="68">
        <v>775</v>
      </c>
      <c r="F308" t="s" s="69">
        <v>670</v>
      </c>
      <c r="G308" t="s" s="69">
        <v>877</v>
      </c>
      <c r="H308" t="s" s="69">
        <v>924</v>
      </c>
      <c r="I308" s="111"/>
      <c r="J308" s="71"/>
      <c r="K308" s="73">
        <v>0</v>
      </c>
      <c r="L308" s="73">
        <v>1</v>
      </c>
      <c r="M308" s="112">
        <f>SUM(J308:L308)</f>
        <v>1</v>
      </c>
      <c r="N308" s="113">
        <f>IF((IF(COUNTA(E308)=1,1,0)+L308+K308)=2,1,0)</f>
        <v>1</v>
      </c>
      <c r="O308" s="114"/>
      <c r="P308" s="114"/>
      <c r="Q308" s="71"/>
      <c r="R308" s="115">
        <v>-2.17344893069073</v>
      </c>
      <c r="S308" s="115">
        <v>-1.55428706771959</v>
      </c>
      <c r="T308" s="115">
        <v>-0.157066758751444</v>
      </c>
      <c r="U308" s="116"/>
      <c r="V308" s="119"/>
      <c r="W308" s="116"/>
      <c r="X308" s="115">
        <v>0.597373287341187</v>
      </c>
      <c r="Y308" s="115">
        <v>-2.09054461009381</v>
      </c>
      <c r="Z308" s="115">
        <v>-1.63885370974236</v>
      </c>
      <c r="AA308" s="117">
        <f>N308</f>
        <v>1</v>
      </c>
      <c r="AB308" s="117">
        <f>IF(COUNTA(X308)=1,1,0)</f>
        <v>1</v>
      </c>
      <c r="AC308" s="117">
        <f>IF((IF(AD308&gt;0,1,0)+AA308)=2,1,0)</f>
        <v>1</v>
      </c>
      <c r="AD308" s="117">
        <f>IF(COUNTA(AI308)=1,1,0)+IF(COUNTA(AK308)=1,1,0)</f>
        <v>2</v>
      </c>
      <c r="AE308" t="s" s="68">
        <v>925</v>
      </c>
      <c r="AF308" t="s" s="67">
        <v>65</v>
      </c>
      <c r="AG308" s="118">
        <v>4</v>
      </c>
      <c r="AH308" s="120">
        <v>2</v>
      </c>
      <c r="AI308" s="120">
        <v>3</v>
      </c>
      <c r="AJ308" s="120">
        <v>2</v>
      </c>
      <c r="AK308" s="120">
        <v>3</v>
      </c>
      <c r="AL308" s="121"/>
      <c r="AM308" s="121"/>
      <c r="AN308" s="121">
        <v>0.6</v>
      </c>
      <c r="AO308" s="121">
        <v>1</v>
      </c>
      <c r="AP308" s="121"/>
      <c r="AQ308" s="121"/>
      <c r="AR308" s="31">
        <f>IF(AI308&gt;0,1,0)+IF(AO308&gt;0,1,0)</f>
        <v>2</v>
      </c>
      <c r="AS308" s="31">
        <f>IF(AR308=2,1,0)</f>
        <v>1</v>
      </c>
      <c r="AT308" s="123">
        <v>2</v>
      </c>
      <c r="AU308" s="121"/>
      <c r="AV308" t="s" s="67">
        <v>712</v>
      </c>
      <c r="AW308" s="121"/>
      <c r="AX308" s="121">
        <v>12</v>
      </c>
      <c r="AY308" s="121">
        <v>3</v>
      </c>
      <c r="AZ308" s="72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</row>
    <row r="309" ht="17" customHeight="1">
      <c r="A309" t="s" s="66">
        <v>330</v>
      </c>
      <c r="B309" t="s" s="67">
        <v>926</v>
      </c>
      <c r="C309" t="s" s="67">
        <v>10</v>
      </c>
      <c r="D309" t="s" s="68">
        <v>825</v>
      </c>
      <c r="E309" t="s" s="69">
        <v>775</v>
      </c>
      <c r="F309" t="s" s="69">
        <v>670</v>
      </c>
      <c r="G309" t="s" s="69">
        <v>826</v>
      </c>
      <c r="H309" t="s" s="69">
        <v>927</v>
      </c>
      <c r="I309" s="111"/>
      <c r="J309" s="71"/>
      <c r="K309" s="73">
        <v>1</v>
      </c>
      <c r="L309" s="71"/>
      <c r="M309" s="112">
        <f>SUM(J309:L309)</f>
        <v>1</v>
      </c>
      <c r="N309" s="113">
        <f>IF((IF(COUNTA(E309)=1,1,0)+L309+K309)=2,1,0)</f>
        <v>1</v>
      </c>
      <c r="O309" s="114"/>
      <c r="P309" s="114"/>
      <c r="Q309" s="71"/>
      <c r="R309" s="115">
        <v>1.38572292375124</v>
      </c>
      <c r="S309" s="115">
        <v>-1.8998884873664</v>
      </c>
      <c r="T309" s="115">
        <v>-0.339345734701842</v>
      </c>
      <c r="U309" s="71"/>
      <c r="V309" s="71"/>
      <c r="W309" s="71"/>
      <c r="X309" s="115">
        <v>-2.73106593069313</v>
      </c>
      <c r="Y309" s="115">
        <v>-0.754140084868546</v>
      </c>
      <c r="Z309" s="115">
        <v>-1.46797161461451</v>
      </c>
      <c r="AA309" s="117">
        <f>N309</f>
        <v>1</v>
      </c>
      <c r="AB309" s="117">
        <f>IF(COUNTA(X309)=1,1,0)</f>
        <v>1</v>
      </c>
      <c r="AC309" s="117">
        <f>IF((IF(AD309&gt;0,1,0)+AA309)=2,1,0)</f>
        <v>1</v>
      </c>
      <c r="AD309" s="117">
        <f>IF(COUNTA(AI309)=1,1,0)+IF(COUNTA(AK309)=1,1,0)</f>
        <v>1</v>
      </c>
      <c r="AE309" t="s" s="68">
        <v>688</v>
      </c>
      <c r="AF309" t="s" s="67">
        <v>65</v>
      </c>
      <c r="AG309" s="118">
        <v>4</v>
      </c>
      <c r="AH309" s="120">
        <v>1</v>
      </c>
      <c r="AI309" s="120">
        <v>3</v>
      </c>
      <c r="AJ309" s="119"/>
      <c r="AK309" s="119"/>
      <c r="AL309" s="114"/>
      <c r="AM309" s="121">
        <v>100</v>
      </c>
      <c r="AN309" s="121">
        <v>2</v>
      </c>
      <c r="AO309" s="121">
        <v>3</v>
      </c>
      <c r="AP309" s="121"/>
      <c r="AQ309" s="121"/>
      <c r="AR309" s="31">
        <f>IF(AI309&gt;0,1,0)+IF(AO309&gt;0,1,0)</f>
        <v>2</v>
      </c>
      <c r="AS309" s="31">
        <f>IF(AR309=2,1,0)</f>
        <v>1</v>
      </c>
      <c r="AT309" s="123">
        <v>3</v>
      </c>
      <c r="AU309" t="s" s="67">
        <v>343</v>
      </c>
      <c r="AV309" t="s" s="67">
        <v>846</v>
      </c>
      <c r="AW309" s="114"/>
      <c r="AX309" s="114"/>
      <c r="AY309" s="114"/>
      <c r="AZ309" s="72"/>
      <c r="BA309" s="114"/>
      <c r="BB309" s="114"/>
      <c r="BC309" s="114"/>
      <c r="BD309" s="114"/>
      <c r="BE309" s="114"/>
      <c r="BF309" s="114"/>
      <c r="BG309" s="114"/>
      <c r="BH309" s="114"/>
      <c r="BI309" s="114"/>
      <c r="BJ309" s="114"/>
    </row>
    <row r="310" ht="17" customHeight="1">
      <c r="A310" t="s" s="63">
        <v>330</v>
      </c>
      <c r="B310" t="s" s="29">
        <v>928</v>
      </c>
      <c r="C310" t="s" s="29">
        <v>929</v>
      </c>
      <c r="D310" t="s" s="64">
        <v>774</v>
      </c>
      <c r="E310" t="s" s="64">
        <v>775</v>
      </c>
      <c r="F310" t="s" s="65">
        <v>670</v>
      </c>
      <c r="G310" t="s" s="65">
        <v>776</v>
      </c>
      <c r="H310" s="19"/>
      <c r="I310" s="37"/>
      <c r="J310" s="19"/>
      <c r="K310" s="21">
        <v>0</v>
      </c>
      <c r="L310" s="21">
        <v>1</v>
      </c>
      <c r="M310" s="22">
        <f>SUM(J310:L310)</f>
        <v>1</v>
      </c>
      <c r="N310" s="23">
        <f>IF((IF(COUNTA(E310)=1,1,0)+L310+K310)=2,1,0)</f>
        <v>1</v>
      </c>
      <c r="O310" s="24"/>
      <c r="P310" s="24"/>
      <c r="Q310" s="19"/>
      <c r="R310" s="25">
        <v>-0.8213441108653869</v>
      </c>
      <c r="S310" s="25">
        <v>-0.426774684669804</v>
      </c>
      <c r="T310" s="25">
        <v>0.160737765955763</v>
      </c>
      <c r="U310" s="26"/>
      <c r="V310" s="26"/>
      <c r="W310" s="26"/>
      <c r="X310" s="25">
        <v>0.224380948331585</v>
      </c>
      <c r="Y310" s="25">
        <v>-0.227035578017778</v>
      </c>
      <c r="Z310" s="25">
        <v>-0.430270973559343</v>
      </c>
      <c r="AA310" s="27">
        <f>N310</f>
        <v>1</v>
      </c>
      <c r="AB310" s="27">
        <f>IF(COUNTA(X310)=1,1,0)</f>
        <v>1</v>
      </c>
      <c r="AC310" s="27">
        <f>IF((IF(AD310&gt;0,1,0)+AA310)=2,1,0)</f>
        <v>1</v>
      </c>
      <c r="AD310" s="27">
        <f>IF(COUNTA(AI310)=1,1,0)+IF(COUNTA(AK310)=1,1,0)</f>
        <v>2</v>
      </c>
      <c r="AE310" t="s" s="65">
        <v>776</v>
      </c>
      <c r="AF310" t="s" s="29">
        <v>268</v>
      </c>
      <c r="AG310" s="83">
        <v>3</v>
      </c>
      <c r="AH310" s="30"/>
      <c r="AI310" s="39">
        <v>0.3</v>
      </c>
      <c r="AJ310" s="24"/>
      <c r="AK310" s="31">
        <v>0.5</v>
      </c>
      <c r="AL310" s="24"/>
      <c r="AM310" s="31">
        <v>50</v>
      </c>
      <c r="AN310" s="19"/>
      <c r="AO310" s="31">
        <v>2.5</v>
      </c>
      <c r="AP310" s="24"/>
      <c r="AQ310" s="31">
        <v>0.4</v>
      </c>
      <c r="AR310" s="31">
        <f>IF(AI310&gt;0,1,0)+IF(AO310&gt;0,1,0)</f>
        <v>2</v>
      </c>
      <c r="AS310" s="31">
        <f>IF(AR310=2,1,0)</f>
        <v>1</v>
      </c>
      <c r="AT310" s="85">
        <v>1</v>
      </c>
      <c r="AU310" s="24"/>
      <c r="AV310" t="s" s="29">
        <v>340</v>
      </c>
      <c r="AW310" s="24"/>
      <c r="AX310" s="24"/>
      <c r="AY310" s="24"/>
      <c r="AZ310" s="56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</row>
    <row r="311" ht="17" customHeight="1">
      <c r="A311" t="s" s="63">
        <v>330</v>
      </c>
      <c r="B311" t="s" s="29">
        <v>930</v>
      </c>
      <c r="C311" t="s" s="29">
        <v>931</v>
      </c>
      <c r="D311" t="s" s="64">
        <v>932</v>
      </c>
      <c r="E311" t="s" s="64">
        <v>775</v>
      </c>
      <c r="F311" t="s" s="65">
        <v>670</v>
      </c>
      <c r="G311" t="s" s="65">
        <v>671</v>
      </c>
      <c r="H311" t="s" s="65">
        <v>675</v>
      </c>
      <c r="I311" s="20">
        <v>1</v>
      </c>
      <c r="J311" s="19"/>
      <c r="K311" s="21">
        <v>0</v>
      </c>
      <c r="L311" s="21">
        <v>1</v>
      </c>
      <c r="M311" s="22">
        <f>SUM(J311:L311)</f>
        <v>1</v>
      </c>
      <c r="N311" s="23">
        <f>IF((IF(COUNTA(E311)=1,1,0)+L311+K311)=2,1,0)</f>
        <v>1</v>
      </c>
      <c r="O311" s="24"/>
      <c r="P311" s="24"/>
      <c r="Q311" s="19"/>
      <c r="R311" s="25">
        <v>-0.0615642484007495</v>
      </c>
      <c r="S311" s="25">
        <v>-0.0451376988838815</v>
      </c>
      <c r="T311" s="25">
        <v>-0.545178758126498</v>
      </c>
      <c r="U311" s="26"/>
      <c r="V311" s="26"/>
      <c r="W311" s="26"/>
      <c r="X311" s="25">
        <v>-1.07310143403504</v>
      </c>
      <c r="Y311" s="25">
        <v>0.644364070935432</v>
      </c>
      <c r="Z311" s="25">
        <v>0.287035735709906</v>
      </c>
      <c r="AA311" s="27">
        <f>N311</f>
        <v>1</v>
      </c>
      <c r="AB311" s="27">
        <f>IF(COUNTA(X311)=1,1,0)</f>
        <v>1</v>
      </c>
      <c r="AC311" s="27">
        <f>IF((IF(AD311&gt;0,1,0)+AA311)=2,1,0)</f>
        <v>1</v>
      </c>
      <c r="AD311" s="27">
        <f>IF(COUNTA(AI311)=1,1,0)+IF(COUNTA(AK311)=1,1,0)</f>
        <v>2</v>
      </c>
      <c r="AE311" t="s" s="64">
        <v>933</v>
      </c>
      <c r="AF311" t="s" s="29">
        <v>65</v>
      </c>
      <c r="AG311" s="83">
        <v>4</v>
      </c>
      <c r="AH311" s="39">
        <v>0.5</v>
      </c>
      <c r="AI311" s="39">
        <v>7</v>
      </c>
      <c r="AJ311" s="39">
        <v>5</v>
      </c>
      <c r="AK311" s="39">
        <v>15</v>
      </c>
      <c r="AL311" s="31">
        <v>30</v>
      </c>
      <c r="AM311" s="31"/>
      <c r="AN311" s="31">
        <v>0.6</v>
      </c>
      <c r="AO311" s="31">
        <v>2.4</v>
      </c>
      <c r="AP311" s="31">
        <v>0.2</v>
      </c>
      <c r="AQ311" s="31">
        <v>0.74</v>
      </c>
      <c r="AR311" s="31">
        <f>IF(AI311&gt;0,1,0)+IF(AO311&gt;0,1,0)</f>
        <v>2</v>
      </c>
      <c r="AS311" s="31">
        <f>IF(AR311=2,1,0)</f>
        <v>1</v>
      </c>
      <c r="AT311" s="85">
        <v>2</v>
      </c>
      <c r="AU311" t="s" s="29">
        <v>701</v>
      </c>
      <c r="AV311" t="s" s="29">
        <v>934</v>
      </c>
      <c r="AW311" s="31"/>
      <c r="AX311" s="31">
        <v>30</v>
      </c>
      <c r="AY311" s="31">
        <v>3.5</v>
      </c>
      <c r="AZ311" s="56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</row>
    <row r="312" ht="17" customHeight="1">
      <c r="A312" t="s" s="66">
        <v>330</v>
      </c>
      <c r="B312" t="s" s="67">
        <v>935</v>
      </c>
      <c r="C312" s="114"/>
      <c r="D312" t="s" s="68">
        <v>825</v>
      </c>
      <c r="E312" t="s" s="69">
        <v>775</v>
      </c>
      <c r="F312" t="s" s="69">
        <v>670</v>
      </c>
      <c r="G312" t="s" s="69">
        <v>826</v>
      </c>
      <c r="H312" t="s" s="69">
        <v>936</v>
      </c>
      <c r="I312" s="111"/>
      <c r="J312" s="71"/>
      <c r="K312" s="71"/>
      <c r="L312" s="71"/>
      <c r="M312" s="112">
        <f>SUM(J312:L312)</f>
        <v>0</v>
      </c>
      <c r="N312" s="113">
        <f>IF((IF(COUNTA(E312)=1,1,0)+L312+K312)=2,1,0)</f>
        <v>0</v>
      </c>
      <c r="O312" s="114"/>
      <c r="P312" s="114"/>
      <c r="Q312" s="71"/>
      <c r="R312" s="115"/>
      <c r="S312" s="115"/>
      <c r="T312" s="115"/>
      <c r="U312" s="116"/>
      <c r="V312" s="116"/>
      <c r="W312" s="119"/>
      <c r="X312" s="115"/>
      <c r="Y312" s="115"/>
      <c r="Z312" s="115"/>
      <c r="AA312" s="117">
        <f>N312</f>
        <v>0</v>
      </c>
      <c r="AB312" s="117">
        <f>IF(COUNTA(X312)=1,1,0)</f>
        <v>0</v>
      </c>
      <c r="AC312" s="117">
        <f>IF((IF(AD312&gt;0,1,0)+AA312)=2,1,0)</f>
        <v>0</v>
      </c>
      <c r="AD312" s="117">
        <f>IF(COUNTA(AI312)=1,1,0)+IF(COUNTA(AK312)=1,1,0)</f>
        <v>2</v>
      </c>
      <c r="AE312" s="74"/>
      <c r="AF312" t="s" s="67">
        <v>65</v>
      </c>
      <c r="AG312" s="118">
        <v>4</v>
      </c>
      <c r="AH312" s="119"/>
      <c r="AI312" s="120">
        <v>3</v>
      </c>
      <c r="AJ312" s="114"/>
      <c r="AK312" s="121">
        <v>6</v>
      </c>
      <c r="AL312" s="121"/>
      <c r="AM312" s="121">
        <v>30</v>
      </c>
      <c r="AN312" s="121"/>
      <c r="AO312" s="121">
        <v>1.3</v>
      </c>
      <c r="AP312" s="114"/>
      <c r="AQ312" s="121">
        <v>0.35</v>
      </c>
      <c r="AR312" s="31">
        <f>IF(AI312&gt;0,1,0)+IF(AO312&gt;0,1,0)</f>
        <v>2</v>
      </c>
      <c r="AS312" s="31">
        <f>IF(AR312=2,1,0)</f>
        <v>1</v>
      </c>
      <c r="AT312" s="123"/>
      <c r="AU312" s="114"/>
      <c r="AV312" s="114"/>
      <c r="AW312" s="114"/>
      <c r="AX312" s="114"/>
      <c r="AY312" s="114"/>
      <c r="AZ312" s="72"/>
      <c r="BA312" s="114"/>
      <c r="BB312" s="114"/>
      <c r="BC312" s="114"/>
      <c r="BD312" s="114"/>
      <c r="BE312" s="114"/>
      <c r="BF312" s="114"/>
      <c r="BG312" s="114"/>
      <c r="BH312" s="114"/>
      <c r="BI312" s="114"/>
      <c r="BJ312" s="114"/>
    </row>
    <row r="313" ht="17" customHeight="1">
      <c r="A313" t="s" s="63">
        <v>330</v>
      </c>
      <c r="B313" t="s" s="29">
        <v>937</v>
      </c>
      <c r="C313" t="s" s="29">
        <v>938</v>
      </c>
      <c r="D313" t="s" s="68">
        <v>843</v>
      </c>
      <c r="E313" t="s" s="69">
        <v>775</v>
      </c>
      <c r="F313" t="s" s="69">
        <v>670</v>
      </c>
      <c r="G313" s="90"/>
      <c r="H313" t="s" s="69">
        <v>939</v>
      </c>
      <c r="I313" s="111"/>
      <c r="J313" s="71"/>
      <c r="K313" s="73">
        <v>0</v>
      </c>
      <c r="L313" s="73">
        <v>1</v>
      </c>
      <c r="M313" s="112">
        <f>SUM(J313:L313)</f>
        <v>1</v>
      </c>
      <c r="N313" s="113">
        <f>IF((IF(COUNTA(E313)=1,1,0)+L313+K313)=2,1,0)</f>
        <v>1</v>
      </c>
      <c r="O313" s="114"/>
      <c r="P313" s="114"/>
      <c r="Q313" s="71"/>
      <c r="R313" s="115">
        <v>1.30902601724159</v>
      </c>
      <c r="S313" s="115">
        <v>0.0309007777665469</v>
      </c>
      <c r="T313" s="115">
        <v>0.38856786827542</v>
      </c>
      <c r="U313" s="116"/>
      <c r="V313" s="116"/>
      <c r="W313" s="116"/>
      <c r="X313" s="115">
        <v>-3.02844469503704</v>
      </c>
      <c r="Y313" s="115">
        <v>1.30421146386365</v>
      </c>
      <c r="Z313" s="115">
        <v>1.06247757540003</v>
      </c>
      <c r="AA313" s="117">
        <f>N313</f>
        <v>1</v>
      </c>
      <c r="AB313" s="117">
        <f>IF(COUNTA(X313)=1,1,0)</f>
        <v>1</v>
      </c>
      <c r="AC313" s="117">
        <f>IF((IF(AD313&gt;0,1,0)+AA313)=2,1,0)</f>
        <v>1</v>
      </c>
      <c r="AD313" s="117">
        <f>IF(COUNTA(AI313)=1,1,0)+IF(COUNTA(AK313)=1,1,0)</f>
        <v>1</v>
      </c>
      <c r="AE313" t="s" s="68">
        <v>688</v>
      </c>
      <c r="AF313" t="s" s="67">
        <v>65</v>
      </c>
      <c r="AG313" s="118">
        <v>4</v>
      </c>
      <c r="AH313" s="120">
        <v>1</v>
      </c>
      <c r="AI313" s="120">
        <v>4</v>
      </c>
      <c r="AJ313" s="121"/>
      <c r="AK313" s="121"/>
      <c r="AL313" s="121">
        <v>30</v>
      </c>
      <c r="AM313" s="121">
        <v>40</v>
      </c>
      <c r="AN313" s="121"/>
      <c r="AO313" s="121">
        <v>1.3</v>
      </c>
      <c r="AP313" s="121"/>
      <c r="AQ313" s="121"/>
      <c r="AR313" s="31">
        <f>IF(AI313&gt;0,1,0)+IF(AO313&gt;0,1,0)</f>
        <v>2</v>
      </c>
      <c r="AS313" s="31">
        <f>IF(AR313=2,1,0)</f>
        <v>1</v>
      </c>
      <c r="AT313" s="123">
        <v>2</v>
      </c>
      <c r="AU313" t="s" s="67">
        <v>343</v>
      </c>
      <c r="AV313" t="s" s="67">
        <v>846</v>
      </c>
      <c r="AW313" s="121"/>
      <c r="AX313" s="121"/>
      <c r="AY313" s="121"/>
      <c r="AZ313" s="72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</row>
    <row r="314" ht="17" customHeight="1">
      <c r="A314" t="s" s="63">
        <v>330</v>
      </c>
      <c r="B314" t="s" s="29">
        <v>940</v>
      </c>
      <c r="C314" t="s" s="29">
        <v>941</v>
      </c>
      <c r="D314" t="s" s="64">
        <v>800</v>
      </c>
      <c r="E314" t="s" s="64">
        <v>775</v>
      </c>
      <c r="F314" t="s" s="65">
        <v>670</v>
      </c>
      <c r="G314" t="s" s="65">
        <v>832</v>
      </c>
      <c r="H314" s="19"/>
      <c r="I314" s="37"/>
      <c r="J314" s="19"/>
      <c r="K314" s="21">
        <v>0</v>
      </c>
      <c r="L314" s="21">
        <v>1</v>
      </c>
      <c r="M314" s="22">
        <f>SUM(J314:L314)</f>
        <v>1</v>
      </c>
      <c r="N314" s="23">
        <f>IF((IF(COUNTA(E314)=1,1,0)+L314+K314)=2,1,0)</f>
        <v>1</v>
      </c>
      <c r="O314" s="24"/>
      <c r="P314" s="24"/>
      <c r="Q314" s="19"/>
      <c r="R314" s="25">
        <v>2.4883207920278</v>
      </c>
      <c r="S314" s="25">
        <v>-2.10900020064969</v>
      </c>
      <c r="T314" s="25">
        <v>-0.0902081235277396</v>
      </c>
      <c r="U314" s="26"/>
      <c r="V314" s="26"/>
      <c r="W314" s="26"/>
      <c r="X314" s="25">
        <v>-4.42788522250119</v>
      </c>
      <c r="Y314" s="25">
        <v>-0.186712905905273</v>
      </c>
      <c r="Z314" s="25">
        <v>-0.370768967209771</v>
      </c>
      <c r="AA314" s="27">
        <f>N314</f>
        <v>1</v>
      </c>
      <c r="AB314" s="27">
        <f>IF(COUNTA(X314)=1,1,0)</f>
        <v>1</v>
      </c>
      <c r="AC314" s="27">
        <f>IF((IF(AD314&gt;0,1,0)+AA314)=2,1,0)</f>
        <v>1</v>
      </c>
      <c r="AD314" s="27">
        <f>IF(COUNTA(AI314)=1,1,0)+IF(COUNTA(AK314)=1,1,0)</f>
        <v>2</v>
      </c>
      <c r="AE314" t="s" s="64">
        <v>832</v>
      </c>
      <c r="AF314" t="s" s="29">
        <v>65</v>
      </c>
      <c r="AG314" s="83">
        <v>4</v>
      </c>
      <c r="AH314" s="39">
        <v>6</v>
      </c>
      <c r="AI314" s="39">
        <v>12</v>
      </c>
      <c r="AJ314" s="39">
        <v>8</v>
      </c>
      <c r="AK314" s="39">
        <v>20</v>
      </c>
      <c r="AL314" s="24"/>
      <c r="AM314" s="31">
        <v>90</v>
      </c>
      <c r="AN314" s="31">
        <v>2</v>
      </c>
      <c r="AO314" s="31">
        <v>3.3</v>
      </c>
      <c r="AP314" s="31">
        <v>0.45</v>
      </c>
      <c r="AQ314" s="31">
        <v>0.6899999999999999</v>
      </c>
      <c r="AR314" s="31">
        <f>IF(AI314&gt;0,1,0)+IF(AO314&gt;0,1,0)</f>
        <v>2</v>
      </c>
      <c r="AS314" s="31">
        <f>IF(AR314=2,1,0)</f>
        <v>1</v>
      </c>
      <c r="AT314" s="85">
        <v>2</v>
      </c>
      <c r="AU314" s="24"/>
      <c r="AV314" t="s" s="29">
        <v>846</v>
      </c>
      <c r="AW314" s="24"/>
      <c r="AX314" s="24"/>
      <c r="AY314" s="24"/>
      <c r="AZ314" s="56"/>
      <c r="BA314" s="24"/>
      <c r="BB314" s="24"/>
      <c r="BC314" s="24"/>
      <c r="BD314" s="24"/>
      <c r="BE314" s="24"/>
      <c r="BF314" s="24"/>
      <c r="BG314" s="24"/>
      <c r="BH314" s="24"/>
      <c r="BI314" s="24"/>
      <c r="BJ314" t="s" s="29">
        <v>793</v>
      </c>
    </row>
    <row r="315" ht="17" customHeight="1">
      <c r="A315" t="s" s="63">
        <v>330</v>
      </c>
      <c r="B315" t="s" s="29">
        <v>942</v>
      </c>
      <c r="C315" t="s" s="29">
        <v>10</v>
      </c>
      <c r="D315" t="s" s="64">
        <v>806</v>
      </c>
      <c r="E315" t="s" s="65">
        <v>775</v>
      </c>
      <c r="F315" t="s" s="65">
        <v>670</v>
      </c>
      <c r="G315" t="s" s="65">
        <v>807</v>
      </c>
      <c r="H315" t="s" s="38">
        <v>943</v>
      </c>
      <c r="I315" s="37"/>
      <c r="J315" s="19"/>
      <c r="K315" s="21">
        <v>1</v>
      </c>
      <c r="L315" s="19"/>
      <c r="M315" s="22">
        <f>SUM(J315:L315)</f>
        <v>1</v>
      </c>
      <c r="N315" s="23">
        <f>IF((IF(COUNTA(E315)=1,1,0)+L315+K315)=2,1,0)</f>
        <v>1</v>
      </c>
      <c r="O315" s="24"/>
      <c r="P315" s="24"/>
      <c r="Q315" s="19"/>
      <c r="R315" s="25">
        <v>-0.406027175410835</v>
      </c>
      <c r="S315" s="25">
        <v>-0.866297626750787</v>
      </c>
      <c r="T315" s="25">
        <v>-0.512943691248365</v>
      </c>
      <c r="U315" s="19"/>
      <c r="V315" s="19"/>
      <c r="W315" s="19"/>
      <c r="X315" s="25">
        <v>-0.413407300124795</v>
      </c>
      <c r="Y315" s="25">
        <v>-0.5260794081103159</v>
      </c>
      <c r="Z315" s="25">
        <v>-0.696020023195408</v>
      </c>
      <c r="AA315" s="27">
        <f>N315</f>
        <v>1</v>
      </c>
      <c r="AB315" s="27">
        <f>IF(COUNTA(X315)=1,1,0)</f>
        <v>1</v>
      </c>
      <c r="AC315" s="27">
        <f>IF((IF(AD315&gt;0,1,0)+AA315)=2,1,0)</f>
        <v>1</v>
      </c>
      <c r="AD315" s="27">
        <f>IF(COUNTA(AI315)=1,1,0)+IF(COUNTA(AK315)=1,1,0)</f>
        <v>2</v>
      </c>
      <c r="AE315" t="s" s="64">
        <v>807</v>
      </c>
      <c r="AF315" t="s" s="29">
        <v>65</v>
      </c>
      <c r="AG315" s="83">
        <v>4</v>
      </c>
      <c r="AH315" s="39"/>
      <c r="AI315" s="39">
        <v>3.5</v>
      </c>
      <c r="AJ315" s="39"/>
      <c r="AK315" s="39">
        <v>3.5</v>
      </c>
      <c r="AL315" s="31">
        <v>25</v>
      </c>
      <c r="AM315" s="31">
        <v>50</v>
      </c>
      <c r="AN315" s="24"/>
      <c r="AO315" s="31">
        <v>0.9</v>
      </c>
      <c r="AP315" s="31"/>
      <c r="AQ315" s="31">
        <v>0.28</v>
      </c>
      <c r="AR315" s="31">
        <f>IF(AI315&gt;0,1,0)+IF(AO315&gt;0,1,0)</f>
        <v>2</v>
      </c>
      <c r="AS315" s="31">
        <f>IF(AR315=2,1,0)</f>
        <v>1</v>
      </c>
      <c r="AT315" s="85"/>
      <c r="AU315" s="24"/>
      <c r="AV315" t="s" s="29">
        <v>944</v>
      </c>
      <c r="AW315" s="31"/>
      <c r="AX315" s="31">
        <v>10</v>
      </c>
      <c r="AY315" s="31">
        <v>1.5</v>
      </c>
      <c r="AZ315" s="56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</row>
    <row r="316" ht="17" customHeight="1">
      <c r="A316" t="s" s="63">
        <v>330</v>
      </c>
      <c r="B316" t="s" s="29">
        <v>945</v>
      </c>
      <c r="C316" t="s" s="29">
        <v>10</v>
      </c>
      <c r="D316" t="s" s="64">
        <v>800</v>
      </c>
      <c r="E316" t="s" s="64">
        <v>775</v>
      </c>
      <c r="F316" t="s" s="65">
        <v>670</v>
      </c>
      <c r="G316" t="s" s="65">
        <v>831</v>
      </c>
      <c r="H316" s="19"/>
      <c r="I316" s="37"/>
      <c r="J316" s="19"/>
      <c r="K316" s="21">
        <v>1</v>
      </c>
      <c r="L316" s="19"/>
      <c r="M316" s="22">
        <f>SUM(J316:L316)</f>
        <v>1</v>
      </c>
      <c r="N316" s="23">
        <f>IF((IF(COUNTA(E316)=1,1,0)+L316+K316)=2,1,0)</f>
        <v>1</v>
      </c>
      <c r="O316" s="24"/>
      <c r="P316" s="24"/>
      <c r="Q316" s="19"/>
      <c r="R316" s="25">
        <v>-0.691102520415366</v>
      </c>
      <c r="S316" s="25">
        <v>-1.0437823160588</v>
      </c>
      <c r="T316" s="25">
        <v>0.212075187081333</v>
      </c>
      <c r="U316" s="19"/>
      <c r="V316" s="19"/>
      <c r="W316" s="19"/>
      <c r="X316" s="25">
        <v>-0.842354505135409</v>
      </c>
      <c r="Y316" s="25">
        <v>-1.06588838816655</v>
      </c>
      <c r="Z316" s="25">
        <v>0.169027481177231</v>
      </c>
      <c r="AA316" s="27">
        <f>N316</f>
        <v>1</v>
      </c>
      <c r="AB316" s="27">
        <f>IF(COUNTA(X316)=1,1,0)</f>
        <v>1</v>
      </c>
      <c r="AC316" s="27">
        <f>IF((IF(AD316&gt;0,1,0)+AA316)=2,1,0)</f>
        <v>1</v>
      </c>
      <c r="AD316" s="27">
        <f>IF(COUNTA(AI316)=1,1,0)+IF(COUNTA(AK316)=1,1,0)</f>
        <v>2</v>
      </c>
      <c r="AE316" t="s" s="64">
        <v>885</v>
      </c>
      <c r="AF316" t="s" s="29">
        <v>65</v>
      </c>
      <c r="AG316" s="83">
        <v>4</v>
      </c>
      <c r="AH316" s="39">
        <v>2</v>
      </c>
      <c r="AI316" s="39">
        <v>3</v>
      </c>
      <c r="AJ316" s="39">
        <v>5</v>
      </c>
      <c r="AK316" s="39">
        <v>7</v>
      </c>
      <c r="AL316" s="24"/>
      <c r="AM316" s="31">
        <v>30</v>
      </c>
      <c r="AN316" s="31">
        <v>1.25</v>
      </c>
      <c r="AO316" s="31">
        <v>1.5</v>
      </c>
      <c r="AP316" s="31"/>
      <c r="AQ316" s="31">
        <v>0.4</v>
      </c>
      <c r="AR316" s="31">
        <f>IF(AI316&gt;0,1,0)+IF(AO316&gt;0,1,0)</f>
        <v>2</v>
      </c>
      <c r="AS316" s="31">
        <f>IF(AR316=2,1,0)</f>
        <v>1</v>
      </c>
      <c r="AT316" s="85">
        <v>2</v>
      </c>
      <c r="AU316" t="s" s="29">
        <v>840</v>
      </c>
      <c r="AV316" t="s" s="29">
        <v>850</v>
      </c>
      <c r="AW316" s="24"/>
      <c r="AX316" s="24"/>
      <c r="AY316" s="24"/>
      <c r="AZ316" s="56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</row>
    <row r="317" ht="17" customHeight="1">
      <c r="A317" t="s" s="63">
        <v>330</v>
      </c>
      <c r="B317" t="s" s="29">
        <v>946</v>
      </c>
      <c r="C317" t="s" s="29">
        <v>947</v>
      </c>
      <c r="D317" t="s" s="64">
        <v>800</v>
      </c>
      <c r="E317" t="s" s="64">
        <v>775</v>
      </c>
      <c r="F317" t="s" s="65">
        <v>670</v>
      </c>
      <c r="G317" t="s" s="65">
        <v>801</v>
      </c>
      <c r="H317" t="s" s="65">
        <v>675</v>
      </c>
      <c r="I317" s="20">
        <v>1</v>
      </c>
      <c r="J317" s="19"/>
      <c r="K317" s="21">
        <v>0</v>
      </c>
      <c r="L317" s="21">
        <v>1</v>
      </c>
      <c r="M317" s="22">
        <f>SUM(J317:L317)</f>
        <v>1</v>
      </c>
      <c r="N317" s="23">
        <f>IF((IF(COUNTA(E317)=1,1,0)+L317+K317)=2,1,0)</f>
        <v>1</v>
      </c>
      <c r="O317" s="24"/>
      <c r="P317" s="24"/>
      <c r="Q317" s="19"/>
      <c r="R317" s="25">
        <v>1.66983110837459</v>
      </c>
      <c r="S317" s="25">
        <v>-3.00585162487757</v>
      </c>
      <c r="T317" s="25">
        <v>-0.22810427944957</v>
      </c>
      <c r="U317" s="26"/>
      <c r="V317" s="26"/>
      <c r="W317" s="26"/>
      <c r="X317" s="25">
        <v>-4.66427115138458</v>
      </c>
      <c r="Y317" s="25">
        <v>-1.51136697810254</v>
      </c>
      <c r="Z317" s="25">
        <v>-0.328011440528782</v>
      </c>
      <c r="AA317" s="27">
        <f>N317</f>
        <v>1</v>
      </c>
      <c r="AB317" s="27">
        <f>IF(COUNTA(X317)=1,1,0)</f>
        <v>1</v>
      </c>
      <c r="AC317" s="27">
        <f>IF((IF(AD317&gt;0,1,0)+AA317)=2,1,0)</f>
        <v>1</v>
      </c>
      <c r="AD317" s="27">
        <f>IF(COUNTA(AI317)=1,1,0)+IF(COUNTA(AK317)=1,1,0)</f>
        <v>2</v>
      </c>
      <c r="AE317" t="s" s="64">
        <v>801</v>
      </c>
      <c r="AF317" t="s" s="29">
        <v>65</v>
      </c>
      <c r="AG317" s="83">
        <v>4</v>
      </c>
      <c r="AH317" s="39">
        <v>6</v>
      </c>
      <c r="AI317" s="39">
        <v>8</v>
      </c>
      <c r="AJ317" s="39">
        <v>6</v>
      </c>
      <c r="AK317" s="39">
        <v>12</v>
      </c>
      <c r="AL317" s="24"/>
      <c r="AM317" s="31">
        <v>200</v>
      </c>
      <c r="AN317" s="24"/>
      <c r="AO317" s="31">
        <v>4.3</v>
      </c>
      <c r="AP317" s="31">
        <v>0.6</v>
      </c>
      <c r="AQ317" s="31">
        <v>0.95</v>
      </c>
      <c r="AR317" s="31">
        <f>IF(AI317&gt;0,1,0)+IF(AO317&gt;0,1,0)</f>
        <v>2</v>
      </c>
      <c r="AS317" s="31">
        <f>IF(AR317=2,1,0)</f>
        <v>1</v>
      </c>
      <c r="AT317" s="84">
        <v>41700</v>
      </c>
      <c r="AU317" t="s" s="29">
        <v>948</v>
      </c>
      <c r="AV317" t="s" s="29">
        <v>886</v>
      </c>
      <c r="AW317" s="31"/>
      <c r="AX317" s="31">
        <v>20</v>
      </c>
      <c r="AY317" s="31">
        <v>3</v>
      </c>
      <c r="AZ317" s="56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</row>
    <row r="318" ht="17" customHeight="1">
      <c r="A318" t="s" s="66">
        <v>330</v>
      </c>
      <c r="B318" t="s" s="67">
        <v>949</v>
      </c>
      <c r="C318" t="s" s="67">
        <v>10</v>
      </c>
      <c r="D318" t="s" s="67">
        <v>825</v>
      </c>
      <c r="E318" t="s" s="69">
        <v>775</v>
      </c>
      <c r="F318" t="s" s="69">
        <v>670</v>
      </c>
      <c r="G318" s="71"/>
      <c r="H318" t="s" s="69">
        <v>950</v>
      </c>
      <c r="I318" s="111"/>
      <c r="J318" s="71"/>
      <c r="K318" s="73">
        <v>1</v>
      </c>
      <c r="L318" s="71"/>
      <c r="M318" s="112">
        <f>SUM(J318:L318)</f>
        <v>1</v>
      </c>
      <c r="N318" s="113">
        <f>IF((IF(COUNTA(E318)=1,1,0)+L318+K318)=2,1,0)</f>
        <v>1</v>
      </c>
      <c r="O318" s="114"/>
      <c r="P318" s="114"/>
      <c r="Q318" s="71"/>
      <c r="R318" s="115">
        <v>1.51407777630663</v>
      </c>
      <c r="S318" s="115">
        <v>-1.00033144534747</v>
      </c>
      <c r="T318" s="115">
        <v>-0.242229187456755</v>
      </c>
      <c r="U318" s="71"/>
      <c r="V318" s="71"/>
      <c r="W318" s="71"/>
      <c r="X318" s="115">
        <v>-2.28544991188284</v>
      </c>
      <c r="Y318" s="115">
        <v>0.434777041814695</v>
      </c>
      <c r="Z318" s="115">
        <v>-0.182100275374208</v>
      </c>
      <c r="AA318" s="117">
        <f>N318</f>
        <v>1</v>
      </c>
      <c r="AB318" s="117">
        <f>IF(COUNTA(X318)=1,1,0)</f>
        <v>1</v>
      </c>
      <c r="AC318" s="117">
        <f>IF((IF(AD318&gt;0,1,0)+AA318)=2,1,0)</f>
        <v>1</v>
      </c>
      <c r="AD318" s="117">
        <f>IF(COUNTA(AI318)=1,1,0)+IF(COUNTA(AK318)=1,1,0)</f>
        <v>1</v>
      </c>
      <c r="AE318" t="s" s="68">
        <v>688</v>
      </c>
      <c r="AF318" t="s" s="67">
        <v>268</v>
      </c>
      <c r="AG318" s="118">
        <v>3</v>
      </c>
      <c r="AH318" s="120">
        <v>0.1</v>
      </c>
      <c r="AI318" s="120">
        <v>2.4</v>
      </c>
      <c r="AJ318" s="119"/>
      <c r="AK318" s="119"/>
      <c r="AL318" s="121">
        <v>30</v>
      </c>
      <c r="AM318" s="121">
        <v>60</v>
      </c>
      <c r="AN318" s="121">
        <v>1</v>
      </c>
      <c r="AO318" s="121">
        <v>2.5</v>
      </c>
      <c r="AP318" s="121"/>
      <c r="AQ318" s="121"/>
      <c r="AR318" s="31">
        <f>IF(AI318&gt;0,1,0)+IF(AO318&gt;0,1,0)</f>
        <v>2</v>
      </c>
      <c r="AS318" s="31">
        <f>IF(AR318=2,1,0)</f>
        <v>1</v>
      </c>
      <c r="AT318" s="123">
        <v>2</v>
      </c>
      <c r="AU318" t="s" s="67">
        <v>343</v>
      </c>
      <c r="AV318" t="s" s="67">
        <v>886</v>
      </c>
      <c r="AW318" s="114"/>
      <c r="AX318" s="114"/>
      <c r="AY318" s="114"/>
      <c r="AZ318" s="72"/>
      <c r="BA318" s="114"/>
      <c r="BB318" s="114"/>
      <c r="BC318" s="114"/>
      <c r="BD318" s="114"/>
      <c r="BE318" s="114"/>
      <c r="BF318" s="114"/>
      <c r="BG318" s="114"/>
      <c r="BH318" s="114"/>
      <c r="BI318" s="114"/>
      <c r="BJ318" s="114"/>
    </row>
    <row r="319" ht="17" customHeight="1">
      <c r="A319" t="s" s="63">
        <v>330</v>
      </c>
      <c r="B319" t="s" s="29">
        <v>951</v>
      </c>
      <c r="C319" t="s" s="29">
        <v>952</v>
      </c>
      <c r="D319" t="s" s="64">
        <v>800</v>
      </c>
      <c r="E319" t="s" s="64">
        <v>775</v>
      </c>
      <c r="F319" t="s" s="65">
        <v>670</v>
      </c>
      <c r="G319" t="s" s="65">
        <v>671</v>
      </c>
      <c r="H319" s="19"/>
      <c r="I319" s="37"/>
      <c r="J319" s="19"/>
      <c r="K319" s="21">
        <v>0</v>
      </c>
      <c r="L319" s="21">
        <v>1</v>
      </c>
      <c r="M319" s="22">
        <f>SUM(J319:L319)</f>
        <v>1</v>
      </c>
      <c r="N319" s="23">
        <f>IF((IF(COUNTA(E319)=1,1,0)+L319+K319)=2,1,0)</f>
        <v>1</v>
      </c>
      <c r="O319" s="24"/>
      <c r="P319" s="24"/>
      <c r="Q319" s="19"/>
      <c r="R319" s="25">
        <v>4.98549860619523</v>
      </c>
      <c r="S319" s="25">
        <v>-2.7666015308188</v>
      </c>
      <c r="T319" s="25">
        <v>-1.18481084165931</v>
      </c>
      <c r="U319" s="26"/>
      <c r="V319" s="26"/>
      <c r="W319" s="26"/>
      <c r="X319" s="25">
        <v>-8.538817431968861</v>
      </c>
      <c r="Y319" s="25">
        <v>0.5721266510087279</v>
      </c>
      <c r="Z319" s="25">
        <v>-0.0552953267586543</v>
      </c>
      <c r="AA319" s="27">
        <f>N319</f>
        <v>1</v>
      </c>
      <c r="AB319" s="27">
        <f>IF(COUNTA(X319)=1,1,0)</f>
        <v>1</v>
      </c>
      <c r="AC319" s="27">
        <f>IF((IF(AD319&gt;0,1,0)+AA319)=2,1,0)</f>
        <v>1</v>
      </c>
      <c r="AD319" s="27">
        <f>IF(COUNTA(AI319)=1,1,0)+IF(COUNTA(AK319)=1,1,0)</f>
        <v>2</v>
      </c>
      <c r="AE319" t="s" s="64">
        <v>671</v>
      </c>
      <c r="AF319" t="s" s="29">
        <v>65</v>
      </c>
      <c r="AG319" s="83">
        <v>4</v>
      </c>
      <c r="AH319" s="39">
        <v>0.6</v>
      </c>
      <c r="AI319" s="39">
        <v>1.2</v>
      </c>
      <c r="AJ319" s="31"/>
      <c r="AK319" s="31">
        <v>5</v>
      </c>
      <c r="AL319" s="31"/>
      <c r="AM319" s="31"/>
      <c r="AN319" s="31"/>
      <c r="AO319" s="31">
        <v>1</v>
      </c>
      <c r="AP319" s="31"/>
      <c r="AQ319" s="31"/>
      <c r="AR319" s="31">
        <f>IF(AI319&gt;0,1,0)+IF(AO319&gt;0,1,0)</f>
        <v>2</v>
      </c>
      <c r="AS319" s="31">
        <f>IF(AR319=2,1,0)</f>
        <v>1</v>
      </c>
      <c r="AT319" s="85"/>
      <c r="AU319" s="31"/>
      <c r="AV319" s="31"/>
      <c r="AW319" s="31"/>
      <c r="AX319" s="31"/>
      <c r="AY319" s="31"/>
      <c r="AZ319" s="56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</row>
    <row r="320" ht="17" customHeight="1">
      <c r="A320" t="s" s="63">
        <v>330</v>
      </c>
      <c r="B320" t="s" s="29">
        <v>953</v>
      </c>
      <c r="C320" t="s" s="29">
        <v>954</v>
      </c>
      <c r="D320" t="s" s="64">
        <v>800</v>
      </c>
      <c r="E320" t="s" s="64">
        <v>775</v>
      </c>
      <c r="F320" t="s" s="65">
        <v>670</v>
      </c>
      <c r="G320" t="s" s="65">
        <v>801</v>
      </c>
      <c r="H320" s="19"/>
      <c r="I320" s="37"/>
      <c r="J320" s="19"/>
      <c r="K320" s="21">
        <v>0</v>
      </c>
      <c r="L320" s="21">
        <v>1</v>
      </c>
      <c r="M320" s="22">
        <f>SUM(J320:L320)</f>
        <v>1</v>
      </c>
      <c r="N320" s="23">
        <f>IF((IF(COUNTA(E320)=1,1,0)+L320+K320)=2,1,0)</f>
        <v>1</v>
      </c>
      <c r="O320" s="24"/>
      <c r="P320" s="24"/>
      <c r="Q320" s="19"/>
      <c r="R320" s="25">
        <v>2.77921975150485</v>
      </c>
      <c r="S320" s="25">
        <v>-3.49501837905127</v>
      </c>
      <c r="T320" s="25">
        <v>-0.506439666965508</v>
      </c>
      <c r="U320" s="26"/>
      <c r="V320" s="26"/>
      <c r="W320" s="26"/>
      <c r="X320" s="25">
        <v>-6.61790585911872</v>
      </c>
      <c r="Y320" s="25">
        <v>-1.38198401411909</v>
      </c>
      <c r="Z320" s="25">
        <v>0.26796598872373</v>
      </c>
      <c r="AA320" s="27">
        <f>N320</f>
        <v>1</v>
      </c>
      <c r="AB320" s="27">
        <f>IF(COUNTA(X320)=1,1,0)</f>
        <v>1</v>
      </c>
      <c r="AC320" s="27">
        <f>IF((IF(AD320&gt;0,1,0)+AA320)=2,1,0)</f>
        <v>1</v>
      </c>
      <c r="AD320" s="27">
        <f>IF(COUNTA(AI320)=1,1,0)+IF(COUNTA(AK320)=1,1,0)</f>
        <v>2</v>
      </c>
      <c r="AE320" t="s" s="64">
        <v>801</v>
      </c>
      <c r="AF320" t="s" s="29">
        <v>65</v>
      </c>
      <c r="AG320" s="83">
        <v>4</v>
      </c>
      <c r="AH320" s="30"/>
      <c r="AI320" s="39">
        <v>4</v>
      </c>
      <c r="AJ320" s="31">
        <v>3.5</v>
      </c>
      <c r="AK320" s="31">
        <v>4</v>
      </c>
      <c r="AL320" s="31">
        <v>50</v>
      </c>
      <c r="AM320" s="31">
        <v>150</v>
      </c>
      <c r="AN320" s="31">
        <v>1</v>
      </c>
      <c r="AO320" s="31">
        <v>2.5</v>
      </c>
      <c r="AP320" s="31">
        <v>0.25</v>
      </c>
      <c r="AQ320" s="31">
        <v>0.35</v>
      </c>
      <c r="AR320" s="31">
        <f>IF(AI320&gt;0,1,0)+IF(AO320&gt;0,1,0)</f>
        <v>2</v>
      </c>
      <c r="AS320" s="31">
        <f>IF(AR320=2,1,0)</f>
        <v>1</v>
      </c>
      <c r="AT320" s="85">
        <v>2</v>
      </c>
      <c r="AU320" t="s" s="29">
        <v>892</v>
      </c>
      <c r="AV320" t="s" s="29">
        <v>779</v>
      </c>
      <c r="AW320" s="24"/>
      <c r="AX320" s="24"/>
      <c r="AY320" s="24"/>
      <c r="AZ320" s="56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</row>
    <row r="321" ht="17" customHeight="1">
      <c r="A321" t="s" s="63">
        <v>330</v>
      </c>
      <c r="B321" t="s" s="29">
        <v>955</v>
      </c>
      <c r="C321" t="s" s="29">
        <v>956</v>
      </c>
      <c r="D321" t="s" s="64">
        <v>774</v>
      </c>
      <c r="E321" t="s" s="64">
        <v>775</v>
      </c>
      <c r="F321" t="s" s="65">
        <v>670</v>
      </c>
      <c r="G321" t="s" s="65">
        <v>776</v>
      </c>
      <c r="H321" s="19"/>
      <c r="I321" s="37"/>
      <c r="J321" s="19"/>
      <c r="K321" s="21">
        <v>0</v>
      </c>
      <c r="L321" s="21">
        <v>1</v>
      </c>
      <c r="M321" s="22">
        <f>SUM(J321:L321)</f>
        <v>1</v>
      </c>
      <c r="N321" s="23">
        <f>IF((IF(COUNTA(E321)=1,1,0)+L321+K321)=2,1,0)</f>
        <v>1</v>
      </c>
      <c r="O321" s="24"/>
      <c r="P321" s="24"/>
      <c r="Q321" s="19"/>
      <c r="R321" s="25">
        <v>-2.81491083070787</v>
      </c>
      <c r="S321" s="25">
        <v>-2.25048670241547</v>
      </c>
      <c r="T321" s="25">
        <v>0.0395933055662258</v>
      </c>
      <c r="U321" s="26"/>
      <c r="V321" s="30"/>
      <c r="W321" s="26"/>
      <c r="X321" s="25">
        <v>0.97760701579288</v>
      </c>
      <c r="Y321" s="25">
        <v>-3.07126104264024</v>
      </c>
      <c r="Z321" s="25">
        <v>1.45862365404275</v>
      </c>
      <c r="AA321" s="27">
        <f>N321</f>
        <v>1</v>
      </c>
      <c r="AB321" s="27">
        <f>IF(COUNTA(X321)=1,1,0)</f>
        <v>1</v>
      </c>
      <c r="AC321" s="27">
        <f>IF((IF(AD321&gt;0,1,0)+AA321)=2,1,0)</f>
        <v>1</v>
      </c>
      <c r="AD321" s="27">
        <f>IF(COUNTA(AI321)=1,1,0)+IF(COUNTA(AK321)=1,1,0)</f>
        <v>2</v>
      </c>
      <c r="AE321" t="s" s="65">
        <v>697</v>
      </c>
      <c r="AF321" t="s" s="29">
        <v>268</v>
      </c>
      <c r="AG321" s="83">
        <v>3</v>
      </c>
      <c r="AH321" s="30"/>
      <c r="AI321" s="39">
        <v>0.2</v>
      </c>
      <c r="AJ321" s="24"/>
      <c r="AK321" s="31">
        <v>3</v>
      </c>
      <c r="AL321" s="24"/>
      <c r="AM321" s="24"/>
      <c r="AN321" s="19"/>
      <c r="AO321" s="31">
        <v>2.5</v>
      </c>
      <c r="AP321" s="24"/>
      <c r="AQ321" s="31">
        <v>0.25</v>
      </c>
      <c r="AR321" s="31">
        <f>IF(AI321&gt;0,1,0)+IF(AO321&gt;0,1,0)</f>
        <v>2</v>
      </c>
      <c r="AS321" s="31">
        <f>IF(AR321=2,1,0)</f>
        <v>1</v>
      </c>
      <c r="AT321" s="85">
        <v>1</v>
      </c>
      <c r="AU321" s="24"/>
      <c r="AV321" s="24"/>
      <c r="AW321" s="24"/>
      <c r="AX321" s="24"/>
      <c r="AY321" s="24"/>
      <c r="AZ321" s="56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</row>
    <row r="322" ht="17" customHeight="1">
      <c r="A322" t="s" s="63">
        <v>330</v>
      </c>
      <c r="B322" t="s" s="29">
        <v>957</v>
      </c>
      <c r="C322" t="s" s="29">
        <v>10</v>
      </c>
      <c r="D322" t="s" s="64">
        <v>904</v>
      </c>
      <c r="E322" t="s" s="65">
        <v>775</v>
      </c>
      <c r="F322" t="s" s="65">
        <v>670</v>
      </c>
      <c r="G322" s="19"/>
      <c r="H322" t="s" s="38">
        <v>715</v>
      </c>
      <c r="I322" s="37"/>
      <c r="J322" s="19"/>
      <c r="K322" s="21">
        <v>1</v>
      </c>
      <c r="L322" s="19"/>
      <c r="M322" s="22">
        <f>SUM(J322:L322)</f>
        <v>1</v>
      </c>
      <c r="N322" s="23">
        <f>IF((IF(COUNTA(E322)=1,1,0)+L322+K322)=2,1,0)</f>
        <v>1</v>
      </c>
      <c r="O322" s="24"/>
      <c r="P322" s="24"/>
      <c r="Q322" s="19"/>
      <c r="R322" s="25">
        <v>0.552125167325841</v>
      </c>
      <c r="S322" s="25">
        <v>-2.82642299478443</v>
      </c>
      <c r="T322" s="25">
        <v>-0.790271913949119</v>
      </c>
      <c r="U322" s="19"/>
      <c r="V322" s="19"/>
      <c r="W322" s="19"/>
      <c r="X322" s="25">
        <v>-3.3791760160165</v>
      </c>
      <c r="Y322" s="25">
        <v>-1.20211341567929</v>
      </c>
      <c r="Z322" s="25">
        <v>-0.621216249648657</v>
      </c>
      <c r="AA322" s="27">
        <f>N322</f>
        <v>1</v>
      </c>
      <c r="AB322" s="27">
        <f>IF(COUNTA(X322)=1,1,0)</f>
        <v>1</v>
      </c>
      <c r="AC322" s="27">
        <f>IF((IF(AD322&gt;0,1,0)+AA322)=2,1,0)</f>
        <v>1</v>
      </c>
      <c r="AD322" s="27">
        <f>IF(COUNTA(AI322)=1,1,0)+IF(COUNTA(AK322)=1,1,0)</f>
        <v>2</v>
      </c>
      <c r="AE322" t="s" s="64">
        <v>688</v>
      </c>
      <c r="AF322" t="s" s="29">
        <v>65</v>
      </c>
      <c r="AG322" s="83">
        <v>4</v>
      </c>
      <c r="AH322" s="39">
        <v>1</v>
      </c>
      <c r="AI322" s="39">
        <v>3</v>
      </c>
      <c r="AJ322" s="30"/>
      <c r="AK322" s="39">
        <v>5</v>
      </c>
      <c r="AL322" s="31">
        <v>8</v>
      </c>
      <c r="AM322" s="31">
        <v>18</v>
      </c>
      <c r="AN322" s="31">
        <v>0.1</v>
      </c>
      <c r="AO322" s="31">
        <v>1</v>
      </c>
      <c r="AP322" s="24"/>
      <c r="AQ322" s="24"/>
      <c r="AR322" s="31">
        <f>IF(AI322&gt;0,1,0)+IF(AO322&gt;0,1,0)</f>
        <v>2</v>
      </c>
      <c r="AS322" s="31">
        <f>IF(AR322=2,1,0)</f>
        <v>1</v>
      </c>
      <c r="AT322" s="85">
        <v>1</v>
      </c>
      <c r="AU322" t="s" s="29">
        <v>343</v>
      </c>
      <c r="AV322" t="s" s="29">
        <v>934</v>
      </c>
      <c r="AW322" s="24"/>
      <c r="AX322" s="24"/>
      <c r="AY322" s="24"/>
      <c r="AZ322" s="56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</row>
    <row r="323" ht="17" customHeight="1">
      <c r="A323" t="s" s="63">
        <v>330</v>
      </c>
      <c r="B323" t="s" s="29">
        <v>958</v>
      </c>
      <c r="C323" t="s" s="29">
        <v>959</v>
      </c>
      <c r="D323" t="s" s="64">
        <v>775</v>
      </c>
      <c r="E323" t="s" s="65">
        <v>775</v>
      </c>
      <c r="F323" t="s" s="65">
        <v>670</v>
      </c>
      <c r="G323" t="s" s="65">
        <v>801</v>
      </c>
      <c r="H323" t="s" s="65">
        <v>960</v>
      </c>
      <c r="I323" s="20">
        <v>1</v>
      </c>
      <c r="J323" s="19"/>
      <c r="K323" s="21">
        <v>0</v>
      </c>
      <c r="L323" s="21">
        <v>1</v>
      </c>
      <c r="M323" s="22">
        <f>SUM(J323:L323)</f>
        <v>1</v>
      </c>
      <c r="N323" s="23">
        <f>IF((IF(COUNTA(E323)=1,1,0)+L323+K323)=2,1,0)</f>
        <v>1</v>
      </c>
      <c r="O323" s="24"/>
      <c r="P323" s="24"/>
      <c r="Q323" s="19"/>
      <c r="R323" s="25">
        <v>0.59587297257669</v>
      </c>
      <c r="S323" s="25">
        <v>0.118519111032001</v>
      </c>
      <c r="T323" s="25">
        <v>-1.4546788608708</v>
      </c>
      <c r="U323" s="30"/>
      <c r="V323" s="26"/>
      <c r="W323" s="26"/>
      <c r="X323" s="25">
        <v>-1.14063153471061</v>
      </c>
      <c r="Y323" s="25">
        <v>1.02755705807642</v>
      </c>
      <c r="Z323" s="25">
        <v>-1.13198772475448</v>
      </c>
      <c r="AA323" s="27">
        <f>N323</f>
        <v>1</v>
      </c>
      <c r="AB323" s="27">
        <f>IF(COUNTA(X323)=1,1,0)</f>
        <v>1</v>
      </c>
      <c r="AC323" s="27">
        <f>IF((IF(AD323&gt;0,1,0)+AA323)=2,1,0)</f>
        <v>1</v>
      </c>
      <c r="AD323" s="27">
        <f>IF(COUNTA(AI323)=1,1,0)+IF(COUNTA(AK323)=1,1,0)</f>
        <v>2</v>
      </c>
      <c r="AE323" t="s" s="64">
        <v>801</v>
      </c>
      <c r="AF323" t="s" s="29">
        <v>65</v>
      </c>
      <c r="AG323" s="83">
        <v>4</v>
      </c>
      <c r="AH323" s="39">
        <v>1</v>
      </c>
      <c r="AI323" s="39">
        <v>4</v>
      </c>
      <c r="AJ323" s="39">
        <v>5</v>
      </c>
      <c r="AK323" s="39">
        <v>7.5</v>
      </c>
      <c r="AL323" s="24"/>
      <c r="AM323" s="31">
        <v>35</v>
      </c>
      <c r="AN323" s="31">
        <v>1.5</v>
      </c>
      <c r="AO323" s="31">
        <v>2</v>
      </c>
      <c r="AP323" s="31">
        <v>0.4</v>
      </c>
      <c r="AQ323" s="31">
        <v>0.5</v>
      </c>
      <c r="AR323" s="31">
        <f>IF(AI323&gt;0,1,0)+IF(AO323&gt;0,1,0)</f>
        <v>2</v>
      </c>
      <c r="AS323" s="31">
        <f>IF(AR323=2,1,0)</f>
        <v>1</v>
      </c>
      <c r="AT323" s="85">
        <v>2</v>
      </c>
      <c r="AU323" t="s" s="29">
        <v>701</v>
      </c>
      <c r="AV323" t="s" s="29">
        <v>900</v>
      </c>
      <c r="AW323" s="24"/>
      <c r="AX323" s="24"/>
      <c r="AY323" s="24"/>
      <c r="AZ323" s="56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</row>
    <row r="324" ht="17" customHeight="1">
      <c r="A324" t="s" s="66">
        <v>330</v>
      </c>
      <c r="B324" t="s" s="67">
        <v>961</v>
      </c>
      <c r="C324" t="s" s="67">
        <v>962</v>
      </c>
      <c r="D324" t="s" s="67">
        <v>800</v>
      </c>
      <c r="E324" t="s" s="69">
        <v>775</v>
      </c>
      <c r="F324" t="s" s="69">
        <v>670</v>
      </c>
      <c r="G324" s="71"/>
      <c r="H324" t="s" s="69">
        <v>963</v>
      </c>
      <c r="I324" s="111"/>
      <c r="J324" s="71"/>
      <c r="K324" s="73">
        <v>0</v>
      </c>
      <c r="L324" s="73">
        <v>1</v>
      </c>
      <c r="M324" s="112">
        <f>SUM(J324:L324)</f>
        <v>1</v>
      </c>
      <c r="N324" s="113">
        <f>IF((IF(COUNTA(E324)=1,1,0)+L324+K324)=2,1,0)</f>
        <v>1</v>
      </c>
      <c r="O324" s="114"/>
      <c r="P324" s="114"/>
      <c r="Q324" s="71"/>
      <c r="R324" s="115">
        <v>5.52273105599607</v>
      </c>
      <c r="S324" s="115">
        <v>-2.89532784645933</v>
      </c>
      <c r="T324" s="115">
        <v>-1.20198316265085</v>
      </c>
      <c r="U324" s="116"/>
      <c r="V324" s="116"/>
      <c r="W324" s="116"/>
      <c r="X324" s="115">
        <v>-9.14847517676712</v>
      </c>
      <c r="Y324" s="115">
        <v>0.674748001923042</v>
      </c>
      <c r="Z324" s="115">
        <v>0.0532951002473649</v>
      </c>
      <c r="AA324" s="117">
        <f>N324</f>
        <v>1</v>
      </c>
      <c r="AB324" s="117">
        <f>IF(COUNTA(X324)=1,1,0)</f>
        <v>1</v>
      </c>
      <c r="AC324" s="117">
        <f>IF((IF(AD324&gt;0,1,0)+AA324)=2,1,0)</f>
        <v>1</v>
      </c>
      <c r="AD324" s="117">
        <f>IF(COUNTA(AI324)=1,1,0)+IF(COUNTA(AK324)=1,1,0)</f>
        <v>2</v>
      </c>
      <c r="AE324" t="s" s="68">
        <v>688</v>
      </c>
      <c r="AF324" t="s" s="67">
        <v>859</v>
      </c>
      <c r="AG324" s="118">
        <v>3</v>
      </c>
      <c r="AH324" s="120"/>
      <c r="AI324" s="120">
        <v>4</v>
      </c>
      <c r="AJ324" s="121"/>
      <c r="AK324" s="121">
        <v>10</v>
      </c>
      <c r="AL324" s="121"/>
      <c r="AM324" s="121">
        <v>80</v>
      </c>
      <c r="AN324" s="121">
        <v>0.5</v>
      </c>
      <c r="AO324" s="121">
        <v>2</v>
      </c>
      <c r="AP324" s="121"/>
      <c r="AQ324" s="121"/>
      <c r="AR324" s="31">
        <f>IF(AI324&gt;0,1,0)+IF(AO324&gt;0,1,0)</f>
        <v>2</v>
      </c>
      <c r="AS324" s="31">
        <f>IF(AR324=2,1,0)</f>
        <v>1</v>
      </c>
      <c r="AT324" s="123">
        <v>2</v>
      </c>
      <c r="AU324" t="s" s="67">
        <v>362</v>
      </c>
      <c r="AV324" t="s" s="67">
        <v>934</v>
      </c>
      <c r="AW324" s="121"/>
      <c r="AX324" s="121"/>
      <c r="AY324" s="121"/>
      <c r="AZ324" s="72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</row>
    <row r="325" ht="17" customHeight="1">
      <c r="A325" t="s" s="63">
        <v>330</v>
      </c>
      <c r="B325" t="s" s="29">
        <v>964</v>
      </c>
      <c r="C325" t="s" s="29">
        <v>965</v>
      </c>
      <c r="D325" t="s" s="64">
        <v>800</v>
      </c>
      <c r="E325" t="s" s="64">
        <v>775</v>
      </c>
      <c r="F325" t="s" s="65">
        <v>670</v>
      </c>
      <c r="G325" t="s" s="65">
        <v>831</v>
      </c>
      <c r="H325" s="19"/>
      <c r="I325" s="37"/>
      <c r="J325" s="19"/>
      <c r="K325" s="21">
        <v>0</v>
      </c>
      <c r="L325" s="21">
        <v>1</v>
      </c>
      <c r="M325" s="22">
        <f>SUM(J325:L325)</f>
        <v>1</v>
      </c>
      <c r="N325" s="23">
        <f>IF((IF(COUNTA(E325)=1,1,0)+L325+K325)=2,1,0)</f>
        <v>1</v>
      </c>
      <c r="O325" s="24"/>
      <c r="P325" s="24"/>
      <c r="Q325" s="19"/>
      <c r="R325" s="25">
        <v>4.70572368274417</v>
      </c>
      <c r="S325" s="25">
        <v>-3.50219166202612</v>
      </c>
      <c r="T325" s="25">
        <v>-0.724828210403905</v>
      </c>
      <c r="U325" s="26"/>
      <c r="V325" s="26"/>
      <c r="W325" s="26"/>
      <c r="X325" s="25">
        <v>-9.08148061819559</v>
      </c>
      <c r="Y325" s="25">
        <v>-0.383603021641502</v>
      </c>
      <c r="Z325" s="25">
        <v>0.7788142238972789</v>
      </c>
      <c r="AA325" s="27">
        <f>N325</f>
        <v>1</v>
      </c>
      <c r="AB325" s="27">
        <f>IF(COUNTA(X325)=1,1,0)</f>
        <v>1</v>
      </c>
      <c r="AC325" s="27">
        <f>IF((IF(AD325&gt;0,1,0)+AA325)=2,1,0)</f>
        <v>1</v>
      </c>
      <c r="AD325" s="27">
        <f>IF(COUNTA(AI325)=1,1,0)+IF(COUNTA(AK325)=1,1,0)</f>
        <v>2</v>
      </c>
      <c r="AE325" t="s" s="64">
        <v>885</v>
      </c>
      <c r="AF325" t="s" s="29">
        <v>65</v>
      </c>
      <c r="AG325" s="83">
        <v>4</v>
      </c>
      <c r="AH325" s="39"/>
      <c r="AI325" s="39">
        <v>10</v>
      </c>
      <c r="AJ325" s="39">
        <v>12</v>
      </c>
      <c r="AK325" s="39">
        <v>16</v>
      </c>
      <c r="AL325" s="31">
        <v>50</v>
      </c>
      <c r="AM325" s="31">
        <v>80</v>
      </c>
      <c r="AN325" s="31"/>
      <c r="AO325" s="31">
        <v>2</v>
      </c>
      <c r="AP325" s="31"/>
      <c r="AQ325" s="31">
        <v>0.55</v>
      </c>
      <c r="AR325" s="31">
        <f>IF(AI325&gt;0,1,0)+IF(AO325&gt;0,1,0)</f>
        <v>2</v>
      </c>
      <c r="AS325" s="31">
        <f>IF(AR325=2,1,0)</f>
        <v>1</v>
      </c>
      <c r="AT325" s="84">
        <v>42065</v>
      </c>
      <c r="AU325" s="31"/>
      <c r="AV325" t="s" s="29">
        <v>846</v>
      </c>
      <c r="AW325" s="31"/>
      <c r="AX325" s="31"/>
      <c r="AY325" s="31"/>
      <c r="AZ325" s="56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</row>
    <row r="326" ht="17" customHeight="1">
      <c r="A326" t="s" s="63">
        <v>330</v>
      </c>
      <c r="B326" t="s" s="29">
        <v>966</v>
      </c>
      <c r="C326" t="s" s="29">
        <v>967</v>
      </c>
      <c r="D326" t="s" s="64">
        <v>932</v>
      </c>
      <c r="E326" t="s" s="64">
        <v>775</v>
      </c>
      <c r="F326" t="s" s="65">
        <v>670</v>
      </c>
      <c r="G326" t="s" s="65">
        <v>671</v>
      </c>
      <c r="H326" t="s" s="65">
        <v>968</v>
      </c>
      <c r="I326" s="20">
        <v>1</v>
      </c>
      <c r="J326" s="19"/>
      <c r="K326" s="21">
        <v>0</v>
      </c>
      <c r="L326" s="21">
        <v>1</v>
      </c>
      <c r="M326" s="22">
        <f>SUM(J326:L326)</f>
        <v>1</v>
      </c>
      <c r="N326" s="23">
        <f>IF((IF(COUNTA(E326)=1,1,0)+L326+K326)=2,1,0)</f>
        <v>1</v>
      </c>
      <c r="O326" s="24"/>
      <c r="P326" s="24"/>
      <c r="Q326" s="19"/>
      <c r="R326" s="25">
        <v>2.32634237926218</v>
      </c>
      <c r="S326" s="25">
        <v>-2.02799656937836</v>
      </c>
      <c r="T326" s="25">
        <v>-0.515413851324765</v>
      </c>
      <c r="U326" s="26"/>
      <c r="V326" s="26"/>
      <c r="W326" s="26"/>
      <c r="X326" s="25">
        <v>-4.91162090643717</v>
      </c>
      <c r="Y326" s="25">
        <v>-0.274999771191177</v>
      </c>
      <c r="Z326" s="25">
        <v>-0.602615360702301</v>
      </c>
      <c r="AA326" s="27">
        <f>N326</f>
        <v>1</v>
      </c>
      <c r="AB326" s="27">
        <f>IF(COUNTA(X326)=1,1,0)</f>
        <v>1</v>
      </c>
      <c r="AC326" s="27">
        <f>IF((IF(AD326&gt;0,1,0)+AA326)=2,1,0)</f>
        <v>1</v>
      </c>
      <c r="AD326" s="27">
        <f>IF(COUNTA(AI326)=1,1,0)+IF(COUNTA(AK326)=1,1,0)</f>
        <v>2</v>
      </c>
      <c r="AE326" t="s" s="64">
        <v>671</v>
      </c>
      <c r="AF326" t="s" s="29">
        <v>65</v>
      </c>
      <c r="AG326" s="83">
        <v>4</v>
      </c>
      <c r="AH326" s="39"/>
      <c r="AI326" s="39">
        <v>10</v>
      </c>
      <c r="AJ326" s="39"/>
      <c r="AK326" s="39">
        <v>25</v>
      </c>
      <c r="AL326" s="31"/>
      <c r="AM326" s="31"/>
      <c r="AN326" s="31"/>
      <c r="AO326" s="31">
        <v>3</v>
      </c>
      <c r="AP326" s="31"/>
      <c r="AQ326" s="31"/>
      <c r="AR326" s="31">
        <f>IF(AI326&gt;0,1,0)+IF(AO326&gt;0,1,0)</f>
        <v>2</v>
      </c>
      <c r="AS326" s="31">
        <f>IF(AR326=2,1,0)</f>
        <v>1</v>
      </c>
      <c r="AT326" s="85"/>
      <c r="AU326" s="31"/>
      <c r="AV326" s="31"/>
      <c r="AW326" s="31"/>
      <c r="AX326" s="31"/>
      <c r="AY326" s="31"/>
      <c r="AZ326" s="56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</row>
    <row r="327" ht="17" customHeight="1">
      <c r="A327" t="s" s="63">
        <v>330</v>
      </c>
      <c r="B327" t="s" s="29">
        <v>969</v>
      </c>
      <c r="C327" t="s" s="29">
        <v>970</v>
      </c>
      <c r="D327" t="s" s="64">
        <v>932</v>
      </c>
      <c r="E327" t="s" s="64">
        <v>775</v>
      </c>
      <c r="F327" t="s" s="65">
        <v>670</v>
      </c>
      <c r="G327" t="s" s="65">
        <v>671</v>
      </c>
      <c r="H327" t="s" s="65">
        <v>971</v>
      </c>
      <c r="I327" s="20">
        <v>1</v>
      </c>
      <c r="J327" s="19"/>
      <c r="K327" s="21">
        <v>0</v>
      </c>
      <c r="L327" s="21">
        <v>1</v>
      </c>
      <c r="M327" s="22">
        <f>SUM(J327:L327)</f>
        <v>1</v>
      </c>
      <c r="N327" s="23">
        <f>IF((IF(COUNTA(E327)=1,1,0)+L327+K327)=2,1,0)</f>
        <v>1</v>
      </c>
      <c r="O327" s="24"/>
      <c r="P327" s="24"/>
      <c r="Q327" s="19"/>
      <c r="R327" s="25">
        <v>0.342560632841866</v>
      </c>
      <c r="S327" s="25">
        <v>-0.549775633038059</v>
      </c>
      <c r="T327" s="25">
        <v>-0.521025093574916</v>
      </c>
      <c r="U327" s="26"/>
      <c r="V327" s="26"/>
      <c r="W327" s="26"/>
      <c r="X327" s="25">
        <v>-1.85865535987793</v>
      </c>
      <c r="Y327" s="25">
        <v>0.203431951896798</v>
      </c>
      <c r="Z327" s="25">
        <v>-0.17458188459956</v>
      </c>
      <c r="AA327" s="27">
        <f>N327</f>
        <v>1</v>
      </c>
      <c r="AB327" s="27">
        <f>IF(COUNTA(X327)=1,1,0)</f>
        <v>1</v>
      </c>
      <c r="AC327" s="27">
        <f>IF((IF(AD327&gt;0,1,0)+AA327)=2,1,0)</f>
        <v>1</v>
      </c>
      <c r="AD327" s="27">
        <f>IF(COUNTA(AI327)=1,1,0)+IF(COUNTA(AK327)=1,1,0)</f>
        <v>2</v>
      </c>
      <c r="AE327" t="s" s="64">
        <v>671</v>
      </c>
      <c r="AF327" t="s" s="29">
        <v>65</v>
      </c>
      <c r="AG327" s="83">
        <v>4</v>
      </c>
      <c r="AH327" s="39"/>
      <c r="AI327" s="39">
        <v>8</v>
      </c>
      <c r="AJ327" s="39"/>
      <c r="AK327" s="39">
        <v>25</v>
      </c>
      <c r="AL327" s="31"/>
      <c r="AM327" s="31"/>
      <c r="AN327" s="31"/>
      <c r="AO327" s="31">
        <v>3</v>
      </c>
      <c r="AP327" s="31"/>
      <c r="AQ327" s="31"/>
      <c r="AR327" s="31">
        <f>IF(AI327&gt;0,1,0)+IF(AO327&gt;0,1,0)</f>
        <v>2</v>
      </c>
      <c r="AS327" s="31">
        <f>IF(AR327=2,1,0)</f>
        <v>1</v>
      </c>
      <c r="AT327" s="85"/>
      <c r="AU327" s="31"/>
      <c r="AV327" s="31"/>
      <c r="AW327" s="31"/>
      <c r="AX327" s="31"/>
      <c r="AY327" s="31"/>
      <c r="AZ327" s="56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</row>
    <row r="328" ht="17" customHeight="1">
      <c r="A328" t="s" s="63">
        <v>330</v>
      </c>
      <c r="B328" t="s" s="29">
        <v>972</v>
      </c>
      <c r="C328" t="s" s="29">
        <v>973</v>
      </c>
      <c r="D328" t="s" s="64">
        <v>800</v>
      </c>
      <c r="E328" t="s" s="64">
        <v>775</v>
      </c>
      <c r="F328" t="s" s="65">
        <v>670</v>
      </c>
      <c r="G328" t="s" s="65">
        <v>801</v>
      </c>
      <c r="H328" t="s" s="65">
        <v>974</v>
      </c>
      <c r="I328" s="37"/>
      <c r="J328" s="19"/>
      <c r="K328" s="21">
        <v>0</v>
      </c>
      <c r="L328" s="21">
        <v>1</v>
      </c>
      <c r="M328" s="22">
        <f>SUM(J328:L328)</f>
        <v>1</v>
      </c>
      <c r="N328" s="23">
        <f>IF((IF(COUNTA(E328)=1,1,0)+L328+K328)=2,1,0)</f>
        <v>1</v>
      </c>
      <c r="O328" s="24"/>
      <c r="P328" s="24"/>
      <c r="Q328" s="19"/>
      <c r="R328" s="25">
        <v>0.688806951978308</v>
      </c>
      <c r="S328" s="25">
        <v>-2.17044140455445</v>
      </c>
      <c r="T328" s="25">
        <v>-0.65843051244638</v>
      </c>
      <c r="U328" s="26"/>
      <c r="V328" s="26"/>
      <c r="W328" s="26"/>
      <c r="X328" s="25">
        <v>-2.68148747365294</v>
      </c>
      <c r="Y328" s="25">
        <v>-1.08274882051288</v>
      </c>
      <c r="Z328" s="25">
        <v>-0.296141970012994</v>
      </c>
      <c r="AA328" s="27">
        <f>N328</f>
        <v>1</v>
      </c>
      <c r="AB328" s="27">
        <f>IF(COUNTA(X328)=1,1,0)</f>
        <v>1</v>
      </c>
      <c r="AC328" s="27">
        <f>IF((IF(AD328&gt;0,1,0)+AA328)=2,1,0)</f>
        <v>1</v>
      </c>
      <c r="AD328" s="27">
        <f>IF(COUNTA(AI328)=1,1,0)+IF(COUNTA(AK328)=1,1,0)</f>
        <v>2</v>
      </c>
      <c r="AE328" t="s" s="64">
        <v>801</v>
      </c>
      <c r="AF328" t="s" s="29">
        <v>65</v>
      </c>
      <c r="AG328" s="83">
        <v>4</v>
      </c>
      <c r="AH328" s="39">
        <v>0.5</v>
      </c>
      <c r="AI328" s="39">
        <v>5</v>
      </c>
      <c r="AJ328" s="39">
        <v>12</v>
      </c>
      <c r="AK328" s="39">
        <v>20</v>
      </c>
      <c r="AL328" s="31">
        <v>50</v>
      </c>
      <c r="AM328" s="31">
        <v>300</v>
      </c>
      <c r="AN328" s="31">
        <v>1.8</v>
      </c>
      <c r="AO328" s="31">
        <v>5</v>
      </c>
      <c r="AP328" s="24"/>
      <c r="AQ328" s="31">
        <v>0.75</v>
      </c>
      <c r="AR328" s="31">
        <f>IF(AI328&gt;0,1,0)+IF(AO328&gt;0,1,0)</f>
        <v>2</v>
      </c>
      <c r="AS328" s="31">
        <f>IF(AR328=2,1,0)</f>
        <v>1</v>
      </c>
      <c r="AT328" s="85">
        <v>2</v>
      </c>
      <c r="AU328" t="s" s="29">
        <v>892</v>
      </c>
      <c r="AV328" t="s" s="29">
        <v>871</v>
      </c>
      <c r="AW328" s="24"/>
      <c r="AX328" s="24"/>
      <c r="AY328" s="24"/>
      <c r="AZ328" s="56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</row>
    <row r="329" ht="17" customHeight="1">
      <c r="A329" t="s" s="63">
        <v>330</v>
      </c>
      <c r="B329" t="s" s="29">
        <v>975</v>
      </c>
      <c r="C329" t="s" s="29">
        <v>976</v>
      </c>
      <c r="D329" t="s" s="64">
        <v>923</v>
      </c>
      <c r="E329" t="s" s="64">
        <v>775</v>
      </c>
      <c r="F329" t="s" s="65">
        <v>670</v>
      </c>
      <c r="G329" t="s" s="65">
        <v>801</v>
      </c>
      <c r="H329" t="s" s="65">
        <v>675</v>
      </c>
      <c r="I329" s="20">
        <v>1</v>
      </c>
      <c r="J329" s="19"/>
      <c r="K329" s="21">
        <v>0</v>
      </c>
      <c r="L329" s="21">
        <v>1</v>
      </c>
      <c r="M329" s="22">
        <f>SUM(J329:L329)</f>
        <v>1</v>
      </c>
      <c r="N329" s="23">
        <f>IF((IF(COUNTA(E329)=1,1,0)+L329+K329)=2,1,0)</f>
        <v>1</v>
      </c>
      <c r="O329" s="24"/>
      <c r="P329" s="24"/>
      <c r="Q329" s="19"/>
      <c r="R329" s="25">
        <v>0.0690007083859482</v>
      </c>
      <c r="S329" s="25">
        <v>-3.62688953813722</v>
      </c>
      <c r="T329" s="25">
        <v>0.362521431621602</v>
      </c>
      <c r="U329" s="26"/>
      <c r="V329" s="26"/>
      <c r="W329" s="26"/>
      <c r="X329" s="25">
        <v>-2.99346850109945</v>
      </c>
      <c r="Y329" s="25">
        <v>-3.03634559026898</v>
      </c>
      <c r="Z329" s="25">
        <v>-0.0932670439143817</v>
      </c>
      <c r="AA329" s="27">
        <f>N329</f>
        <v>1</v>
      </c>
      <c r="AB329" s="27">
        <f>IF(COUNTA(X329)=1,1,0)</f>
        <v>1</v>
      </c>
      <c r="AC329" s="27">
        <f>IF((IF(AD329&gt;0,1,0)+AA329)=2,1,0)</f>
        <v>1</v>
      </c>
      <c r="AD329" s="27">
        <f>IF(COUNTA(AI329)=1,1,0)+IF(COUNTA(AK329)=1,1,0)</f>
        <v>2</v>
      </c>
      <c r="AE329" t="s" s="64">
        <v>801</v>
      </c>
      <c r="AF329" t="s" s="29">
        <v>65</v>
      </c>
      <c r="AG329" s="83">
        <v>4</v>
      </c>
      <c r="AH329" s="39">
        <v>0.2</v>
      </c>
      <c r="AI329" s="39">
        <v>1</v>
      </c>
      <c r="AJ329" s="39">
        <v>4</v>
      </c>
      <c r="AK329" s="39">
        <v>10</v>
      </c>
      <c r="AL329" s="24"/>
      <c r="AM329" s="31">
        <v>150</v>
      </c>
      <c r="AN329" s="24"/>
      <c r="AO329" s="31">
        <v>2.5</v>
      </c>
      <c r="AP329" s="24"/>
      <c r="AQ329" s="31">
        <v>0.45</v>
      </c>
      <c r="AR329" s="31">
        <f>IF(AI329&gt;0,1,0)+IF(AO329&gt;0,1,0)</f>
        <v>2</v>
      </c>
      <c r="AS329" s="31">
        <f>IF(AR329=2,1,0)</f>
        <v>1</v>
      </c>
      <c r="AT329" s="84">
        <v>41700</v>
      </c>
      <c r="AU329" t="s" s="29">
        <v>892</v>
      </c>
      <c r="AV329" t="s" s="29">
        <v>977</v>
      </c>
      <c r="AW329" s="24"/>
      <c r="AX329" s="24"/>
      <c r="AY329" s="24"/>
      <c r="AZ329" s="56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</row>
    <row r="330" ht="17" customHeight="1">
      <c r="A330" t="s" s="63">
        <v>330</v>
      </c>
      <c r="B330" t="s" s="29">
        <v>978</v>
      </c>
      <c r="C330" t="s" s="29">
        <v>10</v>
      </c>
      <c r="D330" t="s" s="64">
        <v>774</v>
      </c>
      <c r="E330" t="s" s="64">
        <v>775</v>
      </c>
      <c r="F330" t="s" s="65">
        <v>670</v>
      </c>
      <c r="G330" t="s" s="65">
        <v>776</v>
      </c>
      <c r="H330" t="s" s="65">
        <v>675</v>
      </c>
      <c r="I330" s="20">
        <v>1</v>
      </c>
      <c r="J330" s="19"/>
      <c r="K330" s="21">
        <v>1</v>
      </c>
      <c r="L330" s="19"/>
      <c r="M330" s="22">
        <f>SUM(J330:L330)</f>
        <v>1</v>
      </c>
      <c r="N330" s="23">
        <f>IF((IF(COUNTA(E330)=1,1,0)+L330+K330)=2,1,0)</f>
        <v>1</v>
      </c>
      <c r="O330" s="24"/>
      <c r="P330" s="24"/>
      <c r="Q330" s="19"/>
      <c r="R330" s="25">
        <v>-1.03631440072577</v>
      </c>
      <c r="S330" s="25">
        <v>-0.599795318646813</v>
      </c>
      <c r="T330" s="25">
        <v>-0.325054499221076</v>
      </c>
      <c r="U330" s="19"/>
      <c r="V330" s="19"/>
      <c r="W330" s="19"/>
      <c r="X330" s="25">
        <v>0.274765964325306</v>
      </c>
      <c r="Y330" s="25">
        <v>-0.452982567974931</v>
      </c>
      <c r="Z330" s="25">
        <v>-0.519541116555277</v>
      </c>
      <c r="AA330" s="27">
        <f>N330</f>
        <v>1</v>
      </c>
      <c r="AB330" s="27">
        <f>IF(COUNTA(X330)=1,1,0)</f>
        <v>1</v>
      </c>
      <c r="AC330" s="27">
        <f>IF((IF(AD330&gt;0,1,0)+AA330)=2,1,0)</f>
        <v>1</v>
      </c>
      <c r="AD330" s="27">
        <f>IF(COUNTA(AI330)=1,1,0)+IF(COUNTA(AK330)=1,1,0)</f>
        <v>2</v>
      </c>
      <c r="AE330" s="24"/>
      <c r="AF330" t="s" s="29">
        <v>268</v>
      </c>
      <c r="AG330" s="83">
        <v>3</v>
      </c>
      <c r="AH330" s="30"/>
      <c r="AI330" s="39">
        <v>1</v>
      </c>
      <c r="AJ330" s="30"/>
      <c r="AK330" s="39">
        <v>4</v>
      </c>
      <c r="AL330" s="24"/>
      <c r="AM330" s="31">
        <v>130</v>
      </c>
      <c r="AN330" s="19"/>
      <c r="AO330" s="31">
        <v>3</v>
      </c>
      <c r="AP330" s="24"/>
      <c r="AQ330" s="31">
        <v>0.5</v>
      </c>
      <c r="AR330" s="31">
        <f>IF(AI330&gt;0,1,0)+IF(AO330&gt;0,1,0)</f>
        <v>2</v>
      </c>
      <c r="AS330" s="31">
        <f>IF(AR330=2,1,0)</f>
        <v>1</v>
      </c>
      <c r="AT330" s="85">
        <v>1</v>
      </c>
      <c r="AU330" s="24"/>
      <c r="AV330" t="s" s="29">
        <v>340</v>
      </c>
      <c r="AW330" s="24"/>
      <c r="AX330" s="24"/>
      <c r="AY330" s="24"/>
      <c r="AZ330" s="56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</row>
    <row r="331" ht="17" customHeight="1">
      <c r="A331" t="s" s="63">
        <v>330</v>
      </c>
      <c r="B331" t="s" s="29">
        <v>979</v>
      </c>
      <c r="C331" t="s" s="29">
        <v>980</v>
      </c>
      <c r="D331" t="s" s="64">
        <v>775</v>
      </c>
      <c r="E331" t="s" s="65">
        <v>775</v>
      </c>
      <c r="F331" t="s" s="65">
        <v>670</v>
      </c>
      <c r="G331" t="s" s="65">
        <v>719</v>
      </c>
      <c r="H331" s="19"/>
      <c r="I331" s="37"/>
      <c r="J331" s="19"/>
      <c r="K331" s="21">
        <v>0</v>
      </c>
      <c r="L331" s="21">
        <v>1</v>
      </c>
      <c r="M331" s="22">
        <f>SUM(J331:L331)</f>
        <v>1</v>
      </c>
      <c r="N331" s="23">
        <f>IF((IF(COUNTA(E331)=1,1,0)+L331+K331)=2,1,0)</f>
        <v>1</v>
      </c>
      <c r="O331" s="24"/>
      <c r="P331" s="24"/>
      <c r="Q331" s="19"/>
      <c r="R331" s="25">
        <v>-0.08600708218915409</v>
      </c>
      <c r="S331" s="25">
        <v>-0.566948805515093</v>
      </c>
      <c r="T331" s="25">
        <v>-0.51392644374265</v>
      </c>
      <c r="U331" s="26"/>
      <c r="V331" s="26"/>
      <c r="W331" s="26"/>
      <c r="X331" s="25">
        <v>-0.984287320953028</v>
      </c>
      <c r="Y331" s="25">
        <v>0.08749841014141881</v>
      </c>
      <c r="Z331" s="25">
        <v>-0.522250349526087</v>
      </c>
      <c r="AA331" s="27">
        <f>N331</f>
        <v>1</v>
      </c>
      <c r="AB331" s="27">
        <f>IF(COUNTA(X331)=1,1,0)</f>
        <v>1</v>
      </c>
      <c r="AC331" s="27">
        <f>IF((IF(AD331&gt;0,1,0)+AA331)=2,1,0)</f>
        <v>1</v>
      </c>
      <c r="AD331" s="27">
        <f>IF(COUNTA(AI331)=1,1,0)+IF(COUNTA(AK331)=1,1,0)</f>
        <v>2</v>
      </c>
      <c r="AE331" t="s" s="64">
        <v>981</v>
      </c>
      <c r="AF331" t="s" s="29">
        <v>65</v>
      </c>
      <c r="AG331" s="83">
        <v>4</v>
      </c>
      <c r="AH331" s="30"/>
      <c r="AI331" s="39">
        <v>2</v>
      </c>
      <c r="AJ331" s="30"/>
      <c r="AK331" s="39">
        <v>10</v>
      </c>
      <c r="AL331" s="24"/>
      <c r="AM331" s="24"/>
      <c r="AN331" s="31">
        <v>1.75</v>
      </c>
      <c r="AO331" s="31">
        <v>2</v>
      </c>
      <c r="AP331" s="31">
        <v>0.35</v>
      </c>
      <c r="AQ331" s="31">
        <v>0.4</v>
      </c>
      <c r="AR331" s="31">
        <f>IF(AI331&gt;0,1,0)+IF(AO331&gt;0,1,0)</f>
        <v>2</v>
      </c>
      <c r="AS331" s="31">
        <f>IF(AR331=2,1,0)</f>
        <v>1</v>
      </c>
      <c r="AT331" s="85">
        <v>2</v>
      </c>
      <c r="AU331" s="24"/>
      <c r="AV331" t="s" s="29">
        <v>340</v>
      </c>
      <c r="AW331" s="24"/>
      <c r="AX331" s="24"/>
      <c r="AY331" s="24"/>
      <c r="AZ331" s="56"/>
      <c r="BA331" s="24"/>
      <c r="BB331" s="24"/>
      <c r="BC331" s="24"/>
      <c r="BD331" s="24"/>
      <c r="BE331" s="24"/>
      <c r="BF331" s="24"/>
      <c r="BG331" s="24"/>
      <c r="BH331" s="24"/>
      <c r="BI331" s="24"/>
      <c r="BJ331" t="s" s="29">
        <v>793</v>
      </c>
    </row>
    <row r="332" ht="17" customHeight="1">
      <c r="A332" t="s" s="63">
        <v>330</v>
      </c>
      <c r="B332" t="s" s="29">
        <v>982</v>
      </c>
      <c r="C332" t="s" s="29">
        <v>10</v>
      </c>
      <c r="D332" t="s" s="64">
        <v>932</v>
      </c>
      <c r="E332" t="s" s="64">
        <v>775</v>
      </c>
      <c r="F332" t="s" s="65">
        <v>670</v>
      </c>
      <c r="G332" t="s" s="65">
        <v>671</v>
      </c>
      <c r="H332" t="s" s="65">
        <v>968</v>
      </c>
      <c r="I332" s="37"/>
      <c r="J332" s="19"/>
      <c r="K332" s="21">
        <v>1</v>
      </c>
      <c r="L332" s="19"/>
      <c r="M332" s="22">
        <f>SUM(J332:L332)</f>
        <v>1</v>
      </c>
      <c r="N332" s="23">
        <f>IF((IF(COUNTA(E332)=1,1,0)+L332+K332)=2,1,0)</f>
        <v>1</v>
      </c>
      <c r="O332" s="24"/>
      <c r="P332" s="24"/>
      <c r="Q332" s="19"/>
      <c r="R332" s="25">
        <v>-0.164026820588912</v>
      </c>
      <c r="S332" s="25">
        <v>-2.24132342935196</v>
      </c>
      <c r="T332" s="25">
        <v>0.687537387959367</v>
      </c>
      <c r="U332" s="19"/>
      <c r="V332" s="19"/>
      <c r="W332" s="19"/>
      <c r="X332" s="25">
        <v>-2.19606333110086</v>
      </c>
      <c r="Y332" s="25">
        <v>-1.96768856076731</v>
      </c>
      <c r="Z332" s="25">
        <v>-0.644477811819734</v>
      </c>
      <c r="AA332" s="27">
        <f>N332</f>
        <v>1</v>
      </c>
      <c r="AB332" s="27">
        <f>IF(COUNTA(X332)=1,1,0)</f>
        <v>1</v>
      </c>
      <c r="AC332" s="27">
        <f>IF((IF(AD332&gt;0,1,0)+AA332)=2,1,0)</f>
        <v>1</v>
      </c>
      <c r="AD332" s="27">
        <f>IF(COUNTA(AI332)=1,1,0)+IF(COUNTA(AK332)=1,1,0)</f>
        <v>2</v>
      </c>
      <c r="AE332" t="s" s="64">
        <v>671</v>
      </c>
      <c r="AF332" t="s" s="29">
        <v>65</v>
      </c>
      <c r="AG332" s="83">
        <v>4</v>
      </c>
      <c r="AH332" s="30"/>
      <c r="AI332" s="39">
        <v>3.5</v>
      </c>
      <c r="AJ332" s="39">
        <v>6</v>
      </c>
      <c r="AK332" s="39">
        <v>8</v>
      </c>
      <c r="AL332" s="24"/>
      <c r="AM332" s="24"/>
      <c r="AN332" s="24"/>
      <c r="AO332" s="31">
        <v>2</v>
      </c>
      <c r="AP332" s="31"/>
      <c r="AQ332" s="31"/>
      <c r="AR332" s="31">
        <f>IF(AI332&gt;0,1,0)+IF(AO332&gt;0,1,0)</f>
        <v>2</v>
      </c>
      <c r="AS332" s="31">
        <f>IF(AR332=2,1,0)</f>
        <v>1</v>
      </c>
      <c r="AT332" s="85"/>
      <c r="AU332" s="24"/>
      <c r="AV332" s="24"/>
      <c r="AW332" s="24"/>
      <c r="AX332" s="24"/>
      <c r="AY332" s="24"/>
      <c r="AZ332" s="56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</row>
    <row r="333" ht="17" customHeight="1">
      <c r="A333" t="s" s="63">
        <v>330</v>
      </c>
      <c r="B333" t="s" s="29">
        <v>983</v>
      </c>
      <c r="C333" t="s" s="29">
        <v>10</v>
      </c>
      <c r="D333" t="s" s="64">
        <v>800</v>
      </c>
      <c r="E333" t="s" s="64">
        <v>775</v>
      </c>
      <c r="F333" t="s" s="65">
        <v>670</v>
      </c>
      <c r="G333" t="s" s="65">
        <v>832</v>
      </c>
      <c r="H333" t="s" s="65">
        <v>874</v>
      </c>
      <c r="I333" s="37"/>
      <c r="J333" s="19"/>
      <c r="K333" s="21">
        <v>1</v>
      </c>
      <c r="L333" s="19"/>
      <c r="M333" s="22">
        <f>SUM(J333:L333)</f>
        <v>1</v>
      </c>
      <c r="N333" s="23">
        <f>IF((IF(COUNTA(E333)=1,1,0)+L333+K333)=2,1,0)</f>
        <v>1</v>
      </c>
      <c r="O333" s="24"/>
      <c r="P333" s="24"/>
      <c r="Q333" s="19"/>
      <c r="R333" s="25">
        <v>0.132557488670127</v>
      </c>
      <c r="S333" s="25">
        <v>-3.02161309833536</v>
      </c>
      <c r="T333" s="25">
        <v>-0.692956221716209</v>
      </c>
      <c r="U333" s="19"/>
      <c r="V333" s="19"/>
      <c r="W333" s="19"/>
      <c r="X333" s="25">
        <v>-2.52624337523886</v>
      </c>
      <c r="Y333" s="25">
        <v>-2.09967560451051</v>
      </c>
      <c r="Z333" s="25">
        <v>0.76629956835574</v>
      </c>
      <c r="AA333" s="27">
        <f>N333</f>
        <v>1</v>
      </c>
      <c r="AB333" s="27">
        <f>IF(COUNTA(X333)=1,1,0)</f>
        <v>1</v>
      </c>
      <c r="AC333" s="27">
        <f>IF((IF(AD333&gt;0,1,0)+AA333)=2,1,0)</f>
        <v>1</v>
      </c>
      <c r="AD333" s="27">
        <f>IF(COUNTA(AI333)=1,1,0)+IF(COUNTA(AK333)=1,1,0)</f>
        <v>1</v>
      </c>
      <c r="AE333" t="s" s="64">
        <v>671</v>
      </c>
      <c r="AF333" t="s" s="29">
        <v>760</v>
      </c>
      <c r="AG333" s="83">
        <v>0</v>
      </c>
      <c r="AH333" s="30"/>
      <c r="AI333" s="39">
        <v>0</v>
      </c>
      <c r="AJ333" s="30"/>
      <c r="AK333" s="30"/>
      <c r="AL333" s="24"/>
      <c r="AM333" s="24"/>
      <c r="AN333" s="31">
        <v>0.25</v>
      </c>
      <c r="AO333" s="31">
        <v>0.4</v>
      </c>
      <c r="AP333" s="24"/>
      <c r="AQ333" s="24"/>
      <c r="AR333" s="31">
        <f>IF(AI333&gt;0,1,0)+IF(AO333&gt;0,1,0)</f>
        <v>1</v>
      </c>
      <c r="AS333" s="31">
        <f>IF(AR333=2,1,0)</f>
        <v>0</v>
      </c>
      <c r="AT333" s="85">
        <v>1</v>
      </c>
      <c r="AU333" s="24"/>
      <c r="AV333" s="24"/>
      <c r="AW333" s="24"/>
      <c r="AX333" s="24"/>
      <c r="AY333" s="24"/>
      <c r="AZ333" s="56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</row>
    <row r="334" ht="17" customHeight="1">
      <c r="A334" t="s" s="63">
        <v>330</v>
      </c>
      <c r="B334" t="s" s="29">
        <v>984</v>
      </c>
      <c r="C334" t="s" s="29">
        <v>985</v>
      </c>
      <c r="D334" t="s" s="64">
        <v>800</v>
      </c>
      <c r="E334" t="s" s="64">
        <v>775</v>
      </c>
      <c r="F334" t="s" s="65">
        <v>670</v>
      </c>
      <c r="G334" t="s" s="65">
        <v>801</v>
      </c>
      <c r="H334" s="19"/>
      <c r="I334" s="37"/>
      <c r="J334" s="19"/>
      <c r="K334" s="21">
        <v>0</v>
      </c>
      <c r="L334" s="21">
        <v>1</v>
      </c>
      <c r="M334" s="22">
        <f>SUM(J334:L334)</f>
        <v>1</v>
      </c>
      <c r="N334" s="23">
        <f>IF((IF(COUNTA(E334)=1,1,0)+L334+K334)=2,1,0)</f>
        <v>1</v>
      </c>
      <c r="O334" s="24"/>
      <c r="P334" s="24"/>
      <c r="Q334" s="19"/>
      <c r="R334" s="25">
        <v>-5.04511814999027</v>
      </c>
      <c r="S334" s="25">
        <v>-5.12198981738034</v>
      </c>
      <c r="T334" s="25">
        <v>2.80981625554309</v>
      </c>
      <c r="U334" s="26"/>
      <c r="V334" s="26"/>
      <c r="W334" s="26"/>
      <c r="X334" s="25">
        <v>1.85834684806473</v>
      </c>
      <c r="Y334" s="25">
        <v>-7.02624287387434</v>
      </c>
      <c r="Z334" s="25">
        <v>2.13787676093127</v>
      </c>
      <c r="AA334" s="27">
        <f>N334</f>
        <v>1</v>
      </c>
      <c r="AB334" s="27">
        <f>IF(COUNTA(X334)=1,1,0)</f>
        <v>1</v>
      </c>
      <c r="AC334" s="27">
        <f>IF((IF(AD334&gt;0,1,0)+AA334)=2,1,0)</f>
        <v>1</v>
      </c>
      <c r="AD334" s="27">
        <f>IF(COUNTA(AI334)=1,1,0)+IF(COUNTA(AK334)=1,1,0)</f>
        <v>2</v>
      </c>
      <c r="AE334" t="s" s="64">
        <v>801</v>
      </c>
      <c r="AF334" t="s" s="29">
        <v>986</v>
      </c>
      <c r="AG334" s="83">
        <v>5</v>
      </c>
      <c r="AH334" s="30"/>
      <c r="AI334" s="39">
        <v>5</v>
      </c>
      <c r="AJ334" s="30"/>
      <c r="AK334" s="39">
        <v>4</v>
      </c>
      <c r="AL334" s="31">
        <v>30</v>
      </c>
      <c r="AM334" s="31">
        <v>70</v>
      </c>
      <c r="AN334" s="24"/>
      <c r="AO334" s="31">
        <v>1</v>
      </c>
      <c r="AP334" s="24"/>
      <c r="AQ334" s="31">
        <v>0.45</v>
      </c>
      <c r="AR334" s="31">
        <f>IF(AI334&gt;0,1,0)+IF(AO334&gt;0,1,0)</f>
        <v>2</v>
      </c>
      <c r="AS334" s="31">
        <f>IF(AR334=2,1,0)</f>
        <v>1</v>
      </c>
      <c r="AT334" s="85">
        <v>2</v>
      </c>
      <c r="AU334" t="s" s="29">
        <v>892</v>
      </c>
      <c r="AV334" t="s" s="29">
        <v>820</v>
      </c>
      <c r="AW334" s="24"/>
      <c r="AX334" s="24"/>
      <c r="AY334" s="24"/>
      <c r="AZ334" s="56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</row>
    <row r="335" ht="17" customHeight="1">
      <c r="A335" t="s" s="63">
        <v>330</v>
      </c>
      <c r="B335" t="s" s="29">
        <v>987</v>
      </c>
      <c r="C335" t="s" s="29">
        <v>988</v>
      </c>
      <c r="D335" t="s" s="64">
        <v>800</v>
      </c>
      <c r="E335" t="s" s="64">
        <v>775</v>
      </c>
      <c r="F335" t="s" s="65">
        <v>670</v>
      </c>
      <c r="G335" t="s" s="65">
        <v>831</v>
      </c>
      <c r="H335" s="19"/>
      <c r="I335" s="37"/>
      <c r="J335" s="19"/>
      <c r="K335" s="21">
        <v>0</v>
      </c>
      <c r="L335" s="21">
        <v>1</v>
      </c>
      <c r="M335" s="22">
        <f>SUM(J335:L335)</f>
        <v>1</v>
      </c>
      <c r="N335" s="23">
        <f>IF((IF(COUNTA(E335)=1,1,0)+L335+K335)=2,1,0)</f>
        <v>1</v>
      </c>
      <c r="O335" s="24"/>
      <c r="P335" s="24"/>
      <c r="Q335" s="19"/>
      <c r="R335" s="25">
        <v>6.10149036606329</v>
      </c>
      <c r="S335" s="25">
        <v>-2.84863857892093</v>
      </c>
      <c r="T335" s="25">
        <v>-1.14133232077922</v>
      </c>
      <c r="U335" s="26"/>
      <c r="V335" s="26"/>
      <c r="W335" s="26"/>
      <c r="X335" s="25">
        <v>-9.801056253433471</v>
      </c>
      <c r="Y335" s="25">
        <v>1.04860196717729</v>
      </c>
      <c r="Z335" s="25">
        <v>-0.42516428441743</v>
      </c>
      <c r="AA335" s="27">
        <f>N335</f>
        <v>1</v>
      </c>
      <c r="AB335" s="27">
        <f>IF(COUNTA(X335)=1,1,0)</f>
        <v>1</v>
      </c>
      <c r="AC335" s="27">
        <f>IF((IF(AD335&gt;0,1,0)+AA335)=2,1,0)</f>
        <v>1</v>
      </c>
      <c r="AD335" s="27">
        <f>IF(COUNTA(AI335)=1,1,0)+IF(COUNTA(AK335)=1,1,0)</f>
        <v>2</v>
      </c>
      <c r="AE335" t="s" s="64">
        <v>989</v>
      </c>
      <c r="AF335" t="s" s="29">
        <v>65</v>
      </c>
      <c r="AG335" s="83">
        <v>4</v>
      </c>
      <c r="AH335" s="30"/>
      <c r="AI335" s="39">
        <v>4</v>
      </c>
      <c r="AJ335" s="39">
        <v>10</v>
      </c>
      <c r="AK335" s="39">
        <v>15</v>
      </c>
      <c r="AL335" s="31">
        <v>25</v>
      </c>
      <c r="AM335" s="31">
        <v>60</v>
      </c>
      <c r="AN335" s="31">
        <v>0.8</v>
      </c>
      <c r="AO335" s="31">
        <v>1.6</v>
      </c>
      <c r="AP335" s="31">
        <v>0.3</v>
      </c>
      <c r="AQ335" s="31">
        <v>0.55</v>
      </c>
      <c r="AR335" s="31">
        <f>IF(AI335&gt;0,1,0)+IF(AO335&gt;0,1,0)</f>
        <v>2</v>
      </c>
      <c r="AS335" s="31">
        <f>IF(AR335=2,1,0)</f>
        <v>1</v>
      </c>
      <c r="AT335" s="85">
        <v>2</v>
      </c>
      <c r="AU335" s="24"/>
      <c r="AV335" t="s" s="29">
        <v>865</v>
      </c>
      <c r="AW335" s="24"/>
      <c r="AX335" s="24"/>
      <c r="AY335" s="24"/>
      <c r="AZ335" s="56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</row>
    <row r="336" ht="17" customHeight="1">
      <c r="A336" t="s" s="63">
        <v>330</v>
      </c>
      <c r="B336" t="s" s="29">
        <v>990</v>
      </c>
      <c r="C336" t="s" s="29">
        <v>991</v>
      </c>
      <c r="D336" t="s" s="64">
        <v>819</v>
      </c>
      <c r="E336" t="s" s="65">
        <v>775</v>
      </c>
      <c r="F336" t="s" s="65">
        <v>670</v>
      </c>
      <c r="G336" t="s" s="65">
        <v>719</v>
      </c>
      <c r="H336" t="s" s="64">
        <v>992</v>
      </c>
      <c r="I336" s="37"/>
      <c r="J336" s="19"/>
      <c r="K336" s="21">
        <v>0</v>
      </c>
      <c r="L336" s="21">
        <v>1</v>
      </c>
      <c r="M336" s="22">
        <f>SUM(J336:L336)</f>
        <v>1</v>
      </c>
      <c r="N336" s="23">
        <f>IF((IF(COUNTA(E336)=1,1,0)+L336+K336)=2,1,0)</f>
        <v>1</v>
      </c>
      <c r="O336" s="24"/>
      <c r="P336" s="24"/>
      <c r="Q336" s="19"/>
      <c r="R336" s="25">
        <v>1.90322202097961</v>
      </c>
      <c r="S336" s="25">
        <v>-4.35245651435544</v>
      </c>
      <c r="T336" s="25">
        <v>1.57831333971124</v>
      </c>
      <c r="U336" s="26"/>
      <c r="V336" s="26"/>
      <c r="W336" s="26"/>
      <c r="X336" s="25">
        <v>-6.42707458854432</v>
      </c>
      <c r="Y336" s="25">
        <v>-3.05900091036434</v>
      </c>
      <c r="Z336" s="25">
        <v>-0.284138039042171</v>
      </c>
      <c r="AA336" s="27">
        <f>N336</f>
        <v>1</v>
      </c>
      <c r="AB336" s="27">
        <f>IF(COUNTA(X336)=1,1,0)</f>
        <v>1</v>
      </c>
      <c r="AC336" s="27">
        <f>IF((IF(AD336&gt;0,1,0)+AA336)=2,1,0)</f>
        <v>1</v>
      </c>
      <c r="AD336" s="27">
        <f>IF(COUNTA(AI336)=1,1,0)+IF(COUNTA(AK336)=1,1,0)</f>
        <v>2</v>
      </c>
      <c r="AE336" t="s" s="64">
        <v>993</v>
      </c>
      <c r="AF336" t="s" s="29">
        <v>65</v>
      </c>
      <c r="AG336" s="83">
        <v>4</v>
      </c>
      <c r="AH336" s="39">
        <v>0.5</v>
      </c>
      <c r="AI336" s="39">
        <v>2</v>
      </c>
      <c r="AJ336" s="39">
        <v>6</v>
      </c>
      <c r="AK336" s="39">
        <v>10</v>
      </c>
      <c r="AL336" s="31"/>
      <c r="AM336" s="31">
        <v>7</v>
      </c>
      <c r="AN336" s="31"/>
      <c r="AO336" s="31">
        <v>2</v>
      </c>
      <c r="AP336" s="31"/>
      <c r="AQ336" s="31"/>
      <c r="AR336" s="31">
        <f>IF(AI336&gt;0,1,0)+IF(AO336&gt;0,1,0)</f>
        <v>2</v>
      </c>
      <c r="AS336" s="31">
        <f>IF(AR336=2,1,0)</f>
        <v>1</v>
      </c>
      <c r="AT336" s="85">
        <v>2</v>
      </c>
      <c r="AU336" t="s" s="29">
        <v>362</v>
      </c>
      <c r="AV336" t="s" s="29">
        <v>994</v>
      </c>
      <c r="AW336" s="24"/>
      <c r="AX336" s="24"/>
      <c r="AY336" s="24"/>
      <c r="AZ336" s="56"/>
      <c r="BA336" s="24"/>
      <c r="BB336" s="24"/>
      <c r="BC336" s="24"/>
      <c r="BD336" s="24"/>
      <c r="BE336" s="24"/>
      <c r="BF336" s="24"/>
      <c r="BG336" s="24"/>
      <c r="BH336" s="24"/>
      <c r="BI336" s="24"/>
      <c r="BJ336" t="s" s="29">
        <v>793</v>
      </c>
    </row>
    <row r="337" ht="17" customHeight="1">
      <c r="A337" t="s" s="63">
        <v>330</v>
      </c>
      <c r="B337" t="s" s="29">
        <v>995</v>
      </c>
      <c r="C337" t="s" s="29">
        <v>996</v>
      </c>
      <c r="D337" t="s" s="64">
        <v>774</v>
      </c>
      <c r="E337" t="s" s="64">
        <v>775</v>
      </c>
      <c r="F337" t="s" s="65">
        <v>670</v>
      </c>
      <c r="G337" t="s" s="65">
        <v>776</v>
      </c>
      <c r="H337" t="s" s="65">
        <v>675</v>
      </c>
      <c r="I337" s="20">
        <v>1</v>
      </c>
      <c r="J337" s="19"/>
      <c r="K337" s="21">
        <v>0</v>
      </c>
      <c r="L337" s="21">
        <v>1</v>
      </c>
      <c r="M337" s="22">
        <f>SUM(J337:L337)</f>
        <v>1</v>
      </c>
      <c r="N337" s="23">
        <f>IF((IF(COUNTA(E337)=1,1,0)+L337+K337)=2,1,0)</f>
        <v>1</v>
      </c>
      <c r="O337" s="24"/>
      <c r="P337" s="24"/>
      <c r="Q337" s="19"/>
      <c r="R337" s="25">
        <v>-1.05514144897725</v>
      </c>
      <c r="S337" s="25">
        <v>-1.81369037731686</v>
      </c>
      <c r="T337" s="25">
        <v>-0.347473467785368</v>
      </c>
      <c r="U337" s="26"/>
      <c r="V337" s="26"/>
      <c r="W337" s="26"/>
      <c r="X337" s="25">
        <v>-0.720505045529294</v>
      </c>
      <c r="Y337" s="25">
        <v>-1.81619325534459</v>
      </c>
      <c r="Z337" s="25">
        <v>-0.0721251029122424</v>
      </c>
      <c r="AA337" s="27">
        <f>N337</f>
        <v>1</v>
      </c>
      <c r="AB337" s="27">
        <f>IF(COUNTA(X337)=1,1,0)</f>
        <v>1</v>
      </c>
      <c r="AC337" s="27">
        <f>IF((IF(AD337&gt;0,1,0)+AA337)=2,1,0)</f>
        <v>1</v>
      </c>
      <c r="AD337" s="27">
        <f>IF(COUNTA(AI337)=1,1,0)+IF(COUNTA(AK337)=1,1,0)</f>
        <v>2</v>
      </c>
      <c r="AE337" t="s" s="64">
        <v>776</v>
      </c>
      <c r="AF337" t="s" s="29">
        <v>268</v>
      </c>
      <c r="AG337" s="83">
        <v>3</v>
      </c>
      <c r="AH337" s="30"/>
      <c r="AI337" s="39">
        <v>2</v>
      </c>
      <c r="AJ337" s="31">
        <v>4</v>
      </c>
      <c r="AK337" s="31">
        <v>7</v>
      </c>
      <c r="AL337" s="24"/>
      <c r="AM337" s="24"/>
      <c r="AN337" s="19"/>
      <c r="AO337" s="31">
        <v>2.5</v>
      </c>
      <c r="AP337" s="24"/>
      <c r="AQ337" s="31">
        <v>0.75</v>
      </c>
      <c r="AR337" s="31">
        <f>IF(AI337&gt;0,1,0)+IF(AO337&gt;0,1,0)</f>
        <v>2</v>
      </c>
      <c r="AS337" s="31">
        <f>IF(AR337=2,1,0)</f>
        <v>1</v>
      </c>
      <c r="AT337" s="85">
        <v>1</v>
      </c>
      <c r="AU337" s="24"/>
      <c r="AV337" t="s" s="29">
        <v>340</v>
      </c>
      <c r="AW337" s="24"/>
      <c r="AX337" s="24"/>
      <c r="AY337" s="24"/>
      <c r="AZ337" s="56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</row>
    <row r="338" ht="17" customHeight="1">
      <c r="A338" t="s" s="63">
        <v>330</v>
      </c>
      <c r="B338" t="s" s="29">
        <v>997</v>
      </c>
      <c r="C338" t="s" s="29">
        <v>998</v>
      </c>
      <c r="D338" t="s" s="65">
        <v>775</v>
      </c>
      <c r="E338" t="s" s="65">
        <v>775</v>
      </c>
      <c r="F338" t="s" s="65">
        <v>670</v>
      </c>
      <c r="G338" t="s" s="65">
        <v>671</v>
      </c>
      <c r="H338" t="s" s="65">
        <v>999</v>
      </c>
      <c r="I338" s="20">
        <v>1</v>
      </c>
      <c r="J338" s="19"/>
      <c r="K338" s="21">
        <v>0</v>
      </c>
      <c r="L338" s="21">
        <v>1</v>
      </c>
      <c r="M338" s="22">
        <f>SUM(J338:L338)</f>
        <v>1</v>
      </c>
      <c r="N338" s="23">
        <f>IF((IF(COUNTA(E338)=1,1,0)+L338+K338)=2,1,0)</f>
        <v>1</v>
      </c>
      <c r="O338" s="24"/>
      <c r="P338" s="24"/>
      <c r="Q338" s="19"/>
      <c r="R338" s="25">
        <v>-1.9205426007101</v>
      </c>
      <c r="S338" s="25">
        <v>-1.06105559248936</v>
      </c>
      <c r="T338" s="25">
        <v>0.0632239225431684</v>
      </c>
      <c r="U338" s="26"/>
      <c r="V338" s="30"/>
      <c r="W338" s="26"/>
      <c r="X338" s="25">
        <v>0.337855043484302</v>
      </c>
      <c r="Y338" s="25">
        <v>-1.88382190702352</v>
      </c>
      <c r="Z338" s="25">
        <v>-1.44928459592625</v>
      </c>
      <c r="AA338" s="27">
        <f>N338</f>
        <v>1</v>
      </c>
      <c r="AB338" s="27">
        <f>IF(COUNTA(X338)=1,1,0)</f>
        <v>1</v>
      </c>
      <c r="AC338" s="27">
        <f>IF((IF(AD338&gt;0,1,0)+AA338)=2,1,0)</f>
        <v>1</v>
      </c>
      <c r="AD338" s="27">
        <f>IF(COUNTA(AI338)=1,1,0)+IF(COUNTA(AK338)=1,1,0)</f>
        <v>2</v>
      </c>
      <c r="AE338" t="s" s="64">
        <v>681</v>
      </c>
      <c r="AF338" t="s" s="29">
        <v>65</v>
      </c>
      <c r="AG338" s="83">
        <v>4</v>
      </c>
      <c r="AH338" s="39">
        <v>1</v>
      </c>
      <c r="AI338" s="39">
        <v>3</v>
      </c>
      <c r="AJ338" s="31"/>
      <c r="AK338" s="31">
        <v>10</v>
      </c>
      <c r="AL338" s="31"/>
      <c r="AM338" s="31"/>
      <c r="AN338" s="31"/>
      <c r="AO338" s="31">
        <v>1</v>
      </c>
      <c r="AP338" s="31"/>
      <c r="AQ338" s="31"/>
      <c r="AR338" s="31">
        <f>IF(AI338&gt;0,1,0)+IF(AO338&gt;0,1,0)</f>
        <v>2</v>
      </c>
      <c r="AS338" s="31">
        <f>IF(AR338=2,1,0)</f>
        <v>1</v>
      </c>
      <c r="AT338" s="85">
        <v>2</v>
      </c>
      <c r="AU338" s="31"/>
      <c r="AV338" t="s" s="29">
        <v>871</v>
      </c>
      <c r="AW338" s="31"/>
      <c r="AX338" s="31">
        <v>15</v>
      </c>
      <c r="AY338" s="31">
        <v>3</v>
      </c>
      <c r="AZ338" s="56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</row>
    <row r="339" ht="17" customHeight="1">
      <c r="A339" t="s" s="63">
        <v>330</v>
      </c>
      <c r="B339" t="s" s="29">
        <v>1000</v>
      </c>
      <c r="C339" t="s" s="29">
        <v>10</v>
      </c>
      <c r="D339" t="s" s="64">
        <v>806</v>
      </c>
      <c r="E339" t="s" s="65">
        <v>775</v>
      </c>
      <c r="F339" t="s" s="65">
        <v>670</v>
      </c>
      <c r="G339" t="s" s="65">
        <v>807</v>
      </c>
      <c r="H339" s="19"/>
      <c r="I339" s="37"/>
      <c r="J339" s="19"/>
      <c r="K339" s="21">
        <v>1</v>
      </c>
      <c r="L339" s="19"/>
      <c r="M339" s="22">
        <f>SUM(J339:L339)</f>
        <v>1</v>
      </c>
      <c r="N339" s="23">
        <f>IF((IF(COUNTA(E339)=1,1,0)+L339+K339)=2,1,0)</f>
        <v>1</v>
      </c>
      <c r="O339" s="24"/>
      <c r="P339" s="24"/>
      <c r="Q339" s="19"/>
      <c r="R339" s="25">
        <v>2.45067261268511</v>
      </c>
      <c r="S339" s="25">
        <v>-3.91469800458412</v>
      </c>
      <c r="T339" s="25">
        <v>0.888455295310266</v>
      </c>
      <c r="U339" s="19"/>
      <c r="V339" s="19"/>
      <c r="W339" s="19"/>
      <c r="X339" s="25">
        <v>-6.04546057194625</v>
      </c>
      <c r="Y339" s="25">
        <v>-1.80853760315395</v>
      </c>
      <c r="Z339" s="25">
        <v>-0.373480561224833</v>
      </c>
      <c r="AA339" s="27">
        <f>N339</f>
        <v>1</v>
      </c>
      <c r="AB339" s="27">
        <f>IF(COUNTA(X339)=1,1,0)</f>
        <v>1</v>
      </c>
      <c r="AC339" s="27">
        <f>IF((IF(AD339&gt;0,1,0)+AA339)=2,1,0)</f>
        <v>1</v>
      </c>
      <c r="AD339" s="27">
        <f>IF(COUNTA(AI339)=1,1,0)+IF(COUNTA(AK339)=1,1,0)</f>
        <v>1</v>
      </c>
      <c r="AE339" t="s" s="64">
        <v>697</v>
      </c>
      <c r="AF339" t="s" s="29">
        <v>65</v>
      </c>
      <c r="AG339" s="83">
        <v>4</v>
      </c>
      <c r="AH339" s="39"/>
      <c r="AI339" s="39">
        <v>4</v>
      </c>
      <c r="AJ339" s="30"/>
      <c r="AK339" s="30"/>
      <c r="AL339" s="24"/>
      <c r="AM339" s="31"/>
      <c r="AN339" s="31"/>
      <c r="AO339" s="31"/>
      <c r="AP339" s="24"/>
      <c r="AQ339" s="31"/>
      <c r="AR339" s="31">
        <f>IF(AI339&gt;0,1,0)+IF(AO339&gt;0,1,0)</f>
        <v>1</v>
      </c>
      <c r="AS339" s="31">
        <f>IF(AR339=2,1,0)</f>
        <v>0</v>
      </c>
      <c r="AT339" s="85"/>
      <c r="AU339" s="24"/>
      <c r="AV339" s="24"/>
      <c r="AW339" s="24"/>
      <c r="AX339" s="24"/>
      <c r="AY339" s="24"/>
      <c r="AZ339" s="56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</row>
    <row r="340" ht="17" customHeight="1">
      <c r="A340" t="s" s="63">
        <v>330</v>
      </c>
      <c r="B340" t="s" s="29">
        <v>1001</v>
      </c>
      <c r="C340" t="s" s="29">
        <v>10</v>
      </c>
      <c r="D340" t="s" s="64">
        <v>800</v>
      </c>
      <c r="E340" t="s" s="64">
        <v>775</v>
      </c>
      <c r="F340" t="s" s="65">
        <v>670</v>
      </c>
      <c r="G340" t="s" s="65">
        <v>801</v>
      </c>
      <c r="H340" s="18"/>
      <c r="I340" s="37"/>
      <c r="J340" s="19"/>
      <c r="K340" s="21">
        <v>1</v>
      </c>
      <c r="L340" s="19"/>
      <c r="M340" s="22">
        <f>SUM(J340:L340)</f>
        <v>1</v>
      </c>
      <c r="N340" s="23">
        <f>IF((IF(COUNTA(E340)=1,1,0)+L340+K340)=2,1,0)</f>
        <v>1</v>
      </c>
      <c r="O340" s="24"/>
      <c r="P340" s="24"/>
      <c r="Q340" s="19"/>
      <c r="R340" s="25">
        <v>-1.3378910931903</v>
      </c>
      <c r="S340" s="25">
        <v>-3.74205327299187</v>
      </c>
      <c r="T340" s="25">
        <v>0.980117361210831</v>
      </c>
      <c r="U340" s="19"/>
      <c r="V340" s="19"/>
      <c r="W340" s="19"/>
      <c r="X340" s="25">
        <v>-1.81238019886583</v>
      </c>
      <c r="Y340" s="25">
        <v>-4.25424191759239</v>
      </c>
      <c r="Z340" s="25">
        <v>0.336941536737053</v>
      </c>
      <c r="AA340" s="27">
        <f>N340</f>
        <v>1</v>
      </c>
      <c r="AB340" s="27">
        <f>IF(COUNTA(X340)=1,1,0)</f>
        <v>1</v>
      </c>
      <c r="AC340" s="27">
        <f>IF((IF(AD340&gt;0,1,0)+AA340)=2,1,0)</f>
        <v>1</v>
      </c>
      <c r="AD340" s="27">
        <f>IF(COUNTA(AI340)=1,1,0)+IF(COUNTA(AK340)=1,1,0)</f>
        <v>1</v>
      </c>
      <c r="AE340" t="s" s="64">
        <v>1002</v>
      </c>
      <c r="AF340" t="s" s="29">
        <v>65</v>
      </c>
      <c r="AG340" s="83">
        <v>4</v>
      </c>
      <c r="AH340" s="39">
        <v>3.5</v>
      </c>
      <c r="AI340" s="39">
        <v>5</v>
      </c>
      <c r="AJ340" s="30"/>
      <c r="AK340" s="30"/>
      <c r="AL340" s="24"/>
      <c r="AM340" s="31">
        <v>30</v>
      </c>
      <c r="AN340" s="31">
        <v>2</v>
      </c>
      <c r="AO340" s="31">
        <v>4</v>
      </c>
      <c r="AP340" s="24"/>
      <c r="AQ340" s="31">
        <v>0.65</v>
      </c>
      <c r="AR340" s="31">
        <f>IF(AI340&gt;0,1,0)+IF(AO340&gt;0,1,0)</f>
        <v>2</v>
      </c>
      <c r="AS340" s="31">
        <f>IF(AR340=2,1,0)</f>
        <v>1</v>
      </c>
      <c r="AT340" s="85">
        <v>2</v>
      </c>
      <c r="AU340" t="s" s="29">
        <v>362</v>
      </c>
      <c r="AV340" t="s" s="29">
        <v>828</v>
      </c>
      <c r="AW340" s="24"/>
      <c r="AX340" s="24"/>
      <c r="AY340" s="24"/>
      <c r="AZ340" s="56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</row>
    <row r="341" ht="17" customHeight="1">
      <c r="A341" t="s" s="66">
        <v>330</v>
      </c>
      <c r="B341" t="s" s="67">
        <v>1003</v>
      </c>
      <c r="C341" t="s" s="67">
        <v>1004</v>
      </c>
      <c r="D341" t="s" s="68">
        <v>825</v>
      </c>
      <c r="E341" t="s" s="69">
        <v>775</v>
      </c>
      <c r="F341" t="s" s="69">
        <v>670</v>
      </c>
      <c r="G341" t="s" s="69">
        <v>826</v>
      </c>
      <c r="H341" t="s" s="69">
        <v>1005</v>
      </c>
      <c r="I341" s="111"/>
      <c r="J341" s="71"/>
      <c r="K341" s="73">
        <v>0</v>
      </c>
      <c r="L341" s="73">
        <v>1</v>
      </c>
      <c r="M341" s="112">
        <f>SUM(J341:L341)</f>
        <v>1</v>
      </c>
      <c r="N341" s="113">
        <f>IF((IF(COUNTA(E341)=1,1,0)+L341+K341)=2,1,0)</f>
        <v>1</v>
      </c>
      <c r="O341" s="114"/>
      <c r="P341" s="114"/>
      <c r="Q341" s="71"/>
      <c r="R341" s="115">
        <v>-3.19036443073367</v>
      </c>
      <c r="S341" s="115">
        <v>-1.25974843188582</v>
      </c>
      <c r="T341" s="115">
        <v>-0.120809668446926</v>
      </c>
      <c r="U341" s="116"/>
      <c r="V341" s="116"/>
      <c r="W341" s="119"/>
      <c r="X341" s="115">
        <v>1.79428913210498</v>
      </c>
      <c r="Y341" s="115">
        <v>-2.3648887687254</v>
      </c>
      <c r="Z341" s="115">
        <v>1.18566605703336</v>
      </c>
      <c r="AA341" s="117">
        <f>N341</f>
        <v>1</v>
      </c>
      <c r="AB341" s="117">
        <f>IF(COUNTA(X341)=1,1,0)</f>
        <v>1</v>
      </c>
      <c r="AC341" s="117">
        <f>IF((IF(AD341&gt;0,1,0)+AA341)=2,1,0)</f>
        <v>1</v>
      </c>
      <c r="AD341" s="117">
        <f>IF(COUNTA(AI341)=1,1,0)+IF(COUNTA(AK341)=1,1,0)</f>
        <v>2</v>
      </c>
      <c r="AE341" t="s" s="68">
        <v>688</v>
      </c>
      <c r="AF341" t="s" s="67">
        <v>65</v>
      </c>
      <c r="AG341" s="118">
        <v>4</v>
      </c>
      <c r="AH341" s="120"/>
      <c r="AI341" s="120">
        <v>3</v>
      </c>
      <c r="AJ341" s="121">
        <v>2</v>
      </c>
      <c r="AK341" s="121">
        <v>5</v>
      </c>
      <c r="AL341" s="121">
        <v>25</v>
      </c>
      <c r="AM341" s="121">
        <v>45</v>
      </c>
      <c r="AN341" s="121"/>
      <c r="AO341" s="121">
        <v>1</v>
      </c>
      <c r="AP341" s="121"/>
      <c r="AQ341" s="121">
        <v>0.45</v>
      </c>
      <c r="AR341" s="31">
        <f>IF(AI341&gt;0,1,0)+IF(AO341&gt;0,1,0)</f>
        <v>2</v>
      </c>
      <c r="AS341" s="31">
        <f>IF(AR341=2,1,0)</f>
        <v>1</v>
      </c>
      <c r="AT341" s="123">
        <v>2</v>
      </c>
      <c r="AU341" t="s" s="67">
        <v>343</v>
      </c>
      <c r="AV341" t="s" s="67">
        <v>828</v>
      </c>
      <c r="AW341" s="121"/>
      <c r="AX341" s="121"/>
      <c r="AY341" s="121"/>
      <c r="AZ341" s="72"/>
      <c r="BA341" s="121"/>
      <c r="BB341" s="121"/>
      <c r="BC341" s="121"/>
      <c r="BD341" s="121"/>
      <c r="BE341" s="121"/>
      <c r="BF341" s="121"/>
      <c r="BG341" s="121"/>
      <c r="BH341" s="121"/>
      <c r="BI341" s="121"/>
      <c r="BJ341" s="121"/>
    </row>
    <row r="342" ht="17" customHeight="1">
      <c r="A342" t="s" s="63">
        <v>330</v>
      </c>
      <c r="B342" t="s" s="29">
        <v>1006</v>
      </c>
      <c r="C342" t="s" s="29">
        <v>1007</v>
      </c>
      <c r="D342" t="s" s="64">
        <v>800</v>
      </c>
      <c r="E342" t="s" s="64">
        <v>775</v>
      </c>
      <c r="F342" t="s" s="65">
        <v>670</v>
      </c>
      <c r="G342" t="s" s="65">
        <v>671</v>
      </c>
      <c r="H342" s="19"/>
      <c r="I342" s="37"/>
      <c r="J342" s="19"/>
      <c r="K342" s="21">
        <v>0</v>
      </c>
      <c r="L342" s="21">
        <v>1</v>
      </c>
      <c r="M342" s="22">
        <f>SUM(J342:L342)</f>
        <v>1</v>
      </c>
      <c r="N342" s="23">
        <f>IF((IF(COUNTA(E342)=1,1,0)+L342+K342)=2,1,0)</f>
        <v>1</v>
      </c>
      <c r="O342" s="24"/>
      <c r="P342" s="24"/>
      <c r="Q342" s="19"/>
      <c r="R342" s="25">
        <v>0.810414764612264</v>
      </c>
      <c r="S342" s="25">
        <v>-2.87335370241796</v>
      </c>
      <c r="T342" s="25">
        <v>-0.290904994819802</v>
      </c>
      <c r="U342" s="26"/>
      <c r="V342" s="26"/>
      <c r="W342" s="26"/>
      <c r="X342" s="25">
        <v>-3.58089827324286</v>
      </c>
      <c r="Y342" s="25">
        <v>-1.88203872867625</v>
      </c>
      <c r="Z342" s="25">
        <v>-0.149103478161049</v>
      </c>
      <c r="AA342" s="27">
        <f>N342</f>
        <v>1</v>
      </c>
      <c r="AB342" s="27">
        <f>IF(COUNTA(X342)=1,1,0)</f>
        <v>1</v>
      </c>
      <c r="AC342" s="27">
        <f>IF((IF(AD342&gt;0,1,0)+AA342)=2,1,0)</f>
        <v>1</v>
      </c>
      <c r="AD342" s="27">
        <f>IF(COUNTA(AI342)=1,1,0)+IF(COUNTA(AK342)=1,1,0)</f>
        <v>2</v>
      </c>
      <c r="AE342" t="s" s="64">
        <v>688</v>
      </c>
      <c r="AF342" t="s" s="29">
        <v>65</v>
      </c>
      <c r="AG342" s="83">
        <v>4</v>
      </c>
      <c r="AH342" s="31"/>
      <c r="AI342" s="31">
        <v>12</v>
      </c>
      <c r="AJ342" s="21"/>
      <c r="AK342" s="21">
        <v>15</v>
      </c>
      <c r="AL342" s="21"/>
      <c r="AM342" s="21">
        <v>200</v>
      </c>
      <c r="AN342" s="21">
        <v>0.5</v>
      </c>
      <c r="AO342" s="21">
        <v>2.5</v>
      </c>
      <c r="AP342" s="21"/>
      <c r="AQ342" s="21"/>
      <c r="AR342" s="31">
        <f>IF(AI342&gt;0,1,0)+IF(AO342&gt;0,1,0)</f>
        <v>2</v>
      </c>
      <c r="AS342" s="31">
        <f>IF(AR342=2,1,0)</f>
        <v>1</v>
      </c>
      <c r="AT342" s="132">
        <v>2</v>
      </c>
      <c r="AU342" t="s" s="38">
        <v>701</v>
      </c>
      <c r="AV342" t="s" s="38">
        <v>702</v>
      </c>
      <c r="AW342" s="21"/>
      <c r="AX342" s="21"/>
      <c r="AY342" s="21"/>
      <c r="AZ342" s="56"/>
      <c r="BA342" s="21"/>
      <c r="BB342" s="21"/>
      <c r="BC342" s="21"/>
      <c r="BD342" s="21"/>
      <c r="BE342" s="21"/>
      <c r="BF342" s="21"/>
      <c r="BG342" s="21"/>
      <c r="BH342" s="21"/>
      <c r="BI342" s="21"/>
      <c r="BJ342" s="133"/>
    </row>
    <row r="343" ht="17" customHeight="1">
      <c r="A343" t="s" s="63">
        <v>330</v>
      </c>
      <c r="B343" t="s" s="29">
        <v>1008</v>
      </c>
      <c r="C343" t="s" s="29">
        <v>1009</v>
      </c>
      <c r="D343" t="s" s="64">
        <v>775</v>
      </c>
      <c r="E343" t="s" s="65">
        <v>775</v>
      </c>
      <c r="F343" t="s" s="65">
        <v>670</v>
      </c>
      <c r="G343" t="s" s="65">
        <v>719</v>
      </c>
      <c r="H343" s="19"/>
      <c r="I343" s="37"/>
      <c r="J343" s="19"/>
      <c r="K343" s="21">
        <v>0</v>
      </c>
      <c r="L343" s="21">
        <v>1</v>
      </c>
      <c r="M343" s="22">
        <f>SUM(J343:L343)</f>
        <v>1</v>
      </c>
      <c r="N343" s="23">
        <f>IF((IF(COUNTA(E343)=1,1,0)+L343+K343)=2,1,0)</f>
        <v>1</v>
      </c>
      <c r="O343" s="24"/>
      <c r="P343" s="24"/>
      <c r="Q343" s="19"/>
      <c r="R343" s="25">
        <v>-3.29095825678437</v>
      </c>
      <c r="S343" s="25">
        <v>-1.26339179680143</v>
      </c>
      <c r="T343" s="25">
        <v>-0.150136806577937</v>
      </c>
      <c r="U343" s="30"/>
      <c r="V343" s="26"/>
      <c r="W343" s="26"/>
      <c r="X343" s="25">
        <v>1.9011634733846</v>
      </c>
      <c r="Y343" s="25">
        <v>-2.47283811698326</v>
      </c>
      <c r="Z343" s="25">
        <v>1.22564265732255</v>
      </c>
      <c r="AA343" s="27">
        <f>N343</f>
        <v>1</v>
      </c>
      <c r="AB343" s="27">
        <f>IF(COUNTA(X343)=1,1,0)</f>
        <v>1</v>
      </c>
      <c r="AC343" s="27">
        <f>IF((IF(AD343&gt;0,1,0)+AA343)=2,1,0)</f>
        <v>1</v>
      </c>
      <c r="AD343" s="27">
        <f>IF(COUNTA(AI343)=1,1,0)+IF(COUNTA(AK343)=1,1,0)</f>
        <v>2</v>
      </c>
      <c r="AE343" t="s" s="64">
        <v>697</v>
      </c>
      <c r="AF343" t="s" s="29">
        <v>65</v>
      </c>
      <c r="AG343" s="83">
        <v>4</v>
      </c>
      <c r="AH343" s="31">
        <v>2</v>
      </c>
      <c r="AI343" s="31">
        <v>3</v>
      </c>
      <c r="AJ343" s="21">
        <v>3</v>
      </c>
      <c r="AK343" s="21">
        <v>6</v>
      </c>
      <c r="AL343" s="21"/>
      <c r="AM343" s="21"/>
      <c r="AN343" s="21"/>
      <c r="AO343" s="21"/>
      <c r="AP343" s="21"/>
      <c r="AQ343" s="21"/>
      <c r="AR343" s="31">
        <f>IF(AI343&gt;0,1,0)+IF(AO343&gt;0,1,0)</f>
        <v>1</v>
      </c>
      <c r="AS343" s="31">
        <f>IF(AR343=2,1,0)</f>
        <v>0</v>
      </c>
      <c r="AT343" s="132"/>
      <c r="AU343" s="21"/>
      <c r="AV343" s="21"/>
      <c r="AW343" s="21"/>
      <c r="AX343" s="21"/>
      <c r="AY343" s="21"/>
      <c r="AZ343" s="56"/>
      <c r="BA343" s="21"/>
      <c r="BB343" s="21"/>
      <c r="BC343" s="21"/>
      <c r="BD343" s="21"/>
      <c r="BE343" s="21"/>
      <c r="BF343" s="21"/>
      <c r="BG343" s="21"/>
      <c r="BH343" s="21"/>
      <c r="BI343" s="21"/>
      <c r="BJ343" s="133"/>
    </row>
    <row r="344" ht="17" customHeight="1">
      <c r="A344" t="s" s="63">
        <v>330</v>
      </c>
      <c r="B344" t="s" s="29">
        <v>1010</v>
      </c>
      <c r="C344" t="s" s="29">
        <v>10</v>
      </c>
      <c r="D344" s="24"/>
      <c r="E344" t="s" s="65">
        <v>775</v>
      </c>
      <c r="F344" t="s" s="65">
        <v>670</v>
      </c>
      <c r="G344" s="19"/>
      <c r="H344" s="19"/>
      <c r="I344" s="37"/>
      <c r="J344" s="19"/>
      <c r="K344" s="21">
        <v>1</v>
      </c>
      <c r="L344" s="19"/>
      <c r="M344" s="22">
        <f>SUM(J344:L344)</f>
        <v>1</v>
      </c>
      <c r="N344" s="23">
        <f>IF((IF(COUNTA(E344)=1,1,0)+L344+K344)=2,1,0)</f>
        <v>1</v>
      </c>
      <c r="O344" s="24"/>
      <c r="P344" s="24"/>
      <c r="Q344" s="19"/>
      <c r="R344" s="25">
        <v>-2.48329425589535</v>
      </c>
      <c r="S344" s="25">
        <v>-2.51197566250712</v>
      </c>
      <c r="T344" s="25">
        <v>-0.195368304078675</v>
      </c>
      <c r="U344" s="19"/>
      <c r="V344" s="19"/>
      <c r="W344" s="19"/>
      <c r="X344" s="25">
        <v>0.202654756272332</v>
      </c>
      <c r="Y344" s="25">
        <v>-3.08199779845964</v>
      </c>
      <c r="Z344" s="25">
        <v>0.514835628189565</v>
      </c>
      <c r="AA344" s="27">
        <f>N344</f>
        <v>1</v>
      </c>
      <c r="AB344" s="27">
        <f>IF(COUNTA(X344)=1,1,0)</f>
        <v>1</v>
      </c>
      <c r="AC344" s="27">
        <f>IF((IF(AD344&gt;0,1,0)+AA344)=2,1,0)</f>
        <v>0</v>
      </c>
      <c r="AD344" s="27">
        <f>IF(COUNTA(AI344)=1,1,0)+IF(COUNTA(AK344)=1,1,0)</f>
        <v>0</v>
      </c>
      <c r="AE344" s="24"/>
      <c r="AF344" s="24"/>
      <c r="AG344" s="83"/>
      <c r="AH344" s="30"/>
      <c r="AI344" s="30"/>
      <c r="AJ344" s="30"/>
      <c r="AK344" s="30"/>
      <c r="AL344" s="24"/>
      <c r="AM344" s="24"/>
      <c r="AN344" s="24"/>
      <c r="AO344" s="31"/>
      <c r="AP344" s="31"/>
      <c r="AQ344" s="31"/>
      <c r="AR344" s="31">
        <f>IF(AI344&gt;0,1,0)+IF(AO344&gt;0,1,0)</f>
        <v>0</v>
      </c>
      <c r="AS344" s="31">
        <f>IF(AR344=2,1,0)</f>
        <v>0</v>
      </c>
      <c r="AT344" s="85"/>
      <c r="AU344" s="24"/>
      <c r="AV344" s="24"/>
      <c r="AW344" s="24"/>
      <c r="AX344" s="24"/>
      <c r="AY344" s="24"/>
      <c r="AZ344" s="56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</row>
    <row r="345" ht="17" customHeight="1">
      <c r="A345" t="s" s="63">
        <v>330</v>
      </c>
      <c r="B345" t="s" s="29">
        <v>1011</v>
      </c>
      <c r="C345" t="s" s="29">
        <v>1012</v>
      </c>
      <c r="D345" t="s" s="64">
        <v>800</v>
      </c>
      <c r="E345" t="s" s="64">
        <v>775</v>
      </c>
      <c r="F345" t="s" s="65">
        <v>670</v>
      </c>
      <c r="G345" t="s" s="65">
        <v>831</v>
      </c>
      <c r="H345" s="19"/>
      <c r="I345" s="37"/>
      <c r="J345" s="19"/>
      <c r="K345" s="21">
        <v>0</v>
      </c>
      <c r="L345" s="21">
        <v>1</v>
      </c>
      <c r="M345" s="22">
        <f>SUM(J345:L345)</f>
        <v>1</v>
      </c>
      <c r="N345" s="23">
        <f>IF((IF(COUNTA(E345)=1,1,0)+L345+K345)=2,1,0)</f>
        <v>1</v>
      </c>
      <c r="O345" s="24"/>
      <c r="P345" s="24"/>
      <c r="Q345" s="19"/>
      <c r="R345" s="25">
        <v>2.36376670208086</v>
      </c>
      <c r="S345" s="25">
        <v>-3.40217997659286</v>
      </c>
      <c r="T345" s="25">
        <v>-0.493493022321656</v>
      </c>
      <c r="U345" s="26"/>
      <c r="V345" s="26"/>
      <c r="W345" s="26"/>
      <c r="X345" s="25">
        <v>-6.12312599452962</v>
      </c>
      <c r="Y345" s="25">
        <v>-1.52876626202827</v>
      </c>
      <c r="Z345" s="25">
        <v>0.242933521852319</v>
      </c>
      <c r="AA345" s="27">
        <f>N345</f>
        <v>1</v>
      </c>
      <c r="AB345" s="27">
        <f>IF(COUNTA(X345)=1,1,0)</f>
        <v>1</v>
      </c>
      <c r="AC345" s="27">
        <f>IF((IF(AD345&gt;0,1,0)+AA345)=2,1,0)</f>
        <v>1</v>
      </c>
      <c r="AD345" s="27">
        <f>IF(COUNTA(AI345)=1,1,0)+IF(COUNTA(AK345)=1,1,0)</f>
        <v>2</v>
      </c>
      <c r="AE345" t="s" s="64">
        <v>885</v>
      </c>
      <c r="AF345" t="s" s="29">
        <v>65</v>
      </c>
      <c r="AG345" s="83">
        <v>4</v>
      </c>
      <c r="AH345" s="30"/>
      <c r="AI345" s="39">
        <v>7</v>
      </c>
      <c r="AJ345" s="39">
        <v>9</v>
      </c>
      <c r="AK345" s="39">
        <v>12</v>
      </c>
      <c r="AL345" s="24"/>
      <c r="AM345" s="31">
        <v>100</v>
      </c>
      <c r="AN345" s="24"/>
      <c r="AO345" s="31">
        <v>2.5</v>
      </c>
      <c r="AP345" s="31">
        <v>0.6</v>
      </c>
      <c r="AQ345" s="31">
        <v>0.75</v>
      </c>
      <c r="AR345" s="31">
        <f>IF(AI345&gt;0,1,0)+IF(AO345&gt;0,1,0)</f>
        <v>2</v>
      </c>
      <c r="AS345" s="31">
        <f>IF(AR345=2,1,0)</f>
        <v>1</v>
      </c>
      <c r="AT345" s="84">
        <v>42065</v>
      </c>
      <c r="AU345" t="s" s="29">
        <v>892</v>
      </c>
      <c r="AV345" t="s" s="29">
        <v>804</v>
      </c>
      <c r="AW345" s="24"/>
      <c r="AX345" s="24"/>
      <c r="AY345" s="24"/>
      <c r="AZ345" s="56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</row>
    <row r="346" ht="17" customHeight="1">
      <c r="A346" t="s" s="63">
        <v>330</v>
      </c>
      <c r="B346" t="s" s="29">
        <v>1013</v>
      </c>
      <c r="C346" t="s" s="29">
        <v>10</v>
      </c>
      <c r="D346" t="s" s="64">
        <v>775</v>
      </c>
      <c r="E346" t="s" s="65">
        <v>775</v>
      </c>
      <c r="F346" t="s" s="65">
        <v>670</v>
      </c>
      <c r="G346" t="s" s="65">
        <v>719</v>
      </c>
      <c r="H346" s="19"/>
      <c r="I346" s="37"/>
      <c r="J346" s="19"/>
      <c r="K346" s="21">
        <v>1</v>
      </c>
      <c r="L346" s="19"/>
      <c r="M346" s="22">
        <f>SUM(J346:L346)</f>
        <v>1</v>
      </c>
      <c r="N346" s="23">
        <f>IF((IF(COUNTA(E346)=1,1,0)+L346+K346)=2,1,0)</f>
        <v>1</v>
      </c>
      <c r="O346" s="24"/>
      <c r="P346" s="24"/>
      <c r="Q346" s="19"/>
      <c r="R346" s="25">
        <v>-0.41391117320465</v>
      </c>
      <c r="S346" s="25">
        <v>-1.0639522985192</v>
      </c>
      <c r="T346" s="25">
        <v>-0.108107493207272</v>
      </c>
      <c r="U346" s="19"/>
      <c r="V346" s="19"/>
      <c r="W346" s="19"/>
      <c r="X346" s="25">
        <v>-0.75946637023504</v>
      </c>
      <c r="Y346" s="25">
        <v>-0.673355198619668</v>
      </c>
      <c r="Z346" s="25">
        <v>0.312991440298732</v>
      </c>
      <c r="AA346" s="27">
        <f>N346</f>
        <v>1</v>
      </c>
      <c r="AB346" s="27">
        <f>IF(COUNTA(X346)=1,1,0)</f>
        <v>1</v>
      </c>
      <c r="AC346" s="27">
        <f>IF((IF(AD346&gt;0,1,0)+AA346)=2,1,0)</f>
        <v>0</v>
      </c>
      <c r="AD346" s="27">
        <f>IF(COUNTA(AI346)=1,1,0)+IF(COUNTA(AK346)=1,1,0)</f>
        <v>0</v>
      </c>
      <c r="AE346" s="24"/>
      <c r="AF346" s="31"/>
      <c r="AG346" s="83"/>
      <c r="AH346" s="39"/>
      <c r="AI346" s="30"/>
      <c r="AJ346" s="31"/>
      <c r="AK346" s="31"/>
      <c r="AL346" s="31"/>
      <c r="AM346" s="31"/>
      <c r="AN346" s="31"/>
      <c r="AO346" s="31"/>
      <c r="AP346" s="31"/>
      <c r="AQ346" s="31"/>
      <c r="AR346" s="31">
        <f>IF(AI346&gt;0,1,0)+IF(AO346&gt;0,1,0)</f>
        <v>0</v>
      </c>
      <c r="AS346" s="31">
        <f>IF(AR346=2,1,0)</f>
        <v>0</v>
      </c>
      <c r="AT346" s="85"/>
      <c r="AU346" s="31"/>
      <c r="AV346" s="31"/>
      <c r="AW346" s="31"/>
      <c r="AX346" s="31"/>
      <c r="AY346" s="31"/>
      <c r="AZ346" s="56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</row>
    <row r="347" ht="17" customHeight="1">
      <c r="A347" t="s" s="66">
        <v>330</v>
      </c>
      <c r="B347" t="s" s="67">
        <v>1014</v>
      </c>
      <c r="C347" t="s" s="67">
        <v>1015</v>
      </c>
      <c r="D347" t="s" s="68">
        <v>825</v>
      </c>
      <c r="E347" t="s" s="69">
        <v>775</v>
      </c>
      <c r="F347" t="s" s="69">
        <v>670</v>
      </c>
      <c r="G347" t="s" s="69">
        <v>826</v>
      </c>
      <c r="H347" t="s" s="69">
        <v>1016</v>
      </c>
      <c r="I347" s="111"/>
      <c r="J347" s="71"/>
      <c r="K347" s="73">
        <v>0</v>
      </c>
      <c r="L347" s="73">
        <v>1</v>
      </c>
      <c r="M347" s="112">
        <f>SUM(J347:L347)</f>
        <v>1</v>
      </c>
      <c r="N347" s="113">
        <f>IF((IF(COUNTA(E347)=1,1,0)+L347+K347)=2,1,0)</f>
        <v>1</v>
      </c>
      <c r="O347" s="114"/>
      <c r="P347" s="114"/>
      <c r="Q347" s="71"/>
      <c r="R347" s="115">
        <v>-1.5115446712085</v>
      </c>
      <c r="S347" s="115">
        <v>-0.935656595566364</v>
      </c>
      <c r="T347" s="115">
        <v>-0.61429097391512</v>
      </c>
      <c r="U347" s="116"/>
      <c r="V347" s="116"/>
      <c r="W347" s="116"/>
      <c r="X347" s="115">
        <v>1.10173369290341</v>
      </c>
      <c r="Y347" s="115">
        <v>-1.16368538607704</v>
      </c>
      <c r="Z347" s="115">
        <v>-1.19104868460794</v>
      </c>
      <c r="AA347" s="117">
        <f>N347</f>
        <v>1</v>
      </c>
      <c r="AB347" s="117">
        <f>IF(COUNTA(X347)=1,1,0)</f>
        <v>1</v>
      </c>
      <c r="AC347" s="117">
        <f>IF((IF(AD347&gt;0,1,0)+AA347)=2,1,0)</f>
        <v>1</v>
      </c>
      <c r="AD347" s="117">
        <f>IF(COUNTA(AI347)=1,1,0)+IF(COUNTA(AK347)=1,1,0)</f>
        <v>2</v>
      </c>
      <c r="AE347" s="74"/>
      <c r="AF347" t="s" s="67">
        <v>65</v>
      </c>
      <c r="AG347" s="118">
        <v>4</v>
      </c>
      <c r="AH347" s="120">
        <v>2.5</v>
      </c>
      <c r="AI347" s="120">
        <v>4</v>
      </c>
      <c r="AJ347" s="121">
        <v>5</v>
      </c>
      <c r="AK347" s="121">
        <v>8</v>
      </c>
      <c r="AL347" s="121">
        <v>50</v>
      </c>
      <c r="AM347" s="121">
        <v>65</v>
      </c>
      <c r="AN347" s="121"/>
      <c r="AO347" s="121">
        <v>1.5</v>
      </c>
      <c r="AP347" s="121"/>
      <c r="AQ347" s="121">
        <v>0.4</v>
      </c>
      <c r="AR347" s="31">
        <f>IF(AI347&gt;0,1,0)+IF(AO347&gt;0,1,0)</f>
        <v>2</v>
      </c>
      <c r="AS347" s="31">
        <f>IF(AR347=2,1,0)</f>
        <v>1</v>
      </c>
      <c r="AT347" s="123">
        <v>2</v>
      </c>
      <c r="AU347" s="121"/>
      <c r="AV347" t="s" s="67">
        <v>340</v>
      </c>
      <c r="AW347" s="121"/>
      <c r="AX347" s="121">
        <v>35</v>
      </c>
      <c r="AY347" s="121">
        <v>2</v>
      </c>
      <c r="AZ347" s="72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</row>
    <row r="348" ht="17" customHeight="1">
      <c r="A348" t="s" s="63">
        <v>330</v>
      </c>
      <c r="B348" t="s" s="29">
        <v>1017</v>
      </c>
      <c r="C348" t="s" s="29">
        <v>1018</v>
      </c>
      <c r="D348" t="s" s="64">
        <v>775</v>
      </c>
      <c r="E348" t="s" s="65">
        <v>775</v>
      </c>
      <c r="F348" t="s" s="65">
        <v>670</v>
      </c>
      <c r="G348" t="s" s="65">
        <v>719</v>
      </c>
      <c r="H348" s="18"/>
      <c r="I348" s="37"/>
      <c r="J348" s="19"/>
      <c r="K348" s="21">
        <v>0</v>
      </c>
      <c r="L348" s="21">
        <v>1</v>
      </c>
      <c r="M348" s="22">
        <f>SUM(J348:L348)</f>
        <v>1</v>
      </c>
      <c r="N348" s="23">
        <f>IF((IF(COUNTA(E348)=1,1,0)+L348+K348)=2,1,0)</f>
        <v>1</v>
      </c>
      <c r="O348" s="24"/>
      <c r="P348" s="24"/>
      <c r="Q348" s="19"/>
      <c r="R348" s="25">
        <v>-1.01041624641297</v>
      </c>
      <c r="S348" s="25">
        <v>-1.90517336247979</v>
      </c>
      <c r="T348" s="25">
        <v>-0.392608687487502</v>
      </c>
      <c r="U348" s="26"/>
      <c r="V348" s="26"/>
      <c r="W348" s="30"/>
      <c r="X348" s="25">
        <v>-0.75610371205417</v>
      </c>
      <c r="Y348" s="25">
        <v>-1.86246870313682</v>
      </c>
      <c r="Z348" s="25">
        <v>-0.104135694396082</v>
      </c>
      <c r="AA348" s="27">
        <f>N348</f>
        <v>1</v>
      </c>
      <c r="AB348" s="27">
        <f>IF(COUNTA(X348)=1,1,0)</f>
        <v>1</v>
      </c>
      <c r="AC348" s="27">
        <f>IF((IF(AD348&gt;0,1,0)+AA348)=2,1,0)</f>
        <v>1</v>
      </c>
      <c r="AD348" s="27">
        <f>IF(COUNTA(AI348)=1,1,0)+IF(COUNTA(AK348)=1,1,0)</f>
        <v>2</v>
      </c>
      <c r="AE348" t="s" s="64">
        <v>801</v>
      </c>
      <c r="AF348" t="s" s="29">
        <v>65</v>
      </c>
      <c r="AG348" s="83">
        <v>4</v>
      </c>
      <c r="AH348" s="30"/>
      <c r="AI348" s="39">
        <v>5</v>
      </c>
      <c r="AJ348" s="24"/>
      <c r="AK348" s="31">
        <v>5</v>
      </c>
      <c r="AL348" s="24"/>
      <c r="AM348" s="31">
        <v>35</v>
      </c>
      <c r="AN348" s="24"/>
      <c r="AO348" s="31">
        <v>1.3</v>
      </c>
      <c r="AP348" s="24"/>
      <c r="AQ348" s="31">
        <v>0.35</v>
      </c>
      <c r="AR348" s="31">
        <f>IF(AI348&gt;0,1,0)+IF(AO348&gt;0,1,0)</f>
        <v>2</v>
      </c>
      <c r="AS348" s="31">
        <f>IF(AR348=2,1,0)</f>
        <v>1</v>
      </c>
      <c r="AT348" s="85">
        <v>2</v>
      </c>
      <c r="AU348" s="24"/>
      <c r="AV348" t="s" s="29">
        <v>712</v>
      </c>
      <c r="AW348" s="24"/>
      <c r="AX348" s="24"/>
      <c r="AY348" s="24"/>
      <c r="AZ348" s="56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</row>
    <row r="349" ht="17" customHeight="1">
      <c r="A349" t="s" s="63">
        <v>330</v>
      </c>
      <c r="B349" t="s" s="29">
        <v>1019</v>
      </c>
      <c r="C349" t="s" s="29">
        <v>1020</v>
      </c>
      <c r="D349" t="s" s="64">
        <v>775</v>
      </c>
      <c r="E349" t="s" s="65">
        <v>775</v>
      </c>
      <c r="F349" t="s" s="65">
        <v>670</v>
      </c>
      <c r="G349" t="s" s="65">
        <v>719</v>
      </c>
      <c r="H349" s="18"/>
      <c r="I349" s="37"/>
      <c r="J349" s="19"/>
      <c r="K349" s="21">
        <v>0</v>
      </c>
      <c r="L349" s="21">
        <v>1</v>
      </c>
      <c r="M349" s="22">
        <f>SUM(J349:L349)</f>
        <v>1</v>
      </c>
      <c r="N349" s="23">
        <f>IF((IF(COUNTA(E349)=1,1,0)+L349+K349)=2,1,0)</f>
        <v>1</v>
      </c>
      <c r="O349" s="24"/>
      <c r="P349" s="24"/>
      <c r="Q349" s="19"/>
      <c r="R349" s="25">
        <v>-2.26326134572437</v>
      </c>
      <c r="S349" s="25">
        <v>-1.38627739366286</v>
      </c>
      <c r="T349" s="25">
        <v>-0.37410613229133</v>
      </c>
      <c r="U349" s="26"/>
      <c r="V349" s="26"/>
      <c r="W349" s="26"/>
      <c r="X349" s="25">
        <v>0.719927333559127</v>
      </c>
      <c r="Y349" s="25">
        <v>-1.91951413696067</v>
      </c>
      <c r="Z349" s="25">
        <v>-0.226083090252772</v>
      </c>
      <c r="AA349" s="27">
        <f>N349</f>
        <v>1</v>
      </c>
      <c r="AB349" s="27">
        <f>IF(COUNTA(X349)=1,1,0)</f>
        <v>1</v>
      </c>
      <c r="AC349" s="27">
        <f>IF((IF(AD349&gt;0,1,0)+AA349)=2,1,0)</f>
        <v>1</v>
      </c>
      <c r="AD349" s="27">
        <f>IF(COUNTA(AI349)=1,1,0)+IF(COUNTA(AK349)=1,1,0)</f>
        <v>2</v>
      </c>
      <c r="AE349" t="s" s="64">
        <v>801</v>
      </c>
      <c r="AF349" t="s" s="29">
        <v>65</v>
      </c>
      <c r="AG349" s="83">
        <v>4</v>
      </c>
      <c r="AH349" s="39">
        <v>3</v>
      </c>
      <c r="AI349" s="39">
        <v>4</v>
      </c>
      <c r="AJ349" s="39">
        <v>3</v>
      </c>
      <c r="AK349" s="39">
        <v>8</v>
      </c>
      <c r="AL349" s="31">
        <v>60</v>
      </c>
      <c r="AM349" s="31">
        <v>100</v>
      </c>
      <c r="AN349" s="24"/>
      <c r="AO349" s="31">
        <v>1.3</v>
      </c>
      <c r="AP349" s="31">
        <v>0.4</v>
      </c>
      <c r="AQ349" s="31">
        <v>0.5</v>
      </c>
      <c r="AR349" s="31">
        <f>IF(AI349&gt;0,1,0)+IF(AO349&gt;0,1,0)</f>
        <v>2</v>
      </c>
      <c r="AS349" s="31">
        <f>IF(AR349=2,1,0)</f>
        <v>1</v>
      </c>
      <c r="AT349" s="85">
        <v>2</v>
      </c>
      <c r="AU349" s="24"/>
      <c r="AV349" t="s" s="29">
        <v>1021</v>
      </c>
      <c r="AW349" s="24"/>
      <c r="AX349" s="24"/>
      <c r="AY349" s="24"/>
      <c r="AZ349" s="56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</row>
    <row r="350" ht="17" customHeight="1">
      <c r="A350" t="s" s="63">
        <v>330</v>
      </c>
      <c r="B350" t="s" s="29">
        <v>1022</v>
      </c>
      <c r="C350" t="s" s="29">
        <v>10</v>
      </c>
      <c r="D350" t="s" s="64">
        <v>774</v>
      </c>
      <c r="E350" t="s" s="64">
        <v>775</v>
      </c>
      <c r="F350" t="s" s="65">
        <v>670</v>
      </c>
      <c r="G350" t="s" s="65">
        <v>1023</v>
      </c>
      <c r="H350" s="19"/>
      <c r="I350" s="37"/>
      <c r="J350" s="19"/>
      <c r="K350" s="21">
        <v>1</v>
      </c>
      <c r="L350" s="19"/>
      <c r="M350" s="22">
        <f>SUM(J350:L350)</f>
        <v>1</v>
      </c>
      <c r="N350" s="23">
        <f>IF((IF(COUNTA(E350)=1,1,0)+L350+K350)=2,1,0)</f>
        <v>1</v>
      </c>
      <c r="O350" s="24"/>
      <c r="P350" s="24"/>
      <c r="Q350" s="19"/>
      <c r="R350" s="25">
        <v>-1.03245191202495</v>
      </c>
      <c r="S350" s="25">
        <v>-2.94512499562049</v>
      </c>
      <c r="T350" s="25">
        <v>-0.37104084014616</v>
      </c>
      <c r="U350" s="19"/>
      <c r="V350" s="19"/>
      <c r="W350" s="19"/>
      <c r="X350" s="25">
        <v>-0.0777433112691157</v>
      </c>
      <c r="Y350" s="25">
        <v>-2.32986509104933</v>
      </c>
      <c r="Z350" s="25">
        <v>-3.18300991381197</v>
      </c>
      <c r="AA350" s="27">
        <f>N350</f>
        <v>1</v>
      </c>
      <c r="AB350" s="27">
        <f>IF(COUNTA(X350)=1,1,0)</f>
        <v>1</v>
      </c>
      <c r="AC350" s="27">
        <f>IF((IF(AD350&gt;0,1,0)+AA350)=2,1,0)</f>
        <v>0</v>
      </c>
      <c r="AD350" s="27">
        <f>IF(COUNTA(AI350)=1,1,0)+IF(COUNTA(AK350)=1,1,0)</f>
        <v>0</v>
      </c>
      <c r="AE350" s="24"/>
      <c r="AF350" s="24"/>
      <c r="AG350" s="83"/>
      <c r="AH350" s="30"/>
      <c r="AI350" s="30"/>
      <c r="AJ350" s="30"/>
      <c r="AK350" s="30"/>
      <c r="AL350" s="24"/>
      <c r="AM350" s="24"/>
      <c r="AN350" s="24"/>
      <c r="AO350" s="31"/>
      <c r="AP350" s="31">
        <v>0.8</v>
      </c>
      <c r="AQ350" s="31">
        <v>0.12</v>
      </c>
      <c r="AR350" s="31">
        <f>IF(AI350&gt;0,1,0)+IF(AO350&gt;0,1,0)</f>
        <v>0</v>
      </c>
      <c r="AS350" s="31">
        <f>IF(AR350=2,1,0)</f>
        <v>0</v>
      </c>
      <c r="AT350" s="85"/>
      <c r="AU350" s="24"/>
      <c r="AV350" s="24"/>
      <c r="AW350" s="24"/>
      <c r="AX350" s="24"/>
      <c r="AY350" s="24"/>
      <c r="AZ350" s="56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</row>
    <row r="351" ht="17" customHeight="1">
      <c r="A351" t="s" s="66">
        <v>330</v>
      </c>
      <c r="B351" t="s" s="67">
        <v>1024</v>
      </c>
      <c r="C351" s="114"/>
      <c r="D351" t="s" s="68">
        <v>825</v>
      </c>
      <c r="E351" t="s" s="69">
        <v>775</v>
      </c>
      <c r="F351" t="s" s="69">
        <v>670</v>
      </c>
      <c r="G351" t="s" s="69">
        <v>826</v>
      </c>
      <c r="H351" t="s" s="69">
        <v>1025</v>
      </c>
      <c r="I351" s="111"/>
      <c r="J351" s="71"/>
      <c r="K351" s="71"/>
      <c r="L351" s="71"/>
      <c r="M351" s="112">
        <f>SUM(J351:L351)</f>
        <v>0</v>
      </c>
      <c r="N351" s="113">
        <f>IF((IF(COUNTA(E351)=1,1,0)+L351+K351)=2,1,0)</f>
        <v>0</v>
      </c>
      <c r="O351" s="114"/>
      <c r="P351" s="114"/>
      <c r="Q351" s="71"/>
      <c r="R351" s="115"/>
      <c r="S351" s="115"/>
      <c r="T351" s="115"/>
      <c r="U351" s="71"/>
      <c r="V351" s="71"/>
      <c r="W351" s="71"/>
      <c r="X351" s="115"/>
      <c r="Y351" s="115"/>
      <c r="Z351" s="115"/>
      <c r="AA351" s="117">
        <f>N351</f>
        <v>0</v>
      </c>
      <c r="AB351" s="117">
        <f>IF(COUNTA(X351)=1,1,0)</f>
        <v>0</v>
      </c>
      <c r="AC351" s="117">
        <f>IF((IF(AD351&gt;0,1,0)+AA351)=2,1,0)</f>
        <v>0</v>
      </c>
      <c r="AD351" s="117">
        <f>IF(COUNTA(AI351)=1,1,0)+IF(COUNTA(AK351)=1,1,0)</f>
        <v>2</v>
      </c>
      <c r="AE351" s="114"/>
      <c r="AF351" t="s" s="67">
        <v>65</v>
      </c>
      <c r="AG351" s="118">
        <v>4</v>
      </c>
      <c r="AH351" s="119"/>
      <c r="AI351" s="120">
        <v>5</v>
      </c>
      <c r="AJ351" s="119"/>
      <c r="AK351" s="120">
        <v>4</v>
      </c>
      <c r="AL351" s="114"/>
      <c r="AM351" s="121">
        <v>62</v>
      </c>
      <c r="AN351" s="114"/>
      <c r="AO351" s="121">
        <v>1.5</v>
      </c>
      <c r="AP351" s="121"/>
      <c r="AQ351" s="121">
        <v>0.52</v>
      </c>
      <c r="AR351" s="31">
        <f>IF(AI351&gt;0,1,0)+IF(AO351&gt;0,1,0)</f>
        <v>2</v>
      </c>
      <c r="AS351" s="31">
        <f>IF(AR351=2,1,0)</f>
        <v>1</v>
      </c>
      <c r="AT351" s="123"/>
      <c r="AU351" s="114"/>
      <c r="AV351" s="114"/>
      <c r="AW351" s="114"/>
      <c r="AX351" s="114"/>
      <c r="AY351" s="114"/>
      <c r="AZ351" s="72"/>
      <c r="BA351" s="114"/>
      <c r="BB351" s="114"/>
      <c r="BC351" s="114"/>
      <c r="BD351" s="114"/>
      <c r="BE351" s="114"/>
      <c r="BF351" s="114"/>
      <c r="BG351" s="114"/>
      <c r="BH351" s="114"/>
      <c r="BI351" s="114"/>
      <c r="BJ351" s="114"/>
    </row>
    <row r="352" ht="17" customHeight="1">
      <c r="A352" t="s" s="63">
        <v>330</v>
      </c>
      <c r="B352" t="s" s="29">
        <v>1026</v>
      </c>
      <c r="C352" t="s" s="29">
        <v>10</v>
      </c>
      <c r="D352" t="s" s="64">
        <v>806</v>
      </c>
      <c r="E352" t="s" s="65">
        <v>775</v>
      </c>
      <c r="F352" t="s" s="65">
        <v>670</v>
      </c>
      <c r="G352" t="s" s="65">
        <v>1027</v>
      </c>
      <c r="H352" t="s" s="65">
        <v>1028</v>
      </c>
      <c r="I352" s="37"/>
      <c r="J352" s="19"/>
      <c r="K352" s="21">
        <v>1</v>
      </c>
      <c r="L352" s="19"/>
      <c r="M352" s="22">
        <f>SUM(J352:L352)</f>
        <v>1</v>
      </c>
      <c r="N352" s="23">
        <f>IF((IF(COUNTA(E352)=1,1,0)+L352+K352)=2,1,0)</f>
        <v>1</v>
      </c>
      <c r="O352" s="24"/>
      <c r="P352" s="24"/>
      <c r="Q352" s="19"/>
      <c r="R352" s="25">
        <v>-1.20129263777149</v>
      </c>
      <c r="S352" s="25">
        <v>-1.95720273146369</v>
      </c>
      <c r="T352" s="25">
        <v>-0.41162205190142</v>
      </c>
      <c r="U352" s="19"/>
      <c r="V352" s="19"/>
      <c r="W352" s="19"/>
      <c r="X352" s="25">
        <v>-0.645608176836779</v>
      </c>
      <c r="Y352" s="25">
        <v>-1.58507660864462</v>
      </c>
      <c r="Z352" s="25">
        <v>-0.367660854155741</v>
      </c>
      <c r="AA352" s="27">
        <f>N352</f>
        <v>1</v>
      </c>
      <c r="AB352" s="27">
        <f>IF(COUNTA(X352)=1,1,0)</f>
        <v>1</v>
      </c>
      <c r="AC352" s="27">
        <f>IF((IF(AD352&gt;0,1,0)+AA352)=2,1,0)</f>
        <v>1</v>
      </c>
      <c r="AD352" s="27">
        <f>IF(COUNTA(AI352)=1,1,0)+IF(COUNTA(AK352)=1,1,0)</f>
        <v>1</v>
      </c>
      <c r="AE352" t="s" s="65">
        <v>697</v>
      </c>
      <c r="AF352" t="s" s="29">
        <v>65</v>
      </c>
      <c r="AG352" s="83">
        <v>4</v>
      </c>
      <c r="AH352" s="30"/>
      <c r="AI352" s="39">
        <v>6</v>
      </c>
      <c r="AJ352" s="30"/>
      <c r="AK352" s="30"/>
      <c r="AL352" s="24"/>
      <c r="AM352" s="31">
        <v>60</v>
      </c>
      <c r="AN352" s="24"/>
      <c r="AO352" s="31"/>
      <c r="AP352" s="31"/>
      <c r="AQ352" s="31">
        <v>0.35</v>
      </c>
      <c r="AR352" s="31">
        <f>IF(AI352&gt;0,1,0)+IF(AO352&gt;0,1,0)</f>
        <v>1</v>
      </c>
      <c r="AS352" s="31">
        <f>IF(AR352=2,1,0)</f>
        <v>0</v>
      </c>
      <c r="AT352" s="85"/>
      <c r="AU352" s="24"/>
      <c r="AV352" s="24"/>
      <c r="AW352" s="31"/>
      <c r="AX352" s="31">
        <v>15</v>
      </c>
      <c r="AY352" s="31">
        <v>3</v>
      </c>
      <c r="AZ352" s="56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</row>
    <row r="353" ht="17" customHeight="1">
      <c r="A353" t="s" s="63">
        <v>330</v>
      </c>
      <c r="B353" t="s" s="29">
        <v>1029</v>
      </c>
      <c r="C353" t="s" s="29">
        <v>1030</v>
      </c>
      <c r="D353" t="s" s="64">
        <v>800</v>
      </c>
      <c r="E353" t="s" s="64">
        <v>775</v>
      </c>
      <c r="F353" t="s" s="65">
        <v>670</v>
      </c>
      <c r="G353" t="s" s="65">
        <v>831</v>
      </c>
      <c r="H353" t="s" s="65">
        <v>1031</v>
      </c>
      <c r="I353" s="37"/>
      <c r="J353" s="19"/>
      <c r="K353" s="21">
        <v>0</v>
      </c>
      <c r="L353" s="21">
        <v>1</v>
      </c>
      <c r="M353" s="22">
        <f>SUM(J353:L353)</f>
        <v>1</v>
      </c>
      <c r="N353" s="23">
        <f>IF((IF(COUNTA(E353)=1,1,0)+L353+K353)=2,1,0)</f>
        <v>1</v>
      </c>
      <c r="O353" s="24"/>
      <c r="P353" s="24"/>
      <c r="Q353" s="19"/>
      <c r="R353" s="25">
        <v>1.99966066742302</v>
      </c>
      <c r="S353" s="25">
        <v>-4.4100983546885</v>
      </c>
      <c r="T353" s="25">
        <v>1.53180971279938</v>
      </c>
      <c r="U353" s="26"/>
      <c r="V353" s="26"/>
      <c r="W353" s="30"/>
      <c r="X353" s="25">
        <v>-6.73954928193534</v>
      </c>
      <c r="Y353" s="25">
        <v>-3.14425597615453</v>
      </c>
      <c r="Z353" s="25">
        <v>-0.232169223809986</v>
      </c>
      <c r="AA353" s="27">
        <f>N353</f>
        <v>1</v>
      </c>
      <c r="AB353" s="27">
        <f>IF(COUNTA(X353)=1,1,0)</f>
        <v>1</v>
      </c>
      <c r="AC353" s="27">
        <f>IF((IF(AD353&gt;0,1,0)+AA353)=2,1,0)</f>
        <v>1</v>
      </c>
      <c r="AD353" s="27">
        <f>IF(COUNTA(AI353)=1,1,0)+IF(COUNTA(AK353)=1,1,0)</f>
        <v>2</v>
      </c>
      <c r="AE353" t="s" s="64">
        <v>885</v>
      </c>
      <c r="AF353" t="s" s="29">
        <v>65</v>
      </c>
      <c r="AG353" s="83">
        <v>4</v>
      </c>
      <c r="AH353" s="39">
        <v>10</v>
      </c>
      <c r="AI353" s="39">
        <v>12</v>
      </c>
      <c r="AJ353" s="30"/>
      <c r="AK353" s="39">
        <v>10</v>
      </c>
      <c r="AL353" s="31">
        <v>35</v>
      </c>
      <c r="AM353" s="31">
        <v>45</v>
      </c>
      <c r="AN353" s="31">
        <v>1.25</v>
      </c>
      <c r="AO353" s="31">
        <v>1.5</v>
      </c>
      <c r="AP353" s="31">
        <v>0.35</v>
      </c>
      <c r="AQ353" s="31">
        <v>0.65</v>
      </c>
      <c r="AR353" s="31">
        <f>IF(AI353&gt;0,1,0)+IF(AO353&gt;0,1,0)</f>
        <v>2</v>
      </c>
      <c r="AS353" s="31">
        <f>IF(AR353=2,1,0)</f>
        <v>1</v>
      </c>
      <c r="AT353" s="85">
        <v>2</v>
      </c>
      <c r="AU353" t="s" s="29">
        <v>840</v>
      </c>
      <c r="AV353" t="s" s="29">
        <v>1032</v>
      </c>
      <c r="AW353" s="24"/>
      <c r="AX353" s="24"/>
      <c r="AY353" s="24"/>
      <c r="AZ353" s="56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</row>
    <row r="354" ht="17" customHeight="1">
      <c r="A354" t="s" s="63">
        <v>330</v>
      </c>
      <c r="B354" t="s" s="29">
        <v>1033</v>
      </c>
      <c r="C354" t="s" s="29">
        <v>1034</v>
      </c>
      <c r="D354" t="s" s="64">
        <v>800</v>
      </c>
      <c r="E354" t="s" s="64">
        <v>775</v>
      </c>
      <c r="F354" t="s" s="65">
        <v>670</v>
      </c>
      <c r="G354" t="s" s="65">
        <v>801</v>
      </c>
      <c r="H354" s="19"/>
      <c r="I354" s="37"/>
      <c r="J354" s="19"/>
      <c r="K354" s="21">
        <v>0</v>
      </c>
      <c r="L354" s="21">
        <v>1</v>
      </c>
      <c r="M354" s="22">
        <f>SUM(J354:L354)</f>
        <v>1</v>
      </c>
      <c r="N354" s="23">
        <f>IF((IF(COUNTA(E354)=1,1,0)+L354+K354)=2,1,0)</f>
        <v>1</v>
      </c>
      <c r="O354" s="24"/>
      <c r="P354" s="24"/>
      <c r="Q354" s="19"/>
      <c r="R354" s="25">
        <v>3.14559662932086</v>
      </c>
      <c r="S354" s="25">
        <v>-3.53712140248684</v>
      </c>
      <c r="T354" s="25">
        <v>-0.639109952187123</v>
      </c>
      <c r="U354" s="26"/>
      <c r="V354" s="26"/>
      <c r="W354" s="26"/>
      <c r="X354" s="25">
        <v>-7.09118430136365</v>
      </c>
      <c r="Y354" s="25">
        <v>-1.24953441148919</v>
      </c>
      <c r="Z354" s="25">
        <v>0.24086319410721</v>
      </c>
      <c r="AA354" s="27">
        <f>N354</f>
        <v>1</v>
      </c>
      <c r="AB354" s="27">
        <f>IF(COUNTA(X354)=1,1,0)</f>
        <v>1</v>
      </c>
      <c r="AC354" s="27">
        <f>IF((IF(AD354&gt;0,1,0)+AA354)=2,1,0)</f>
        <v>1</v>
      </c>
      <c r="AD354" s="27">
        <f>IF(COUNTA(AI354)=1,1,0)+IF(COUNTA(AK354)=1,1,0)</f>
        <v>2</v>
      </c>
      <c r="AE354" t="s" s="64">
        <v>1035</v>
      </c>
      <c r="AF354" t="s" s="29">
        <v>65</v>
      </c>
      <c r="AG354" s="83">
        <v>4</v>
      </c>
      <c r="AH354" s="39">
        <v>0.3</v>
      </c>
      <c r="AI354" s="39">
        <v>10</v>
      </c>
      <c r="AJ354" s="39">
        <v>5</v>
      </c>
      <c r="AK354" s="39">
        <v>12</v>
      </c>
      <c r="AL354" s="31">
        <v>50</v>
      </c>
      <c r="AM354" s="31">
        <v>200</v>
      </c>
      <c r="AN354" s="31">
        <v>0.55</v>
      </c>
      <c r="AO354" s="31">
        <v>2.4</v>
      </c>
      <c r="AP354" s="31">
        <v>47</v>
      </c>
      <c r="AQ354" s="31">
        <v>0.75</v>
      </c>
      <c r="AR354" s="31">
        <f>IF(AI354&gt;0,1,0)+IF(AO354&gt;0,1,0)</f>
        <v>2</v>
      </c>
      <c r="AS354" s="31">
        <f>IF(AR354=2,1,0)</f>
        <v>1</v>
      </c>
      <c r="AT354" s="84">
        <v>41700</v>
      </c>
      <c r="AU354" t="s" s="38">
        <v>362</v>
      </c>
      <c r="AV354" t="s" s="38">
        <v>820</v>
      </c>
      <c r="AW354" s="19"/>
      <c r="AX354" s="19"/>
      <c r="AY354" s="19"/>
      <c r="AZ354" s="56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</row>
    <row r="355" ht="17" customHeight="1">
      <c r="A355" t="s" s="66">
        <v>330</v>
      </c>
      <c r="B355" t="s" s="67">
        <v>1036</v>
      </c>
      <c r="C355" t="s" s="67">
        <v>10</v>
      </c>
      <c r="D355" t="s" s="68">
        <v>843</v>
      </c>
      <c r="E355" t="s" s="69">
        <v>775</v>
      </c>
      <c r="F355" t="s" s="69">
        <v>670</v>
      </c>
      <c r="G355" s="90"/>
      <c r="H355" t="s" s="69">
        <v>1037</v>
      </c>
      <c r="I355" s="111"/>
      <c r="J355" s="71"/>
      <c r="K355" s="73">
        <v>1</v>
      </c>
      <c r="L355" s="71"/>
      <c r="M355" s="112">
        <f>SUM(J355:L355)</f>
        <v>1</v>
      </c>
      <c r="N355" s="113">
        <f>IF((IF(COUNTA(E355)=1,1,0)+L355+K355)=2,1,0)</f>
        <v>1</v>
      </c>
      <c r="O355" s="114"/>
      <c r="P355" s="114"/>
      <c r="Q355" s="71"/>
      <c r="R355" s="115">
        <v>1.45168891957966</v>
      </c>
      <c r="S355" s="115">
        <v>-0.000657018159771511</v>
      </c>
      <c r="T355" s="115">
        <v>0.6978632500781941</v>
      </c>
      <c r="U355" s="71"/>
      <c r="V355" s="71"/>
      <c r="W355" s="71"/>
      <c r="X355" s="115">
        <v>-3.22830985589683</v>
      </c>
      <c r="Y355" s="115">
        <v>1.28966964702484</v>
      </c>
      <c r="Z355" s="115">
        <v>1.13013371755704</v>
      </c>
      <c r="AA355" s="117">
        <f>N355</f>
        <v>1</v>
      </c>
      <c r="AB355" s="117">
        <f>IF(COUNTA(X355)=1,1,0)</f>
        <v>1</v>
      </c>
      <c r="AC355" s="117">
        <f>IF((IF(AD355&gt;0,1,0)+AA355)=2,1,0)</f>
        <v>1</v>
      </c>
      <c r="AD355" s="117">
        <f>IF(COUNTA(AI355)=1,1,0)+IF(COUNTA(AK355)=1,1,0)</f>
        <v>1</v>
      </c>
      <c r="AE355" t="s" s="68">
        <v>697</v>
      </c>
      <c r="AF355" t="s" s="70">
        <v>65</v>
      </c>
      <c r="AG355" s="118">
        <v>4</v>
      </c>
      <c r="AH355" s="73">
        <v>1</v>
      </c>
      <c r="AI355" s="73">
        <v>4</v>
      </c>
      <c r="AJ355" s="71"/>
      <c r="AK355" s="71"/>
      <c r="AL355" s="71"/>
      <c r="AM355" s="71"/>
      <c r="AN355" s="71"/>
      <c r="AO355" s="122"/>
      <c r="AP355" s="71"/>
      <c r="AQ355" s="71"/>
      <c r="AR355" s="31">
        <f>IF(AI355&gt;0,1,0)+IF(AO355&gt;0,1,0)</f>
        <v>1</v>
      </c>
      <c r="AS355" s="31">
        <f>IF(AR355=2,1,0)</f>
        <v>0</v>
      </c>
      <c r="AT355" s="71"/>
      <c r="AU355" s="71"/>
      <c r="AV355" s="71"/>
      <c r="AW355" s="71"/>
      <c r="AX355" s="71"/>
      <c r="AY355" s="71"/>
      <c r="AZ355" s="72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</row>
    <row r="356" ht="17" customHeight="1">
      <c r="A356" t="s" s="66">
        <v>330</v>
      </c>
      <c r="B356" t="s" s="67">
        <v>1038</v>
      </c>
      <c r="C356" t="s" s="67">
        <v>1039</v>
      </c>
      <c r="D356" t="s" s="68">
        <v>825</v>
      </c>
      <c r="E356" t="s" s="69">
        <v>775</v>
      </c>
      <c r="F356" t="s" s="69">
        <v>670</v>
      </c>
      <c r="G356" t="s" s="69">
        <v>826</v>
      </c>
      <c r="H356" t="s" s="69">
        <v>1040</v>
      </c>
      <c r="I356" t="s" s="134">
        <v>405</v>
      </c>
      <c r="J356" s="71"/>
      <c r="K356" s="73">
        <v>0</v>
      </c>
      <c r="L356" s="73">
        <v>1</v>
      </c>
      <c r="M356" s="112">
        <f>SUM(J356:L356)</f>
        <v>1</v>
      </c>
      <c r="N356" s="113">
        <f>IF((IF(COUNTA(E356)=1,1,0)+L356+K356)=2,1,0)</f>
        <v>1</v>
      </c>
      <c r="O356" s="114"/>
      <c r="P356" s="114"/>
      <c r="Q356" s="71"/>
      <c r="R356" s="115">
        <v>-1.90503590910787</v>
      </c>
      <c r="S356" s="115">
        <v>-0.153220117153978</v>
      </c>
      <c r="T356" s="115">
        <v>-0.7373930047082941</v>
      </c>
      <c r="U356" s="116"/>
      <c r="V356" s="116"/>
      <c r="W356" s="116"/>
      <c r="X356" s="115">
        <v>1.32398270925912</v>
      </c>
      <c r="Y356" s="115">
        <v>-0.71530299516056</v>
      </c>
      <c r="Z356" s="115">
        <v>-0.461187258651415</v>
      </c>
      <c r="AA356" s="117">
        <f>N356</f>
        <v>1</v>
      </c>
      <c r="AB356" s="117">
        <f>IF(COUNTA(X356)=1,1,0)</f>
        <v>1</v>
      </c>
      <c r="AC356" s="117">
        <f>IF((IF(AD356&gt;0,1,0)+AA356)=2,1,0)</f>
        <v>1</v>
      </c>
      <c r="AD356" s="117">
        <f>IF(COUNTA(AI356)=1,1,0)+IF(COUNTA(AK356)=1,1,0)</f>
        <v>2</v>
      </c>
      <c r="AE356" t="s" s="68">
        <v>688</v>
      </c>
      <c r="AF356" t="s" s="67">
        <v>65</v>
      </c>
      <c r="AG356" s="118">
        <v>4</v>
      </c>
      <c r="AH356" s="120"/>
      <c r="AI356" s="120">
        <v>6</v>
      </c>
      <c r="AJ356" s="120">
        <v>5</v>
      </c>
      <c r="AK356" s="120">
        <v>8</v>
      </c>
      <c r="AL356" s="121">
        <v>60</v>
      </c>
      <c r="AM356" s="121">
        <v>180</v>
      </c>
      <c r="AN356" s="121">
        <v>1</v>
      </c>
      <c r="AO356" s="121">
        <v>2.5</v>
      </c>
      <c r="AP356" s="121"/>
      <c r="AQ356" s="121"/>
      <c r="AR356" s="31">
        <f>IF(AI356&gt;0,1,0)+IF(AO356&gt;0,1,0)</f>
        <v>2</v>
      </c>
      <c r="AS356" s="31">
        <f>IF(AR356=2,1,0)</f>
        <v>1</v>
      </c>
      <c r="AT356" s="123">
        <v>2</v>
      </c>
      <c r="AU356" t="s" s="67">
        <v>343</v>
      </c>
      <c r="AV356" t="s" s="67">
        <v>846</v>
      </c>
      <c r="AW356" s="121"/>
      <c r="AX356" s="121"/>
      <c r="AY356" s="121"/>
      <c r="AZ356" s="72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</row>
    <row r="357" ht="17" customHeight="1">
      <c r="A357" t="s" s="63">
        <v>330</v>
      </c>
      <c r="B357" t="s" s="29">
        <v>1041</v>
      </c>
      <c r="C357" t="s" s="29">
        <v>10</v>
      </c>
      <c r="D357" t="s" s="64">
        <v>1042</v>
      </c>
      <c r="E357" t="s" s="64">
        <v>775</v>
      </c>
      <c r="F357" t="s" s="65">
        <v>670</v>
      </c>
      <c r="G357" t="s" s="65">
        <v>671</v>
      </c>
      <c r="H357" t="s" s="65">
        <v>1043</v>
      </c>
      <c r="I357" s="37"/>
      <c r="J357" s="19"/>
      <c r="K357" s="21">
        <v>1</v>
      </c>
      <c r="L357" s="19"/>
      <c r="M357" s="22">
        <f>SUM(J357:L357)</f>
        <v>1</v>
      </c>
      <c r="N357" s="23">
        <f>IF((IF(COUNTA(E357)=1,1,0)+L357+K357)=2,1,0)</f>
        <v>1</v>
      </c>
      <c r="O357" s="24"/>
      <c r="P357" s="24"/>
      <c r="Q357" s="19"/>
      <c r="R357" s="25">
        <v>1.75647007979547</v>
      </c>
      <c r="S357" s="25">
        <v>-3.14908733660038</v>
      </c>
      <c r="T357" s="25">
        <v>0.00950004188597206</v>
      </c>
      <c r="U357" s="19"/>
      <c r="V357" s="19"/>
      <c r="W357" s="19"/>
      <c r="X357" s="25">
        <v>-4.01829208753379</v>
      </c>
      <c r="Y357" s="25">
        <v>-1.41454263896925</v>
      </c>
      <c r="Z357" s="25">
        <v>-0.779214383095296</v>
      </c>
      <c r="AA357" s="27">
        <f>N357</f>
        <v>1</v>
      </c>
      <c r="AB357" s="27">
        <f>IF(COUNTA(X357)=1,1,0)</f>
        <v>1</v>
      </c>
      <c r="AC357" s="27">
        <f>IF((IF(AD357&gt;0,1,0)+AA357)=2,1,0)</f>
        <v>1</v>
      </c>
      <c r="AD357" s="27">
        <f>IF(COUNTA(AI357)=1,1,0)+IF(COUNTA(AK357)=1,1,0)</f>
        <v>2</v>
      </c>
      <c r="AE357" t="s" s="64">
        <v>671</v>
      </c>
      <c r="AF357" t="s" s="29">
        <v>65</v>
      </c>
      <c r="AG357" s="83">
        <v>4</v>
      </c>
      <c r="AH357" s="39">
        <v>0.5</v>
      </c>
      <c r="AI357" s="39">
        <v>1.25</v>
      </c>
      <c r="AJ357" s="39">
        <v>1.5</v>
      </c>
      <c r="AK357" s="39">
        <v>2.5</v>
      </c>
      <c r="AL357" s="24"/>
      <c r="AM357" s="24"/>
      <c r="AN357" s="31"/>
      <c r="AO357" s="31"/>
      <c r="AP357" s="24"/>
      <c r="AQ357" s="24"/>
      <c r="AR357" s="31">
        <f>IF(AI357&gt;0,1,0)+IF(AO357&gt;0,1,0)</f>
        <v>1</v>
      </c>
      <c r="AS357" s="31">
        <f>IF(AR357=2,1,0)</f>
        <v>0</v>
      </c>
      <c r="AT357" s="85"/>
      <c r="AU357" s="24"/>
      <c r="AV357" s="24"/>
      <c r="AW357" s="24"/>
      <c r="AX357" s="24"/>
      <c r="AY357" s="24"/>
      <c r="AZ357" s="56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</row>
    <row r="358" ht="17" customHeight="1">
      <c r="A358" t="s" s="63">
        <v>330</v>
      </c>
      <c r="B358" t="s" s="29">
        <v>1044</v>
      </c>
      <c r="C358" t="s" s="29">
        <v>1045</v>
      </c>
      <c r="D358" t="s" s="65">
        <v>800</v>
      </c>
      <c r="E358" t="s" s="64">
        <v>775</v>
      </c>
      <c r="F358" t="s" s="65">
        <v>670</v>
      </c>
      <c r="G358" t="s" s="65">
        <v>719</v>
      </c>
      <c r="H358" t="s" s="64">
        <v>1046</v>
      </c>
      <c r="I358" s="37"/>
      <c r="J358" s="19"/>
      <c r="K358" s="21">
        <v>0</v>
      </c>
      <c r="L358" s="21">
        <v>1</v>
      </c>
      <c r="M358" s="22">
        <f>SUM(J358:L358)</f>
        <v>1</v>
      </c>
      <c r="N358" s="23">
        <f>IF((IF(COUNTA(E358)=1,1,0)+L358+K358)=2,1,0)</f>
        <v>1</v>
      </c>
      <c r="O358" s="24"/>
      <c r="P358" s="24"/>
      <c r="Q358" s="19"/>
      <c r="R358" s="25">
        <v>3.48214023709982</v>
      </c>
      <c r="S358" s="25">
        <v>-2.85453301822694</v>
      </c>
      <c r="T358" s="25">
        <v>-1.3577059420418</v>
      </c>
      <c r="U358" s="26"/>
      <c r="V358" s="26"/>
      <c r="W358" s="26"/>
      <c r="X358" s="25">
        <v>-6.71238501981058</v>
      </c>
      <c r="Y358" s="25">
        <v>-0.401984441790963</v>
      </c>
      <c r="Z358" s="25">
        <v>-0.265790882891246</v>
      </c>
      <c r="AA358" s="27">
        <f>N358</f>
        <v>1</v>
      </c>
      <c r="AB358" s="27">
        <f>IF(COUNTA(X358)=1,1,0)</f>
        <v>1</v>
      </c>
      <c r="AC358" s="27">
        <f>IF((IF(AD358&gt;0,1,0)+AA358)=2,1,0)</f>
        <v>1</v>
      </c>
      <c r="AD358" s="27">
        <f>IF(COUNTA(AI358)=1,1,0)+IF(COUNTA(AK358)=1,1,0)</f>
        <v>2</v>
      </c>
      <c r="AE358" t="s" s="64">
        <v>351</v>
      </c>
      <c r="AF358" t="s" s="29">
        <v>65</v>
      </c>
      <c r="AG358" s="83">
        <v>4</v>
      </c>
      <c r="AH358" s="30"/>
      <c r="AI358" s="39">
        <v>4.5</v>
      </c>
      <c r="AJ358" s="39">
        <v>8</v>
      </c>
      <c r="AK358" s="39">
        <v>10</v>
      </c>
      <c r="AL358" s="31">
        <v>30</v>
      </c>
      <c r="AM358" s="31">
        <v>110</v>
      </c>
      <c r="AN358" s="31">
        <v>0.8</v>
      </c>
      <c r="AO358" s="31">
        <v>1.6</v>
      </c>
      <c r="AP358" s="31">
        <v>0.3</v>
      </c>
      <c r="AQ358" s="31">
        <v>0.55</v>
      </c>
      <c r="AR358" s="31">
        <f>IF(AI358&gt;0,1,0)+IF(AO358&gt;0,1,0)</f>
        <v>2</v>
      </c>
      <c r="AS358" s="31">
        <f>IF(AR358=2,1,0)</f>
        <v>1</v>
      </c>
      <c r="AT358" s="84">
        <v>41700</v>
      </c>
      <c r="AU358" s="24"/>
      <c r="AV358" t="s" s="29">
        <v>1021</v>
      </c>
      <c r="AW358" s="24"/>
      <c r="AX358" s="24"/>
      <c r="AY358" s="24"/>
      <c r="AZ358" s="56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</row>
    <row r="359" ht="17" customHeight="1">
      <c r="A359" t="s" s="66">
        <v>330</v>
      </c>
      <c r="B359" t="s" s="67">
        <v>1047</v>
      </c>
      <c r="C359" t="s" s="67">
        <v>1048</v>
      </c>
      <c r="D359" t="s" s="68">
        <v>923</v>
      </c>
      <c r="E359" t="s" s="68">
        <v>775</v>
      </c>
      <c r="F359" t="s" s="69">
        <v>670</v>
      </c>
      <c r="G359" t="s" s="69">
        <v>1049</v>
      </c>
      <c r="H359" t="s" s="69">
        <v>1050</v>
      </c>
      <c r="I359" s="111"/>
      <c r="J359" s="71"/>
      <c r="K359" s="73">
        <v>0</v>
      </c>
      <c r="L359" s="73">
        <v>1</v>
      </c>
      <c r="M359" s="112">
        <f>SUM(J359:L359)</f>
        <v>1</v>
      </c>
      <c r="N359" s="113">
        <f>IF((IF(COUNTA(E359)=1,1,0)+L359+K359)=2,1,0)</f>
        <v>1</v>
      </c>
      <c r="O359" s="114"/>
      <c r="P359" s="114"/>
      <c r="Q359" s="71"/>
      <c r="R359" s="115">
        <v>-0.334032158313178</v>
      </c>
      <c r="S359" s="115">
        <v>-3.28105274696956</v>
      </c>
      <c r="T359" s="115">
        <v>-0.171791191712438</v>
      </c>
      <c r="U359" s="116"/>
      <c r="V359" s="116"/>
      <c r="W359" s="116"/>
      <c r="X359" s="115">
        <v>-2.05942822456188</v>
      </c>
      <c r="Y359" s="115">
        <v>-2.91510666797078</v>
      </c>
      <c r="Z359" s="115">
        <v>0.6479672748404049</v>
      </c>
      <c r="AA359" s="117">
        <f>N359</f>
        <v>1</v>
      </c>
      <c r="AB359" s="117">
        <f>IF(COUNTA(X359)=1,1,0)</f>
        <v>1</v>
      </c>
      <c r="AC359" s="117">
        <f>IF((IF(AD359&gt;0,1,0)+AA359)=2,1,0)</f>
        <v>1</v>
      </c>
      <c r="AD359" s="117">
        <f>IF(COUNTA(AI359)=1,1,0)+IF(COUNTA(AK359)=1,1,0)</f>
        <v>1</v>
      </c>
      <c r="AE359" t="s" s="68">
        <v>925</v>
      </c>
      <c r="AF359" t="s" s="67">
        <v>65</v>
      </c>
      <c r="AG359" s="118">
        <v>4</v>
      </c>
      <c r="AH359" s="120">
        <v>0.3</v>
      </c>
      <c r="AI359" s="120">
        <v>2</v>
      </c>
      <c r="AJ359" s="120"/>
      <c r="AK359" s="120"/>
      <c r="AL359" s="121"/>
      <c r="AM359" s="121"/>
      <c r="AN359" s="121"/>
      <c r="AO359" s="121"/>
      <c r="AP359" s="121"/>
      <c r="AQ359" s="121"/>
      <c r="AR359" s="31">
        <f>IF(AI359&gt;0,1,0)+IF(AO359&gt;0,1,0)</f>
        <v>1</v>
      </c>
      <c r="AS359" s="31">
        <f>IF(AR359=2,1,0)</f>
        <v>0</v>
      </c>
      <c r="AT359" s="123">
        <v>2</v>
      </c>
      <c r="AU359" s="121"/>
      <c r="AV359" t="s" s="67">
        <v>340</v>
      </c>
      <c r="AW359" s="121"/>
      <c r="AX359" s="121">
        <v>20</v>
      </c>
      <c r="AY359" s="121">
        <v>5</v>
      </c>
      <c r="AZ359" s="72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</row>
    <row r="360" ht="17" customHeight="1">
      <c r="A360" t="s" s="63">
        <v>330</v>
      </c>
      <c r="B360" t="s" s="29">
        <v>1051</v>
      </c>
      <c r="C360" t="s" s="29">
        <v>1052</v>
      </c>
      <c r="D360" t="s" s="64">
        <v>775</v>
      </c>
      <c r="E360" t="s" s="65">
        <v>775</v>
      </c>
      <c r="F360" t="s" s="65">
        <v>670</v>
      </c>
      <c r="G360" t="s" s="65">
        <v>719</v>
      </c>
      <c r="H360" s="19"/>
      <c r="I360" s="20">
        <v>1</v>
      </c>
      <c r="J360" s="19"/>
      <c r="K360" s="21">
        <v>0</v>
      </c>
      <c r="L360" s="21">
        <v>1</v>
      </c>
      <c r="M360" s="22">
        <f>SUM(J360:L360)</f>
        <v>1</v>
      </c>
      <c r="N360" s="23">
        <f>IF((IF(COUNTA(E360)=1,1,0)+L360+K360)=2,1,0)</f>
        <v>1</v>
      </c>
      <c r="O360" s="24"/>
      <c r="P360" s="24"/>
      <c r="Q360" s="19"/>
      <c r="R360" s="25">
        <v>-1.39996553913423</v>
      </c>
      <c r="S360" s="25">
        <v>-1.91900256593411</v>
      </c>
      <c r="T360" s="25">
        <v>0.2348520073618</v>
      </c>
      <c r="U360" s="26"/>
      <c r="V360" s="26"/>
      <c r="W360" s="26"/>
      <c r="X360" s="25">
        <v>-0.429934697540382</v>
      </c>
      <c r="Y360" s="25">
        <v>-2.09759175964864</v>
      </c>
      <c r="Z360" s="25">
        <v>-0.834021599874939</v>
      </c>
      <c r="AA360" s="27">
        <f>N360</f>
        <v>1</v>
      </c>
      <c r="AB360" s="27">
        <f>IF(COUNTA(X360)=1,1,0)</f>
        <v>1</v>
      </c>
      <c r="AC360" s="27">
        <f>IF((IF(AD360&gt;0,1,0)+AA360)=2,1,0)</f>
        <v>1</v>
      </c>
      <c r="AD360" s="27">
        <f>IF(COUNTA(AI360)=1,1,0)+IF(COUNTA(AK360)=1,1,0)</f>
        <v>2</v>
      </c>
      <c r="AE360" t="s" s="64">
        <v>697</v>
      </c>
      <c r="AF360" t="s" s="29">
        <v>65</v>
      </c>
      <c r="AG360" s="83">
        <v>4</v>
      </c>
      <c r="AH360" s="39">
        <v>1</v>
      </c>
      <c r="AI360" s="39">
        <v>5</v>
      </c>
      <c r="AJ360" s="39">
        <v>4</v>
      </c>
      <c r="AK360" s="39">
        <v>8</v>
      </c>
      <c r="AL360" s="31"/>
      <c r="AM360" s="31"/>
      <c r="AN360" s="31"/>
      <c r="AO360" s="31">
        <v>2.5</v>
      </c>
      <c r="AP360" s="31"/>
      <c r="AQ360" s="31"/>
      <c r="AR360" s="31">
        <f>IF(AI360&gt;0,1,0)+IF(AO360&gt;0,1,0)</f>
        <v>2</v>
      </c>
      <c r="AS360" s="31">
        <f>IF(AR360=2,1,0)</f>
        <v>1</v>
      </c>
      <c r="AT360" s="85"/>
      <c r="AU360" s="31"/>
      <c r="AV360" s="31"/>
      <c r="AW360" s="31"/>
      <c r="AX360" s="31"/>
      <c r="AY360" s="31"/>
      <c r="AZ360" s="56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</row>
    <row r="361" ht="17" customHeight="1">
      <c r="A361" t="s" s="63">
        <v>330</v>
      </c>
      <c r="B361" t="s" s="29">
        <v>1053</v>
      </c>
      <c r="C361" t="s" s="29">
        <v>10</v>
      </c>
      <c r="D361" t="s" s="64">
        <v>1042</v>
      </c>
      <c r="E361" t="s" s="64">
        <v>775</v>
      </c>
      <c r="F361" t="s" s="65">
        <v>670</v>
      </c>
      <c r="G361" t="s" s="65">
        <v>671</v>
      </c>
      <c r="H361" t="s" s="65">
        <v>1054</v>
      </c>
      <c r="I361" s="37"/>
      <c r="J361" s="19"/>
      <c r="K361" s="21">
        <v>1</v>
      </c>
      <c r="L361" s="19"/>
      <c r="M361" s="22">
        <f>SUM(J361:L361)</f>
        <v>1</v>
      </c>
      <c r="N361" s="23">
        <f>IF((IF(COUNTA(E361)=1,1,0)+L361+K361)=2,1,0)</f>
        <v>1</v>
      </c>
      <c r="O361" s="24"/>
      <c r="P361" s="24"/>
      <c r="Q361" s="19"/>
      <c r="R361" s="25">
        <v>5.34127489649722</v>
      </c>
      <c r="S361" s="25">
        <v>-2.11391722479358</v>
      </c>
      <c r="T361" s="25">
        <v>-1.16170233218559</v>
      </c>
      <c r="U361" s="19"/>
      <c r="V361" s="19"/>
      <c r="W361" s="19"/>
      <c r="X361" s="25">
        <v>-9.043447029793681</v>
      </c>
      <c r="Y361" s="25">
        <v>1.87236521780669</v>
      </c>
      <c r="Z361" s="25">
        <v>0.187023714665323</v>
      </c>
      <c r="AA361" s="27">
        <f>N361</f>
        <v>1</v>
      </c>
      <c r="AB361" s="27">
        <f>IF(COUNTA(X361)=1,1,0)</f>
        <v>1</v>
      </c>
      <c r="AC361" s="27">
        <f>IF((IF(AD361&gt;0,1,0)+AA361)=2,1,0)</f>
        <v>1</v>
      </c>
      <c r="AD361" s="27">
        <f>IF(COUNTA(AI361)=1,1,0)+IF(COUNTA(AK361)=1,1,0)</f>
        <v>1</v>
      </c>
      <c r="AE361" t="s" s="64">
        <v>671</v>
      </c>
      <c r="AF361" t="s" s="29">
        <v>65</v>
      </c>
      <c r="AG361" s="83">
        <v>4</v>
      </c>
      <c r="AH361" s="30"/>
      <c r="AI361" s="39">
        <v>2.5</v>
      </c>
      <c r="AJ361" s="30"/>
      <c r="AK361" s="30"/>
      <c r="AL361" s="24"/>
      <c r="AM361" s="24"/>
      <c r="AN361" s="24"/>
      <c r="AO361" s="31">
        <v>4</v>
      </c>
      <c r="AP361" s="31"/>
      <c r="AQ361" s="31"/>
      <c r="AR361" s="31">
        <f>IF(AI361&gt;0,1,0)+IF(AO361&gt;0,1,0)</f>
        <v>2</v>
      </c>
      <c r="AS361" s="31">
        <f>IF(AR361=2,1,0)</f>
        <v>1</v>
      </c>
      <c r="AT361" s="85">
        <v>4</v>
      </c>
      <c r="AU361" s="24"/>
      <c r="AV361" s="24"/>
      <c r="AW361" s="24"/>
      <c r="AX361" s="24"/>
      <c r="AY361" s="24"/>
      <c r="AZ361" s="56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</row>
    <row r="362" ht="17" customHeight="1">
      <c r="A362" t="s" s="63">
        <v>330</v>
      </c>
      <c r="B362" t="s" s="29">
        <v>1055</v>
      </c>
      <c r="C362" t="s" s="29">
        <v>1056</v>
      </c>
      <c r="D362" t="s" s="64">
        <v>774</v>
      </c>
      <c r="E362" t="s" s="64">
        <v>775</v>
      </c>
      <c r="F362" t="s" s="65">
        <v>670</v>
      </c>
      <c r="G362" t="s" s="65">
        <v>776</v>
      </c>
      <c r="H362" t="s" s="65">
        <v>675</v>
      </c>
      <c r="I362" s="20">
        <v>1</v>
      </c>
      <c r="J362" s="19"/>
      <c r="K362" s="21">
        <v>0</v>
      </c>
      <c r="L362" s="21">
        <v>1</v>
      </c>
      <c r="M362" s="22">
        <f>SUM(J362:L362)</f>
        <v>1</v>
      </c>
      <c r="N362" s="23">
        <f>IF((IF(COUNTA(E362)=1,1,0)+L362+K362)=2,1,0)</f>
        <v>1</v>
      </c>
      <c r="O362" s="24"/>
      <c r="P362" s="24"/>
      <c r="Q362" s="19"/>
      <c r="R362" s="25">
        <v>0.624629290331065</v>
      </c>
      <c r="S362" s="25">
        <v>-3.27455549939161</v>
      </c>
      <c r="T362" s="25">
        <v>0.767145170138448</v>
      </c>
      <c r="U362" s="30"/>
      <c r="V362" s="26"/>
      <c r="W362" s="26"/>
      <c r="X362" s="25">
        <v>-3.95969411888893</v>
      </c>
      <c r="Y362" s="25">
        <v>-2.44510226867232</v>
      </c>
      <c r="Z362" s="25">
        <v>-0.908570870052912</v>
      </c>
      <c r="AA362" s="27">
        <f>N362</f>
        <v>1</v>
      </c>
      <c r="AB362" s="27">
        <f>IF(COUNTA(X362)=1,1,0)</f>
        <v>1</v>
      </c>
      <c r="AC362" s="27">
        <f>IF((IF(AD362&gt;0,1,0)+AA362)=2,1,0)</f>
        <v>1</v>
      </c>
      <c r="AD362" s="27">
        <f>IF(COUNTA(AI362)=1,1,0)+IF(COUNTA(AK362)=1,1,0)</f>
        <v>2</v>
      </c>
      <c r="AE362" t="s" s="64">
        <v>776</v>
      </c>
      <c r="AF362" t="s" s="29">
        <v>268</v>
      </c>
      <c r="AG362" s="83">
        <v>3</v>
      </c>
      <c r="AH362" s="39">
        <v>0.7</v>
      </c>
      <c r="AI362" s="39">
        <v>1</v>
      </c>
      <c r="AJ362" s="39">
        <v>3</v>
      </c>
      <c r="AK362" s="39">
        <v>6</v>
      </c>
      <c r="AL362" s="24"/>
      <c r="AM362" s="31">
        <v>1.5</v>
      </c>
      <c r="AN362" s="31">
        <v>1.5</v>
      </c>
      <c r="AO362" s="31">
        <v>2</v>
      </c>
      <c r="AP362" s="31">
        <v>0.4</v>
      </c>
      <c r="AQ362" s="31">
        <v>0.6</v>
      </c>
      <c r="AR362" s="31">
        <f>IF(AI362&gt;0,1,0)+IF(AO362&gt;0,1,0)</f>
        <v>2</v>
      </c>
      <c r="AS362" s="31">
        <f>IF(AR362=2,1,0)</f>
        <v>1</v>
      </c>
      <c r="AT362" s="84">
        <v>41671</v>
      </c>
      <c r="AU362" s="24"/>
      <c r="AV362" t="s" s="29">
        <v>340</v>
      </c>
      <c r="AW362" s="24"/>
      <c r="AX362" s="24"/>
      <c r="AY362" s="24"/>
      <c r="AZ362" s="56"/>
      <c r="BA362" s="24"/>
      <c r="BB362" s="24"/>
      <c r="BC362" s="24"/>
      <c r="BD362" s="24"/>
      <c r="BE362" s="24"/>
      <c r="BF362" s="24"/>
      <c r="BG362" s="24"/>
      <c r="BH362" s="24"/>
      <c r="BI362" s="24"/>
      <c r="BJ362" t="s" s="29">
        <v>793</v>
      </c>
    </row>
    <row r="363" ht="17" customHeight="1">
      <c r="A363" t="s" s="63">
        <v>330</v>
      </c>
      <c r="B363" t="s" s="91">
        <v>1057</v>
      </c>
      <c r="C363" t="s" s="96">
        <v>10</v>
      </c>
      <c r="D363" t="s" s="93">
        <v>800</v>
      </c>
      <c r="E363" t="s" s="93">
        <v>775</v>
      </c>
      <c r="F363" t="s" s="94">
        <v>670</v>
      </c>
      <c r="G363" t="s" s="94">
        <v>1058</v>
      </c>
      <c r="H363" t="s" s="94">
        <v>1059</v>
      </c>
      <c r="I363" s="20">
        <v>1</v>
      </c>
      <c r="J363" s="19"/>
      <c r="K363" s="21">
        <v>1</v>
      </c>
      <c r="L363" s="19"/>
      <c r="M363" s="22">
        <f>SUM(J363:L363)</f>
        <v>1</v>
      </c>
      <c r="N363" s="23">
        <f>IF((IF(COUNTA(E363)=1,1,0)+L363+K363)=2,1,0)</f>
        <v>1</v>
      </c>
      <c r="O363" s="24"/>
      <c r="P363" s="24"/>
      <c r="Q363" s="19"/>
      <c r="R363" s="25">
        <v>1.32084208680982</v>
      </c>
      <c r="S363" s="25">
        <v>0.224219725755528</v>
      </c>
      <c r="T363" s="25">
        <v>0.127562281132811</v>
      </c>
      <c r="U363" s="19"/>
      <c r="V363" s="19"/>
      <c r="W363" s="19"/>
      <c r="X363" s="25">
        <v>-2.87926071399165</v>
      </c>
      <c r="Y363" s="25">
        <v>1.71594097596915</v>
      </c>
      <c r="Z363" s="25">
        <v>1.83026978511297</v>
      </c>
      <c r="AA363" s="27">
        <f>N363</f>
        <v>1</v>
      </c>
      <c r="AB363" s="27">
        <f>IF(COUNTA(X363)=1,1,0)</f>
        <v>1</v>
      </c>
      <c r="AC363" s="27">
        <f>IF((IF(AD363&gt;0,1,0)+AA363)=2,1,0)</f>
        <v>1</v>
      </c>
      <c r="AD363" s="27">
        <f>IF(COUNTA(AI363)=1,1,0)+IF(COUNTA(AK363)=1,1,0)</f>
        <v>1</v>
      </c>
      <c r="AE363" t="s" s="64">
        <v>836</v>
      </c>
      <c r="AF363" t="s" s="29">
        <v>1060</v>
      </c>
      <c r="AG363" s="83">
        <v>2</v>
      </c>
      <c r="AH363" s="30"/>
      <c r="AI363" s="39">
        <v>0.25</v>
      </c>
      <c r="AJ363" s="30"/>
      <c r="AK363" s="30"/>
      <c r="AL363" s="24"/>
      <c r="AM363" s="31">
        <v>0.25</v>
      </c>
      <c r="AN363" s="24"/>
      <c r="AO363" s="31">
        <v>0.6</v>
      </c>
      <c r="AP363" s="31">
        <v>0.1</v>
      </c>
      <c r="AQ363" s="31">
        <v>0.15</v>
      </c>
      <c r="AR363" s="31">
        <f>IF(AI363&gt;0,1,0)+IF(AO363&gt;0,1,0)</f>
        <v>2</v>
      </c>
      <c r="AS363" s="31">
        <f>IF(AR363=2,1,0)</f>
        <v>1</v>
      </c>
      <c r="AT363" s="85">
        <v>2</v>
      </c>
      <c r="AU363" s="24"/>
      <c r="AV363" t="s" s="29">
        <v>779</v>
      </c>
      <c r="AW363" s="24"/>
      <c r="AX363" s="24"/>
      <c r="AY363" s="24"/>
      <c r="AZ363" s="56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</row>
    <row r="364" ht="17" customHeight="1">
      <c r="A364" t="s" s="63">
        <v>330</v>
      </c>
      <c r="B364" t="s" s="29">
        <v>1061</v>
      </c>
      <c r="C364" t="s" s="38">
        <v>10</v>
      </c>
      <c r="D364" t="s" s="64">
        <v>692</v>
      </c>
      <c r="E364" t="s" s="65">
        <v>775</v>
      </c>
      <c r="F364" t="s" s="65">
        <v>670</v>
      </c>
      <c r="G364" t="s" s="65">
        <v>693</v>
      </c>
      <c r="H364" t="s" s="65">
        <v>694</v>
      </c>
      <c r="I364" s="37"/>
      <c r="J364" s="19"/>
      <c r="K364" s="21">
        <v>1</v>
      </c>
      <c r="L364" s="19"/>
      <c r="M364" s="22">
        <f>SUM(J364:L364)</f>
        <v>1</v>
      </c>
      <c r="N364" s="23">
        <f>IF((IF(COUNTA(E364)=1,1,0)+L364+K364)=2,1,0)</f>
        <v>1</v>
      </c>
      <c r="O364" s="24"/>
      <c r="P364" s="24"/>
      <c r="Q364" s="19"/>
      <c r="R364" s="25">
        <v>-0.782013913678331</v>
      </c>
      <c r="S364" s="25">
        <v>-1.17990579559122</v>
      </c>
      <c r="T364" s="25">
        <v>-0.618861534459006</v>
      </c>
      <c r="U364" s="19"/>
      <c r="V364" s="19"/>
      <c r="W364" s="19"/>
      <c r="X364" s="25">
        <v>-1.44240216513175</v>
      </c>
      <c r="Y364" s="25">
        <v>-1.22770552465277</v>
      </c>
      <c r="Z364" s="25">
        <v>-0.235633785151706</v>
      </c>
      <c r="AA364" s="27">
        <f>N364</f>
        <v>1</v>
      </c>
      <c r="AB364" s="27">
        <f>IF(COUNTA(X364)=1,1,0)</f>
        <v>1</v>
      </c>
      <c r="AC364" s="27">
        <f>IF((IF(AD364&gt;0,1,0)+AA364)=2,1,0)</f>
        <v>1</v>
      </c>
      <c r="AD364" s="27">
        <f>IF(COUNTA(AI364)=1,1,0)+IF(COUNTA(AK364)=1,1,0)</f>
        <v>1</v>
      </c>
      <c r="AE364" t="s" s="64">
        <v>688</v>
      </c>
      <c r="AF364" t="s" s="29">
        <v>65</v>
      </c>
      <c r="AG364" s="83">
        <v>4</v>
      </c>
      <c r="AH364" s="30"/>
      <c r="AI364" s="39">
        <v>1</v>
      </c>
      <c r="AJ364" s="30"/>
      <c r="AK364" s="30"/>
      <c r="AL364" s="24"/>
      <c r="AM364" s="31">
        <v>13</v>
      </c>
      <c r="AN364" s="31">
        <v>0.4</v>
      </c>
      <c r="AO364" s="31">
        <v>0.5</v>
      </c>
      <c r="AP364" s="24"/>
      <c r="AQ364" s="24"/>
      <c r="AR364" s="31">
        <f>IF(AI364&gt;0,1,0)+IF(AO364&gt;0,1,0)</f>
        <v>2</v>
      </c>
      <c r="AS364" s="31">
        <f>IF(AR364=2,1,0)</f>
        <v>1</v>
      </c>
      <c r="AT364" s="85">
        <v>1</v>
      </c>
      <c r="AU364" t="s" s="29">
        <v>362</v>
      </c>
      <c r="AV364" t="s" s="29">
        <v>934</v>
      </c>
      <c r="AW364" s="24"/>
      <c r="AX364" s="24"/>
      <c r="AY364" s="24"/>
      <c r="AZ364" s="56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</row>
    <row r="365" ht="17" customHeight="1">
      <c r="A365" t="s" s="63">
        <v>330</v>
      </c>
      <c r="B365" t="s" s="29">
        <v>1062</v>
      </c>
      <c r="C365" t="s" s="29">
        <v>1063</v>
      </c>
      <c r="D365" t="s" s="64">
        <v>825</v>
      </c>
      <c r="E365" t="s" s="65">
        <v>775</v>
      </c>
      <c r="F365" t="s" s="65">
        <v>670</v>
      </c>
      <c r="G365" t="s" s="65">
        <v>826</v>
      </c>
      <c r="H365" s="19"/>
      <c r="I365" s="37"/>
      <c r="J365" s="19"/>
      <c r="K365" s="21">
        <v>0</v>
      </c>
      <c r="L365" s="21">
        <v>1</v>
      </c>
      <c r="M365" s="22">
        <f>SUM(J365:L365)</f>
        <v>1</v>
      </c>
      <c r="N365" s="23">
        <f>IF((IF(COUNTA(E365)=1,1,0)+L365+K365)=2,1,0)</f>
        <v>1</v>
      </c>
      <c r="O365" s="24"/>
      <c r="P365" s="24"/>
      <c r="Q365" s="19"/>
      <c r="R365" s="25">
        <v>-1.29771764417641</v>
      </c>
      <c r="S365" s="25">
        <v>-4.50130206588411</v>
      </c>
      <c r="T365" s="25">
        <v>0.373530659255147</v>
      </c>
      <c r="U365" s="26"/>
      <c r="V365" s="26"/>
      <c r="W365" s="26"/>
      <c r="X365" s="25">
        <v>-2.14945460530345</v>
      </c>
      <c r="Y365" s="25">
        <v>-4.56311352013615</v>
      </c>
      <c r="Z365" s="25">
        <v>-0.6283257002932719</v>
      </c>
      <c r="AA365" s="27">
        <f>N365</f>
        <v>1</v>
      </c>
      <c r="AB365" s="27">
        <f>IF(COUNTA(X365)=1,1,0)</f>
        <v>1</v>
      </c>
      <c r="AC365" s="27">
        <f>IF((IF(AD365&gt;0,1,0)+AA365)=2,1,0)</f>
        <v>0</v>
      </c>
      <c r="AD365" s="27">
        <f>IF(COUNTA(AI365)=1,1,0)+IF(COUNTA(AK365)=1,1,0)</f>
        <v>0</v>
      </c>
      <c r="AE365" s="28"/>
      <c r="AF365" s="24"/>
      <c r="AG365" s="83"/>
      <c r="AH365" s="39"/>
      <c r="AI365" s="30"/>
      <c r="AJ365" s="39"/>
      <c r="AK365" s="39"/>
      <c r="AL365" s="31"/>
      <c r="AM365" s="31"/>
      <c r="AN365" s="31"/>
      <c r="AO365" s="31"/>
      <c r="AP365" s="31"/>
      <c r="AQ365" s="31"/>
      <c r="AR365" s="31">
        <f>IF(AI365&gt;0,1,0)+IF(AO365&gt;0,1,0)</f>
        <v>0</v>
      </c>
      <c r="AS365" s="31">
        <f>IF(AR365=2,1,0)</f>
        <v>0</v>
      </c>
      <c r="AT365" s="85"/>
      <c r="AU365" s="31"/>
      <c r="AV365" s="24"/>
      <c r="AW365" s="31"/>
      <c r="AX365" s="31"/>
      <c r="AY365" s="31"/>
      <c r="AZ365" s="56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</row>
    <row r="366" ht="17" customHeight="1">
      <c r="A366" t="s" s="66">
        <v>330</v>
      </c>
      <c r="B366" t="s" s="67">
        <v>1064</v>
      </c>
      <c r="C366" t="s" s="67">
        <v>1065</v>
      </c>
      <c r="D366" t="s" s="68">
        <v>825</v>
      </c>
      <c r="E366" t="s" s="69">
        <v>775</v>
      </c>
      <c r="F366" t="s" s="69">
        <v>670</v>
      </c>
      <c r="G366" t="s" s="69">
        <v>826</v>
      </c>
      <c r="H366" t="s" s="70">
        <v>1066</v>
      </c>
      <c r="I366" s="111"/>
      <c r="J366" s="71"/>
      <c r="K366" s="73">
        <v>0</v>
      </c>
      <c r="L366" s="73">
        <v>1</v>
      </c>
      <c r="M366" s="112">
        <f>SUM(J366:L366)</f>
        <v>1</v>
      </c>
      <c r="N366" s="113">
        <f>IF((IF(COUNTA(E366)=1,1,0)+L366+K366)=2,1,0)</f>
        <v>1</v>
      </c>
      <c r="O366" s="114"/>
      <c r="P366" s="114"/>
      <c r="Q366" s="71"/>
      <c r="R366" s="115">
        <v>5.35637370653455</v>
      </c>
      <c r="S366" s="115">
        <v>-2.87118291529598</v>
      </c>
      <c r="T366" s="115">
        <v>-1.23871811726998</v>
      </c>
      <c r="U366" s="116"/>
      <c r="V366" s="116"/>
      <c r="W366" s="116"/>
      <c r="X366" s="115">
        <v>-8.77022116832789</v>
      </c>
      <c r="Y366" s="115">
        <v>0.673172769373697</v>
      </c>
      <c r="Z366" s="115">
        <v>-0.514510625736976</v>
      </c>
      <c r="AA366" s="117">
        <f>N366</f>
        <v>1</v>
      </c>
      <c r="AB366" s="117">
        <f>IF(COUNTA(X366)=1,1,0)</f>
        <v>1</v>
      </c>
      <c r="AC366" s="117">
        <f>IF((IF(AD366&gt;0,1,0)+AA366)=2,1,0)</f>
        <v>1</v>
      </c>
      <c r="AD366" s="117">
        <f>IF(COUNTA(AI366)=1,1,0)+IF(COUNTA(AK366)=1,1,0)</f>
        <v>2</v>
      </c>
      <c r="AE366" t="s" s="68">
        <v>374</v>
      </c>
      <c r="AF366" t="s" s="67">
        <v>65</v>
      </c>
      <c r="AG366" s="118">
        <v>4</v>
      </c>
      <c r="AH366" s="120"/>
      <c r="AI366" s="120">
        <v>8</v>
      </c>
      <c r="AJ366" s="120">
        <v>8</v>
      </c>
      <c r="AK366" s="120">
        <v>10</v>
      </c>
      <c r="AL366" s="121"/>
      <c r="AM366" s="121">
        <v>40</v>
      </c>
      <c r="AN366" s="121"/>
      <c r="AO366" s="121">
        <v>1.6</v>
      </c>
      <c r="AP366" s="121">
        <v>0.35</v>
      </c>
      <c r="AQ366" s="121">
        <v>0.45</v>
      </c>
      <c r="AR366" s="31">
        <f>IF(AI366&gt;0,1,0)+IF(AO366&gt;0,1,0)</f>
        <v>2</v>
      </c>
      <c r="AS366" s="31">
        <f>IF(AR366=2,1,0)</f>
        <v>1</v>
      </c>
      <c r="AT366" s="123">
        <v>2</v>
      </c>
      <c r="AU366" s="121"/>
      <c r="AV366" t="s" s="67">
        <v>886</v>
      </c>
      <c r="AW366" s="121"/>
      <c r="AX366" s="121"/>
      <c r="AY366" s="121"/>
      <c r="AZ366" s="72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</row>
    <row r="367" ht="17" customHeight="1">
      <c r="A367" t="s" s="63">
        <v>330</v>
      </c>
      <c r="B367" t="s" s="29">
        <v>1067</v>
      </c>
      <c r="C367" t="s" s="29">
        <v>1068</v>
      </c>
      <c r="D367" t="s" s="64">
        <v>774</v>
      </c>
      <c r="E367" t="s" s="64">
        <v>775</v>
      </c>
      <c r="F367" t="s" s="65">
        <v>670</v>
      </c>
      <c r="G367" t="s" s="65">
        <v>776</v>
      </c>
      <c r="H367" s="19"/>
      <c r="I367" s="37"/>
      <c r="J367" s="19"/>
      <c r="K367" s="21">
        <v>0</v>
      </c>
      <c r="L367" s="21">
        <v>1</v>
      </c>
      <c r="M367" s="22">
        <f>SUM(J367:L367)</f>
        <v>1</v>
      </c>
      <c r="N367" s="23">
        <f>IF((IF(COUNTA(E367)=1,1,0)+L367+K367)=2,1,0)</f>
        <v>1</v>
      </c>
      <c r="O367" s="24"/>
      <c r="P367" s="24"/>
      <c r="Q367" s="19"/>
      <c r="R367" s="25">
        <v>-3.48124119883118</v>
      </c>
      <c r="S367" s="25">
        <v>-1.45930899390585</v>
      </c>
      <c r="T367" s="25">
        <v>-0.0939603991116415</v>
      </c>
      <c r="U367" s="26"/>
      <c r="V367" s="26"/>
      <c r="W367" s="26"/>
      <c r="X367" s="25">
        <v>1.98014879617558</v>
      </c>
      <c r="Y367" s="25">
        <v>-2.68285161342538</v>
      </c>
      <c r="Z367" s="25">
        <v>1.33486623113206</v>
      </c>
      <c r="AA367" s="27">
        <f>N367</f>
        <v>1</v>
      </c>
      <c r="AB367" s="27">
        <f>IF(COUNTA(X367)=1,1,0)</f>
        <v>1</v>
      </c>
      <c r="AC367" s="27">
        <f>IF((IF(AD367&gt;0,1,0)+AA367)=2,1,0)</f>
        <v>1</v>
      </c>
      <c r="AD367" s="27">
        <f>IF(COUNTA(AI367)=1,1,0)+IF(COUNTA(AK367)=1,1,0)</f>
        <v>1</v>
      </c>
      <c r="AE367" t="s" s="65">
        <v>738</v>
      </c>
      <c r="AF367" t="s" s="29">
        <v>65</v>
      </c>
      <c r="AG367" s="83">
        <v>4</v>
      </c>
      <c r="AH367" s="30"/>
      <c r="AI367" s="39">
        <v>2.5</v>
      </c>
      <c r="AJ367" s="30"/>
      <c r="AK367" s="30"/>
      <c r="AL367" s="24"/>
      <c r="AM367" s="31">
        <v>100</v>
      </c>
      <c r="AN367" s="19"/>
      <c r="AO367" s="31">
        <v>2.5</v>
      </c>
      <c r="AP367" s="24"/>
      <c r="AQ367" s="31">
        <v>0.35</v>
      </c>
      <c r="AR367" s="31">
        <f>IF(AI367&gt;0,1,0)+IF(AO367&gt;0,1,0)</f>
        <v>2</v>
      </c>
      <c r="AS367" s="31">
        <f>IF(AR367=2,1,0)</f>
        <v>1</v>
      </c>
      <c r="AT367" s="85">
        <v>1</v>
      </c>
      <c r="AU367" s="24"/>
      <c r="AV367" s="24"/>
      <c r="AW367" s="24"/>
      <c r="AX367" s="24"/>
      <c r="AY367" s="24"/>
      <c r="AZ367" s="56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</row>
    <row r="368" ht="17" customHeight="1">
      <c r="A368" t="s" s="66">
        <v>330</v>
      </c>
      <c r="B368" t="s" s="67">
        <v>1069</v>
      </c>
      <c r="C368" t="s" s="67">
        <v>1070</v>
      </c>
      <c r="D368" t="s" s="68">
        <v>923</v>
      </c>
      <c r="E368" t="s" s="68">
        <v>775</v>
      </c>
      <c r="F368" t="s" s="69">
        <v>670</v>
      </c>
      <c r="G368" t="s" s="69">
        <v>715</v>
      </c>
      <c r="H368" t="s" s="69">
        <v>1071</v>
      </c>
      <c r="I368" s="125">
        <v>1</v>
      </c>
      <c r="J368" s="71"/>
      <c r="K368" s="73">
        <v>0</v>
      </c>
      <c r="L368" s="73">
        <v>1</v>
      </c>
      <c r="M368" s="112">
        <f>SUM(J368:L368)</f>
        <v>1</v>
      </c>
      <c r="N368" s="113">
        <f>IF((IF(COUNTA(E368)=1,1,0)+L368+K368)=2,1,0)</f>
        <v>1</v>
      </c>
      <c r="O368" s="114"/>
      <c r="P368" s="114"/>
      <c r="Q368" s="71"/>
      <c r="R368" s="115">
        <v>-0.425261583825477</v>
      </c>
      <c r="S368" s="115">
        <v>-3.01646397944437</v>
      </c>
      <c r="T368" s="115">
        <v>0.0113704680466783</v>
      </c>
      <c r="U368" s="116"/>
      <c r="V368" s="116"/>
      <c r="W368" s="116"/>
      <c r="X368" s="115">
        <v>-1.85751864571306</v>
      </c>
      <c r="Y368" s="115">
        <v>-2.715881507652</v>
      </c>
      <c r="Z368" s="115">
        <v>0.349117361266245</v>
      </c>
      <c r="AA368" s="117">
        <f>N368</f>
        <v>1</v>
      </c>
      <c r="AB368" s="117">
        <f>IF(COUNTA(X368)=1,1,0)</f>
        <v>1</v>
      </c>
      <c r="AC368" s="117">
        <f>IF((IF(AD368&gt;0,1,0)+AA368)=2,1,0)</f>
        <v>1</v>
      </c>
      <c r="AD368" s="117">
        <f>IF(COUNTA(AI368)=1,1,0)+IF(COUNTA(AK368)=1,1,0)</f>
        <v>2</v>
      </c>
      <c r="AE368" t="s" s="68">
        <v>879</v>
      </c>
      <c r="AF368" t="s" s="67">
        <v>65</v>
      </c>
      <c r="AG368" s="118">
        <v>4</v>
      </c>
      <c r="AH368" s="120">
        <v>2</v>
      </c>
      <c r="AI368" s="120">
        <v>8</v>
      </c>
      <c r="AJ368" s="120"/>
      <c r="AK368" s="120">
        <v>10</v>
      </c>
      <c r="AL368" s="121">
        <v>30</v>
      </c>
      <c r="AM368" s="121">
        <v>150</v>
      </c>
      <c r="AN368" s="121">
        <v>1.5</v>
      </c>
      <c r="AO368" s="121">
        <v>3</v>
      </c>
      <c r="AP368" s="121"/>
      <c r="AQ368" s="121"/>
      <c r="AR368" s="31">
        <f>IF(AI368&gt;0,1,0)+IF(AO368&gt;0,1,0)</f>
        <v>2</v>
      </c>
      <c r="AS368" s="31">
        <f>IF(AR368=2,1,0)</f>
        <v>1</v>
      </c>
      <c r="AT368" s="123">
        <v>2</v>
      </c>
      <c r="AU368" t="s" s="67">
        <v>701</v>
      </c>
      <c r="AV368" t="s" s="67">
        <v>850</v>
      </c>
      <c r="AW368" s="121"/>
      <c r="AX368" s="121">
        <v>30</v>
      </c>
      <c r="AY368" s="121">
        <v>4</v>
      </c>
      <c r="AZ368" s="72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</row>
    <row r="369" ht="17" customHeight="1">
      <c r="A369" t="s" s="66">
        <v>330</v>
      </c>
      <c r="B369" t="s" s="67">
        <v>1072</v>
      </c>
      <c r="C369" t="s" s="67">
        <v>1073</v>
      </c>
      <c r="D369" t="s" s="68">
        <v>800</v>
      </c>
      <c r="E369" t="s" s="68">
        <v>775</v>
      </c>
      <c r="F369" t="s" s="69">
        <v>670</v>
      </c>
      <c r="G369" t="s" s="69">
        <v>801</v>
      </c>
      <c r="H369" t="s" s="70">
        <v>1074</v>
      </c>
      <c r="I369" s="111"/>
      <c r="J369" s="71"/>
      <c r="K369" s="73">
        <v>0</v>
      </c>
      <c r="L369" s="73">
        <v>1</v>
      </c>
      <c r="M369" s="112">
        <f>SUM(J369:L369)</f>
        <v>1</v>
      </c>
      <c r="N369" s="113">
        <f>IF((IF(COUNTA(E369)=1,1,0)+L369+K369)=2,1,0)</f>
        <v>1</v>
      </c>
      <c r="O369" s="114"/>
      <c r="P369" s="114"/>
      <c r="Q369" s="71"/>
      <c r="R369" s="115">
        <v>-0.358496022892391</v>
      </c>
      <c r="S369" s="115">
        <v>-3.09288428060211</v>
      </c>
      <c r="T369" s="115">
        <v>0.749093232276516</v>
      </c>
      <c r="U369" s="116"/>
      <c r="V369" s="116"/>
      <c r="W369" s="116"/>
      <c r="X369" s="115">
        <v>-2.57363443840926</v>
      </c>
      <c r="Y369" s="115">
        <v>-2.81660495720077</v>
      </c>
      <c r="Z369" s="115">
        <v>-0.846942191023513</v>
      </c>
      <c r="AA369" s="117">
        <f>N369</f>
        <v>1</v>
      </c>
      <c r="AB369" s="117">
        <f>IF(COUNTA(X369)=1,1,0)</f>
        <v>1</v>
      </c>
      <c r="AC369" s="117">
        <f>IF((IF(AD369&gt;0,1,0)+AA369)=2,1,0)</f>
        <v>1</v>
      </c>
      <c r="AD369" s="117">
        <f>IF(COUNTA(AI369)=1,1,0)+IF(COUNTA(AK369)=1,1,0)</f>
        <v>2</v>
      </c>
      <c r="AE369" t="s" s="68">
        <v>1075</v>
      </c>
      <c r="AF369" t="s" s="67">
        <v>65</v>
      </c>
      <c r="AG369" s="118">
        <v>4</v>
      </c>
      <c r="AH369" s="119"/>
      <c r="AI369" s="120">
        <v>0.5</v>
      </c>
      <c r="AJ369" s="120">
        <v>7</v>
      </c>
      <c r="AK369" s="120">
        <v>12</v>
      </c>
      <c r="AL369" s="121">
        <v>25</v>
      </c>
      <c r="AM369" s="121">
        <v>45</v>
      </c>
      <c r="AN369" s="114"/>
      <c r="AO369" s="121">
        <v>3</v>
      </c>
      <c r="AP369" s="114"/>
      <c r="AQ369" s="121">
        <v>0.55</v>
      </c>
      <c r="AR369" s="31">
        <f>IF(AI369&gt;0,1,0)+IF(AO369&gt;0,1,0)</f>
        <v>2</v>
      </c>
      <c r="AS369" s="31">
        <f>IF(AR369=2,1,0)</f>
        <v>1</v>
      </c>
      <c r="AT369" s="123">
        <v>2</v>
      </c>
      <c r="AU369" t="s" s="67">
        <v>948</v>
      </c>
      <c r="AV369" t="s" s="67">
        <v>846</v>
      </c>
      <c r="AW369" s="121"/>
      <c r="AX369" s="121">
        <v>20</v>
      </c>
      <c r="AY369" s="121">
        <v>3</v>
      </c>
      <c r="AZ369" s="72"/>
      <c r="BA369" s="114"/>
      <c r="BB369" s="114"/>
      <c r="BC369" s="114"/>
      <c r="BD369" s="114"/>
      <c r="BE369" s="114"/>
      <c r="BF369" s="114"/>
      <c r="BG369" s="114"/>
      <c r="BH369" s="114"/>
      <c r="BI369" s="114"/>
      <c r="BJ369" t="s" s="67">
        <v>793</v>
      </c>
    </row>
    <row r="370" ht="17" customHeight="1">
      <c r="A370" t="s" s="63">
        <v>330</v>
      </c>
      <c r="B370" t="s" s="29">
        <v>1076</v>
      </c>
      <c r="C370" t="s" s="29">
        <v>714</v>
      </c>
      <c r="D370" t="s" s="64">
        <v>775</v>
      </c>
      <c r="E370" t="s" s="65">
        <v>775</v>
      </c>
      <c r="F370" t="s" s="65">
        <v>670</v>
      </c>
      <c r="G370" t="s" s="65">
        <v>719</v>
      </c>
      <c r="H370" s="19"/>
      <c r="I370" t="s" s="86">
        <v>405</v>
      </c>
      <c r="J370" s="19"/>
      <c r="K370" s="21">
        <v>1</v>
      </c>
      <c r="L370" s="19"/>
      <c r="M370" s="22">
        <f>SUM(J370:L370)</f>
        <v>1</v>
      </c>
      <c r="N370" s="23">
        <f>IF((IF(COUNTA(E370)=1,1,0)+L370+K370)=2,1,0)</f>
        <v>1</v>
      </c>
      <c r="O370" s="24"/>
      <c r="P370" s="24"/>
      <c r="Q370" s="19"/>
      <c r="R370" s="25">
        <v>-0.160467607062379</v>
      </c>
      <c r="S370" s="25">
        <v>-1.15679116871109</v>
      </c>
      <c r="T370" s="25">
        <v>-0.540857297736892</v>
      </c>
      <c r="U370" s="19"/>
      <c r="V370" s="19"/>
      <c r="W370" s="19"/>
      <c r="X370" s="25">
        <v>-2.0061756762701</v>
      </c>
      <c r="Y370" s="25">
        <v>-1.3304044928709</v>
      </c>
      <c r="Z370" s="25">
        <v>-1.85546404941181</v>
      </c>
      <c r="AA370" s="27">
        <f>N370</f>
        <v>1</v>
      </c>
      <c r="AB370" s="27">
        <f>IF(COUNTA(X370)=1,1,0)</f>
        <v>1</v>
      </c>
      <c r="AC370" s="27">
        <f>IF((IF(AD370&gt;0,1,0)+AA370)=2,1,0)</f>
        <v>1</v>
      </c>
      <c r="AD370" s="27">
        <f>IF(COUNTA(AI370)=1,1,0)+IF(COUNTA(AK370)=1,1,0)</f>
        <v>2</v>
      </c>
      <c r="AE370" s="28"/>
      <c r="AF370" t="s" s="29">
        <v>65</v>
      </c>
      <c r="AG370" s="83">
        <v>4</v>
      </c>
      <c r="AH370" s="39">
        <v>2</v>
      </c>
      <c r="AI370" s="39">
        <v>2.5</v>
      </c>
      <c r="AJ370" s="30"/>
      <c r="AK370" s="39">
        <v>6</v>
      </c>
      <c r="AL370" s="24"/>
      <c r="AM370" s="24"/>
      <c r="AN370" s="24"/>
      <c r="AO370" s="31"/>
      <c r="AP370" s="31"/>
      <c r="AQ370" s="31"/>
      <c r="AR370" s="31">
        <f>IF(AI370&gt;0,1,0)+IF(AO370&gt;0,1,0)</f>
        <v>1</v>
      </c>
      <c r="AS370" s="31">
        <f>IF(AR370=2,1,0)</f>
        <v>0</v>
      </c>
      <c r="AT370" s="85"/>
      <c r="AU370" s="24"/>
      <c r="AV370" s="24"/>
      <c r="AW370" s="24"/>
      <c r="AX370" s="24"/>
      <c r="AY370" s="24"/>
      <c r="AZ370" s="56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</row>
    <row r="371" ht="17" customHeight="1">
      <c r="A371" t="s" s="63">
        <v>330</v>
      </c>
      <c r="B371" t="s" s="29">
        <v>1077</v>
      </c>
      <c r="C371" t="s" s="29">
        <v>1078</v>
      </c>
      <c r="D371" t="s" s="64">
        <v>800</v>
      </c>
      <c r="E371" t="s" s="64">
        <v>775</v>
      </c>
      <c r="F371" t="s" s="65">
        <v>670</v>
      </c>
      <c r="G371" t="s" s="65">
        <v>832</v>
      </c>
      <c r="H371" t="s" s="65">
        <v>874</v>
      </c>
      <c r="I371" s="37"/>
      <c r="J371" s="19"/>
      <c r="K371" s="21">
        <v>0</v>
      </c>
      <c r="L371" s="21">
        <v>1</v>
      </c>
      <c r="M371" s="22">
        <f>SUM(J371:L371)</f>
        <v>1</v>
      </c>
      <c r="N371" s="23">
        <f>IF((IF(COUNTA(E371)=1,1,0)+L371+K371)=2,1,0)</f>
        <v>1</v>
      </c>
      <c r="O371" s="24"/>
      <c r="P371" s="24"/>
      <c r="Q371" s="19"/>
      <c r="R371" s="25">
        <v>0.475632314532435</v>
      </c>
      <c r="S371" s="25">
        <v>-2.91381396154087</v>
      </c>
      <c r="T371" s="25">
        <v>-0.622234285053224</v>
      </c>
      <c r="U371" s="26"/>
      <c r="V371" s="26"/>
      <c r="W371" s="30"/>
      <c r="X371" s="25">
        <v>-2.80448272612126</v>
      </c>
      <c r="Y371" s="25">
        <v>-2.11694906790971</v>
      </c>
      <c r="Z371" s="25">
        <v>0.6215481486855871</v>
      </c>
      <c r="AA371" s="27">
        <f>N371</f>
        <v>1</v>
      </c>
      <c r="AB371" s="27">
        <f>IF(COUNTA(X371)=1,1,0)</f>
        <v>1</v>
      </c>
      <c r="AC371" s="27">
        <f>IF((IF(AD371&gt;0,1,0)+AA371)=2,1,0)</f>
        <v>1</v>
      </c>
      <c r="AD371" s="27">
        <f>IF(COUNTA(AI371)=1,1,0)+IF(COUNTA(AK371)=1,1,0)</f>
        <v>2</v>
      </c>
      <c r="AE371" t="s" s="65">
        <v>697</v>
      </c>
      <c r="AF371" t="s" s="29">
        <v>268</v>
      </c>
      <c r="AG371" s="83">
        <v>3</v>
      </c>
      <c r="AH371" s="30"/>
      <c r="AI371" s="39">
        <v>0.5</v>
      </c>
      <c r="AJ371" s="39">
        <v>1</v>
      </c>
      <c r="AK371" s="39">
        <v>2</v>
      </c>
      <c r="AL371" s="24"/>
      <c r="AM371" s="24"/>
      <c r="AN371" s="19"/>
      <c r="AO371" s="31">
        <v>0.5</v>
      </c>
      <c r="AP371" s="24"/>
      <c r="AQ371" s="24"/>
      <c r="AR371" s="31">
        <f>IF(AI371&gt;0,1,0)+IF(AO371&gt;0,1,0)</f>
        <v>2</v>
      </c>
      <c r="AS371" s="31">
        <f>IF(AR371=2,1,0)</f>
        <v>1</v>
      </c>
      <c r="AT371" s="85">
        <v>1</v>
      </c>
      <c r="AU371" s="24"/>
      <c r="AV371" s="24"/>
      <c r="AW371" s="24"/>
      <c r="AX371" s="24"/>
      <c r="AY371" s="24"/>
      <c r="AZ371" s="56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</row>
    <row r="372" ht="17" customHeight="1">
      <c r="A372" t="s" s="66">
        <v>330</v>
      </c>
      <c r="B372" t="s" s="67">
        <v>1079</v>
      </c>
      <c r="C372" t="s" s="67">
        <v>1080</v>
      </c>
      <c r="D372" t="s" s="68">
        <v>800</v>
      </c>
      <c r="E372" t="s" s="68">
        <v>775</v>
      </c>
      <c r="F372" t="s" s="69">
        <v>670</v>
      </c>
      <c r="G372" t="s" s="69">
        <v>831</v>
      </c>
      <c r="H372" s="71"/>
      <c r="I372" s="111"/>
      <c r="J372" s="71"/>
      <c r="K372" s="73">
        <v>0</v>
      </c>
      <c r="L372" s="73">
        <v>1</v>
      </c>
      <c r="M372" s="112">
        <f>SUM(J372:L372)</f>
        <v>1</v>
      </c>
      <c r="N372" s="113">
        <f>IF((IF(COUNTA(E372)=1,1,0)+L372+K372)=2,1,0)</f>
        <v>1</v>
      </c>
      <c r="O372" s="114"/>
      <c r="P372" s="114"/>
      <c r="Q372" s="71"/>
      <c r="R372" s="115">
        <v>3.38682934961594</v>
      </c>
      <c r="S372" s="115">
        <v>-3.08889441326477</v>
      </c>
      <c r="T372" s="115">
        <v>-0.870130649978206</v>
      </c>
      <c r="U372" s="116"/>
      <c r="V372" s="116"/>
      <c r="W372" s="116"/>
      <c r="X372" s="115">
        <v>-6.67981197568976</v>
      </c>
      <c r="Y372" s="115">
        <v>-0.557713532179145</v>
      </c>
      <c r="Z372" s="115">
        <v>-0.0303535434627162</v>
      </c>
      <c r="AA372" s="117">
        <f>N372</f>
        <v>1</v>
      </c>
      <c r="AB372" s="117">
        <f>IF(COUNTA(X372)=1,1,0)</f>
        <v>1</v>
      </c>
      <c r="AC372" s="117">
        <f>IF((IF(AD372&gt;0,1,0)+AA372)=2,1,0)</f>
        <v>1</v>
      </c>
      <c r="AD372" s="117">
        <f>IF(COUNTA(AI372)=1,1,0)+IF(COUNTA(AK372)=1,1,0)</f>
        <v>2</v>
      </c>
      <c r="AE372" t="s" s="68">
        <v>1049</v>
      </c>
      <c r="AF372" t="s" s="67">
        <v>65</v>
      </c>
      <c r="AG372" s="118">
        <v>4</v>
      </c>
      <c r="AH372" s="119"/>
      <c r="AI372" s="120">
        <v>4</v>
      </c>
      <c r="AJ372" s="119"/>
      <c r="AK372" s="120">
        <v>11</v>
      </c>
      <c r="AL372" s="74"/>
      <c r="AM372" s="114"/>
      <c r="AN372" s="121"/>
      <c r="AO372" s="121">
        <v>2</v>
      </c>
      <c r="AP372" s="114"/>
      <c r="AQ372" s="114"/>
      <c r="AR372" s="31">
        <f>IF(AI372&gt;0,1,0)+IF(AO372&gt;0,1,0)</f>
        <v>2</v>
      </c>
      <c r="AS372" s="31">
        <f>IF(AR372=2,1,0)</f>
        <v>1</v>
      </c>
      <c r="AT372" s="123">
        <v>2</v>
      </c>
      <c r="AU372" s="114"/>
      <c r="AV372" t="s" s="67">
        <v>340</v>
      </c>
      <c r="AW372" s="114"/>
      <c r="AX372" s="114"/>
      <c r="AY372" s="114"/>
      <c r="AZ372" s="72"/>
      <c r="BA372" s="114"/>
      <c r="BB372" s="114"/>
      <c r="BC372" s="114"/>
      <c r="BD372" s="114"/>
      <c r="BE372" s="114"/>
      <c r="BF372" s="114"/>
      <c r="BG372" s="114"/>
      <c r="BH372" s="114"/>
      <c r="BI372" s="114"/>
      <c r="BJ372" t="s" s="67">
        <v>793</v>
      </c>
    </row>
    <row r="373" ht="17" customHeight="1">
      <c r="A373" t="s" s="66">
        <v>330</v>
      </c>
      <c r="B373" t="s" s="67">
        <v>1081</v>
      </c>
      <c r="C373" t="s" s="67">
        <v>10</v>
      </c>
      <c r="D373" t="s" s="68">
        <v>825</v>
      </c>
      <c r="E373" t="s" s="69">
        <v>775</v>
      </c>
      <c r="F373" t="s" s="69">
        <v>670</v>
      </c>
      <c r="G373" t="s" s="69">
        <v>826</v>
      </c>
      <c r="H373" t="s" s="70">
        <v>1082</v>
      </c>
      <c r="I373" s="111"/>
      <c r="J373" s="71"/>
      <c r="K373" s="73">
        <v>1</v>
      </c>
      <c r="L373" s="71"/>
      <c r="M373" s="112">
        <f>SUM(J373:L373)</f>
        <v>1</v>
      </c>
      <c r="N373" s="113">
        <f>IF((IF(COUNTA(E373)=1,1,0)+L373+K373)=2,1,0)</f>
        <v>1</v>
      </c>
      <c r="O373" s="114"/>
      <c r="P373" s="114"/>
      <c r="Q373" s="71"/>
      <c r="R373" s="115">
        <v>-0.279922815263725</v>
      </c>
      <c r="S373" s="115">
        <v>-1.06872047005295</v>
      </c>
      <c r="T373" s="115">
        <v>-0.328586114666359</v>
      </c>
      <c r="U373" s="71"/>
      <c r="V373" s="71"/>
      <c r="W373" s="71"/>
      <c r="X373" s="115">
        <v>-1.02436286869515</v>
      </c>
      <c r="Y373" s="115">
        <v>-0.7987808380049199</v>
      </c>
      <c r="Z373" s="115">
        <v>-0.69776942434602</v>
      </c>
      <c r="AA373" s="117">
        <f>N373</f>
        <v>1</v>
      </c>
      <c r="AB373" s="117">
        <f>IF(COUNTA(X373)=1,1,0)</f>
        <v>1</v>
      </c>
      <c r="AC373" s="117">
        <f>IF((IF(AD373&gt;0,1,0)+AA373)=2,1,0)</f>
        <v>1</v>
      </c>
      <c r="AD373" s="117">
        <f>IF(COUNTA(AI373)=1,1,0)+IF(COUNTA(AK373)=1,1,0)</f>
        <v>1</v>
      </c>
      <c r="AE373" t="s" s="68">
        <v>697</v>
      </c>
      <c r="AF373" t="s" s="67">
        <v>65</v>
      </c>
      <c r="AG373" s="118">
        <v>4</v>
      </c>
      <c r="AH373" s="120">
        <v>0.3</v>
      </c>
      <c r="AI373" s="120">
        <v>2</v>
      </c>
      <c r="AJ373" s="119"/>
      <c r="AK373" s="119"/>
      <c r="AL373" s="114"/>
      <c r="AM373" s="114"/>
      <c r="AN373" s="114"/>
      <c r="AO373" s="121">
        <v>1.25</v>
      </c>
      <c r="AP373" s="121">
        <v>0.3</v>
      </c>
      <c r="AQ373" s="121">
        <v>0.5</v>
      </c>
      <c r="AR373" s="31">
        <f>IF(AI373&gt;0,1,0)+IF(AO373&gt;0,1,0)</f>
        <v>2</v>
      </c>
      <c r="AS373" s="31">
        <f>IF(AR373=2,1,0)</f>
        <v>1</v>
      </c>
      <c r="AT373" s="123">
        <v>2</v>
      </c>
      <c r="AU373" s="114"/>
      <c r="AV373" s="114"/>
      <c r="AW373" s="114"/>
      <c r="AX373" s="114"/>
      <c r="AY373" s="114"/>
      <c r="AZ373" s="72"/>
      <c r="BA373" s="114"/>
      <c r="BB373" s="114"/>
      <c r="BC373" s="114"/>
      <c r="BD373" s="114"/>
      <c r="BE373" s="114"/>
      <c r="BF373" s="114"/>
      <c r="BG373" s="114"/>
      <c r="BH373" s="114"/>
      <c r="BI373" s="114"/>
      <c r="BJ373" s="114"/>
    </row>
    <row r="374" ht="17" customHeight="1">
      <c r="A374" t="s" s="63">
        <v>330</v>
      </c>
      <c r="B374" t="s" s="29">
        <v>1083</v>
      </c>
      <c r="C374" t="s" s="29">
        <v>1084</v>
      </c>
      <c r="D374" t="s" s="64">
        <v>800</v>
      </c>
      <c r="E374" t="s" s="64">
        <v>775</v>
      </c>
      <c r="F374" t="s" s="65">
        <v>670</v>
      </c>
      <c r="G374" t="s" s="65">
        <v>831</v>
      </c>
      <c r="H374" s="19"/>
      <c r="I374" s="37"/>
      <c r="J374" s="19"/>
      <c r="K374" s="21">
        <v>0</v>
      </c>
      <c r="L374" s="21">
        <v>1</v>
      </c>
      <c r="M374" s="22">
        <f>SUM(J374:L374)</f>
        <v>1</v>
      </c>
      <c r="N374" s="23">
        <f>IF((IF(COUNTA(E374)=1,1,0)+L374+K374)=2,1,0)</f>
        <v>1</v>
      </c>
      <c r="O374" s="24"/>
      <c r="P374" s="24"/>
      <c r="Q374" s="19"/>
      <c r="R374" s="25">
        <v>5.07494467541417</v>
      </c>
      <c r="S374" s="25">
        <v>-3.17181587086641</v>
      </c>
      <c r="T374" s="25">
        <v>-0.969750048379193</v>
      </c>
      <c r="U374" s="26"/>
      <c r="V374" s="26"/>
      <c r="W374" s="26"/>
      <c r="X374" s="25">
        <v>-9.08235276894661</v>
      </c>
      <c r="Y374" s="25">
        <v>0.154738408428376</v>
      </c>
      <c r="Z374" s="25">
        <v>0.212112633172704</v>
      </c>
      <c r="AA374" s="27">
        <f>N374</f>
        <v>1</v>
      </c>
      <c r="AB374" s="27">
        <f>IF(COUNTA(X374)=1,1,0)</f>
        <v>1</v>
      </c>
      <c r="AC374" s="27">
        <f>IF((IF(AD374&gt;0,1,0)+AA374)=2,1,0)</f>
        <v>1</v>
      </c>
      <c r="AD374" s="27">
        <f>IF(COUNTA(AI374)=1,1,0)+IF(COUNTA(AK374)=1,1,0)</f>
        <v>2</v>
      </c>
      <c r="AE374" t="s" s="64">
        <v>885</v>
      </c>
      <c r="AF374" t="s" s="29">
        <v>65</v>
      </c>
      <c r="AG374" s="83">
        <v>4</v>
      </c>
      <c r="AH374" s="39"/>
      <c r="AI374" s="39">
        <v>10</v>
      </c>
      <c r="AJ374" s="39">
        <v>8</v>
      </c>
      <c r="AK374" s="39">
        <v>14</v>
      </c>
      <c r="AL374" s="31">
        <v>35</v>
      </c>
      <c r="AM374" s="31">
        <v>55</v>
      </c>
      <c r="AN374" s="31">
        <v>0.7</v>
      </c>
      <c r="AO374" s="31">
        <v>1.4</v>
      </c>
      <c r="AP374" s="31">
        <v>0.35</v>
      </c>
      <c r="AQ374" s="31">
        <v>0.45</v>
      </c>
      <c r="AR374" s="31">
        <f>IF(AI374&gt;0,1,0)+IF(AO374&gt;0,1,0)</f>
        <v>2</v>
      </c>
      <c r="AS374" s="31">
        <f>IF(AR374=2,1,0)</f>
        <v>1</v>
      </c>
      <c r="AT374" s="85">
        <v>2</v>
      </c>
      <c r="AU374" s="31"/>
      <c r="AV374" t="s" s="29">
        <v>886</v>
      </c>
      <c r="AW374" s="31"/>
      <c r="AX374" s="31"/>
      <c r="AY374" s="31"/>
      <c r="AZ374" s="56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</row>
    <row r="375" ht="17" customHeight="1">
      <c r="A375" t="s" s="66">
        <v>330</v>
      </c>
      <c r="B375" t="s" s="67">
        <v>1085</v>
      </c>
      <c r="C375" t="s" s="67">
        <v>1086</v>
      </c>
      <c r="D375" t="s" s="68">
        <v>825</v>
      </c>
      <c r="E375" t="s" s="69">
        <v>775</v>
      </c>
      <c r="F375" t="s" s="69">
        <v>670</v>
      </c>
      <c r="G375" t="s" s="69">
        <v>826</v>
      </c>
      <c r="H375" t="s" s="69">
        <v>1087</v>
      </c>
      <c r="I375" s="111"/>
      <c r="J375" s="71"/>
      <c r="K375" s="73">
        <v>0</v>
      </c>
      <c r="L375" s="73">
        <v>1</v>
      </c>
      <c r="M375" s="112">
        <f>SUM(J375:L375)</f>
        <v>1</v>
      </c>
      <c r="N375" s="113">
        <f>IF((IF(COUNTA(E375)=1,1,0)+L375+K375)=2,1,0)</f>
        <v>1</v>
      </c>
      <c r="O375" s="114"/>
      <c r="P375" s="114"/>
      <c r="Q375" s="71"/>
      <c r="R375" s="115">
        <v>1.74967303958248</v>
      </c>
      <c r="S375" s="115">
        <v>-3.06905988486607</v>
      </c>
      <c r="T375" s="115">
        <v>-0.423956918594096</v>
      </c>
      <c r="U375" s="116"/>
      <c r="V375" s="116"/>
      <c r="W375" s="116"/>
      <c r="X375" s="115">
        <v>-4.75743865504102</v>
      </c>
      <c r="Y375" s="115">
        <v>-1.61993359411137</v>
      </c>
      <c r="Z375" s="115">
        <v>-0.185867851956023</v>
      </c>
      <c r="AA375" s="117">
        <f>N375</f>
        <v>1</v>
      </c>
      <c r="AB375" s="117">
        <f>IF(COUNTA(X375)=1,1,0)</f>
        <v>1</v>
      </c>
      <c r="AC375" s="117">
        <f>IF((IF(AD375&gt;0,1,0)+AA375)=2,1,0)</f>
        <v>1</v>
      </c>
      <c r="AD375" s="117">
        <f>IF(COUNTA(AI375)=1,1,0)+IF(COUNTA(AK375)=1,1,0)</f>
        <v>2</v>
      </c>
      <c r="AE375" t="s" s="68">
        <v>688</v>
      </c>
      <c r="AF375" t="s" s="67">
        <v>65</v>
      </c>
      <c r="AG375" s="118">
        <v>4</v>
      </c>
      <c r="AH375" s="120">
        <v>1.2</v>
      </c>
      <c r="AI375" s="120">
        <v>6</v>
      </c>
      <c r="AJ375" s="121"/>
      <c r="AK375" s="121">
        <v>12</v>
      </c>
      <c r="AL375" s="121"/>
      <c r="AM375" s="121">
        <v>50</v>
      </c>
      <c r="AN375" s="121">
        <v>1</v>
      </c>
      <c r="AO375" s="121">
        <v>2</v>
      </c>
      <c r="AP375" s="121">
        <v>0.6</v>
      </c>
      <c r="AQ375" s="121">
        <v>0.85</v>
      </c>
      <c r="AR375" s="31">
        <f>IF(AI375&gt;0,1,0)+IF(AO375&gt;0,1,0)</f>
        <v>2</v>
      </c>
      <c r="AS375" s="31">
        <f>IF(AR375=2,1,0)</f>
        <v>1</v>
      </c>
      <c r="AT375" s="123">
        <v>2</v>
      </c>
      <c r="AU375" t="s" s="67">
        <v>421</v>
      </c>
      <c r="AV375" t="s" s="67">
        <v>871</v>
      </c>
      <c r="AW375" s="121"/>
      <c r="AX375" s="121"/>
      <c r="AY375" s="121"/>
      <c r="AZ375" s="72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</row>
    <row r="376" ht="17" customHeight="1">
      <c r="A376" t="s" s="63">
        <v>330</v>
      </c>
      <c r="B376" t="s" s="29">
        <v>1088</v>
      </c>
      <c r="C376" t="s" s="29">
        <v>1089</v>
      </c>
      <c r="D376" t="s" s="64">
        <v>904</v>
      </c>
      <c r="E376" t="s" s="65">
        <v>775</v>
      </c>
      <c r="F376" t="s" s="65">
        <v>670</v>
      </c>
      <c r="G376" t="s" s="65">
        <v>671</v>
      </c>
      <c r="H376" t="s" s="38">
        <v>1090</v>
      </c>
      <c r="I376" s="37"/>
      <c r="J376" s="19"/>
      <c r="K376" s="21">
        <v>0</v>
      </c>
      <c r="L376" s="21">
        <v>1</v>
      </c>
      <c r="M376" s="22">
        <f>SUM(J376:L376)</f>
        <v>1</v>
      </c>
      <c r="N376" s="23">
        <f>IF((IF(COUNTA(E376)=1,1,0)+L376+K376)=2,1,0)</f>
        <v>1</v>
      </c>
      <c r="O376" s="24"/>
      <c r="P376" s="24"/>
      <c r="Q376" s="19"/>
      <c r="R376" s="25">
        <v>-2.92333886703984</v>
      </c>
      <c r="S376" s="25">
        <v>-1.46235299647919</v>
      </c>
      <c r="T376" s="25">
        <v>0.427422241736249</v>
      </c>
      <c r="U376" s="26"/>
      <c r="V376" s="26"/>
      <c r="W376" s="26"/>
      <c r="X376" s="25">
        <v>1.77612668483079</v>
      </c>
      <c r="Y376" s="25">
        <v>-2.38528391447903</v>
      </c>
      <c r="Z376" s="25">
        <v>-0.897655772859534</v>
      </c>
      <c r="AA376" s="27">
        <f>N376</f>
        <v>1</v>
      </c>
      <c r="AB376" s="27">
        <f>IF(COUNTA(X376)=1,1,0)</f>
        <v>1</v>
      </c>
      <c r="AC376" s="27">
        <f>IF((IF(AD376&gt;0,1,0)+AA376)=2,1,0)</f>
        <v>1</v>
      </c>
      <c r="AD376" s="27">
        <f>IF(COUNTA(AI376)=1,1,0)+IF(COUNTA(AK376)=1,1,0)</f>
        <v>1</v>
      </c>
      <c r="AE376" t="s" s="64">
        <v>671</v>
      </c>
      <c r="AF376" t="s" s="29">
        <v>65</v>
      </c>
      <c r="AG376" s="83">
        <v>4</v>
      </c>
      <c r="AH376" s="39"/>
      <c r="AI376" s="39">
        <v>5</v>
      </c>
      <c r="AJ376" s="31"/>
      <c r="AK376" s="31"/>
      <c r="AL376" s="31"/>
      <c r="AM376" s="31"/>
      <c r="AN376" s="31"/>
      <c r="AO376" s="31">
        <v>1.5</v>
      </c>
      <c r="AP376" s="31"/>
      <c r="AQ376" s="31"/>
      <c r="AR376" s="31">
        <f>IF(AI376&gt;0,1,0)+IF(AO376&gt;0,1,0)</f>
        <v>2</v>
      </c>
      <c r="AS376" s="31">
        <f>IF(AR376=2,1,0)</f>
        <v>1</v>
      </c>
      <c r="AT376" s="85">
        <v>2</v>
      </c>
      <c r="AU376" s="31"/>
      <c r="AV376" t="s" s="29">
        <v>340</v>
      </c>
      <c r="AW376" s="31"/>
      <c r="AX376" s="31">
        <v>20</v>
      </c>
      <c r="AY376" s="31">
        <v>4</v>
      </c>
      <c r="AZ376" s="56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</row>
    <row r="377" ht="17" customHeight="1">
      <c r="A377" t="s" s="63">
        <v>330</v>
      </c>
      <c r="B377" t="s" s="29">
        <v>1091</v>
      </c>
      <c r="C377" t="s" s="29">
        <v>1092</v>
      </c>
      <c r="D377" t="s" s="64">
        <v>692</v>
      </c>
      <c r="E377" t="s" s="65">
        <v>775</v>
      </c>
      <c r="F377" t="s" s="65">
        <v>670</v>
      </c>
      <c r="G377" t="s" s="65">
        <v>693</v>
      </c>
      <c r="H377" t="s" s="65">
        <v>694</v>
      </c>
      <c r="I377" s="37"/>
      <c r="J377" s="19"/>
      <c r="K377" s="21">
        <v>0</v>
      </c>
      <c r="L377" s="21">
        <v>1</v>
      </c>
      <c r="M377" s="22">
        <f>SUM(J377:L377)</f>
        <v>1</v>
      </c>
      <c r="N377" s="23">
        <f>IF((IF(COUNTA(E377)=1,1,0)+L377+K377)=2,1,0)</f>
        <v>1</v>
      </c>
      <c r="O377" s="24"/>
      <c r="P377" s="24"/>
      <c r="Q377" s="19"/>
      <c r="R377" s="25">
        <v>-6.80284735958448</v>
      </c>
      <c r="S377" s="25">
        <v>-5.14559978937605</v>
      </c>
      <c r="T377" s="25">
        <v>3.58944040117158</v>
      </c>
      <c r="U377" s="26"/>
      <c r="V377" s="26"/>
      <c r="W377" s="26"/>
      <c r="X377" s="25">
        <v>3.38480086334966</v>
      </c>
      <c r="Y377" s="25">
        <v>-8.026633775677251</v>
      </c>
      <c r="Z377" s="25">
        <v>2.79937251873492</v>
      </c>
      <c r="AA377" s="27">
        <f>N377</f>
        <v>1</v>
      </c>
      <c r="AB377" s="27">
        <f>IF(COUNTA(X377)=1,1,0)</f>
        <v>1</v>
      </c>
      <c r="AC377" s="27">
        <f>IF((IF(AD377&gt;0,1,0)+AA377)=2,1,0)</f>
        <v>1</v>
      </c>
      <c r="AD377" s="27">
        <f>IF(COUNTA(AI377)=1,1,0)+IF(COUNTA(AK377)=1,1,0)</f>
        <v>1</v>
      </c>
      <c r="AE377" t="s" s="64">
        <v>688</v>
      </c>
      <c r="AF377" t="s" s="29">
        <v>1093</v>
      </c>
      <c r="AG377" s="83">
        <v>1</v>
      </c>
      <c r="AH377" s="30"/>
      <c r="AI377" s="39">
        <v>0.1</v>
      </c>
      <c r="AJ377" s="24"/>
      <c r="AK377" s="24"/>
      <c r="AL377" s="31">
        <v>20</v>
      </c>
      <c r="AM377" s="31">
        <v>40</v>
      </c>
      <c r="AN377" s="31">
        <v>0.5</v>
      </c>
      <c r="AO377" s="31">
        <v>1.2</v>
      </c>
      <c r="AP377" s="24"/>
      <c r="AQ377" s="24"/>
      <c r="AR377" s="31">
        <f>IF(AI377&gt;0,1,0)+IF(AO377&gt;0,1,0)</f>
        <v>2</v>
      </c>
      <c r="AS377" s="31">
        <f>IF(AR377=2,1,0)</f>
        <v>1</v>
      </c>
      <c r="AT377" s="85">
        <v>1</v>
      </c>
      <c r="AU377" t="s" s="29">
        <v>856</v>
      </c>
      <c r="AV377" t="s" s="29">
        <v>934</v>
      </c>
      <c r="AW377" s="24"/>
      <c r="AX377" s="24"/>
      <c r="AY377" s="24"/>
      <c r="AZ377" s="56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</row>
    <row r="378" ht="17" customHeight="1">
      <c r="A378" t="s" s="66">
        <v>330</v>
      </c>
      <c r="B378" t="s" s="67">
        <v>1094</v>
      </c>
      <c r="C378" t="s" s="67">
        <v>1095</v>
      </c>
      <c r="D378" t="s" s="68">
        <v>825</v>
      </c>
      <c r="E378" t="s" s="69">
        <v>775</v>
      </c>
      <c r="F378" t="s" s="69">
        <v>670</v>
      </c>
      <c r="G378" t="s" s="69">
        <v>826</v>
      </c>
      <c r="H378" t="s" s="69">
        <v>1096</v>
      </c>
      <c r="I378" s="125">
        <v>1</v>
      </c>
      <c r="J378" s="71"/>
      <c r="K378" s="73">
        <v>0</v>
      </c>
      <c r="L378" s="73">
        <v>1</v>
      </c>
      <c r="M378" s="112">
        <f>SUM(J378:L378)</f>
        <v>1</v>
      </c>
      <c r="N378" s="113">
        <f>IF((IF(COUNTA(E378)=1,1,0)+L378+K378)=2,1,0)</f>
        <v>1</v>
      </c>
      <c r="O378" s="114"/>
      <c r="P378" s="114"/>
      <c r="Q378" s="71"/>
      <c r="R378" s="115">
        <v>0.471342693490558</v>
      </c>
      <c r="S378" s="115">
        <v>0.607873991929243</v>
      </c>
      <c r="T378" s="115">
        <v>-0.399532043669722</v>
      </c>
      <c r="U378" s="116"/>
      <c r="V378" s="116"/>
      <c r="W378" s="116"/>
      <c r="X378" s="115">
        <v>-1.49711097799322</v>
      </c>
      <c r="Y378" s="115">
        <v>1.65351717840424</v>
      </c>
      <c r="Z378" s="115">
        <v>1.27673363433891</v>
      </c>
      <c r="AA378" s="117">
        <f>N378</f>
        <v>1</v>
      </c>
      <c r="AB378" s="117">
        <f>IF(COUNTA(X378)=1,1,0)</f>
        <v>1</v>
      </c>
      <c r="AC378" s="117">
        <f>IF((IF(AD378&gt;0,1,0)+AA378)=2,1,0)</f>
        <v>1</v>
      </c>
      <c r="AD378" s="117">
        <f>IF(COUNTA(AI378)=1,1,0)+IF(COUNTA(AK378)=1,1,0)</f>
        <v>2</v>
      </c>
      <c r="AE378" t="s" s="68">
        <v>688</v>
      </c>
      <c r="AF378" t="s" s="67">
        <v>65</v>
      </c>
      <c r="AG378" s="118">
        <v>4</v>
      </c>
      <c r="AH378" s="120">
        <v>0.5</v>
      </c>
      <c r="AI378" s="120">
        <v>10</v>
      </c>
      <c r="AJ378" s="121"/>
      <c r="AK378" s="121">
        <v>10</v>
      </c>
      <c r="AL378" s="121">
        <v>40</v>
      </c>
      <c r="AM378" s="121">
        <v>50</v>
      </c>
      <c r="AN378" s="121">
        <v>0.6</v>
      </c>
      <c r="AO378" s="121">
        <v>2</v>
      </c>
      <c r="AP378" s="121"/>
      <c r="AQ378" s="121"/>
      <c r="AR378" s="31">
        <f>IF(AI378&gt;0,1,0)+IF(AO378&gt;0,1,0)</f>
        <v>2</v>
      </c>
      <c r="AS378" s="31">
        <f>IF(AR378=2,1,0)</f>
        <v>1</v>
      </c>
      <c r="AT378" s="123">
        <v>2</v>
      </c>
      <c r="AU378" s="121"/>
      <c r="AV378" s="121"/>
      <c r="AW378" s="121"/>
      <c r="AX378" s="121"/>
      <c r="AY378" s="121"/>
      <c r="AZ378" s="72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</row>
    <row r="379" ht="17" customHeight="1">
      <c r="A379" t="s" s="66">
        <v>330</v>
      </c>
      <c r="B379" t="s" s="67">
        <v>1097</v>
      </c>
      <c r="C379" t="s" s="67">
        <v>1098</v>
      </c>
      <c r="D379" t="s" s="68">
        <v>825</v>
      </c>
      <c r="E379" t="s" s="69">
        <v>775</v>
      </c>
      <c r="F379" t="s" s="69">
        <v>670</v>
      </c>
      <c r="G379" t="s" s="69">
        <v>826</v>
      </c>
      <c r="H379" t="s" s="69">
        <v>1099</v>
      </c>
      <c r="I379" s="111"/>
      <c r="J379" s="71"/>
      <c r="K379" s="73">
        <v>0</v>
      </c>
      <c r="L379" s="73">
        <v>1</v>
      </c>
      <c r="M379" s="112">
        <f>SUM(J379:L379)</f>
        <v>1</v>
      </c>
      <c r="N379" s="113">
        <f>IF((IF(COUNTA(E379)=1,1,0)+L379+K379)=2,1,0)</f>
        <v>1</v>
      </c>
      <c r="O379" s="114"/>
      <c r="P379" s="114"/>
      <c r="Q379" s="71"/>
      <c r="R379" s="115">
        <v>-3.06030936339454</v>
      </c>
      <c r="S379" s="115">
        <v>-1.04128286407863</v>
      </c>
      <c r="T379" s="115">
        <v>-0.150099033065494</v>
      </c>
      <c r="U379" s="116"/>
      <c r="V379" s="116"/>
      <c r="W379" s="116"/>
      <c r="X379" s="115">
        <v>1.80237641380334</v>
      </c>
      <c r="Y379" s="115">
        <v>-2.14699763078557</v>
      </c>
      <c r="Z379" s="115">
        <v>1.09891747355844</v>
      </c>
      <c r="AA379" s="117">
        <f>N379</f>
        <v>1</v>
      </c>
      <c r="AB379" s="117">
        <f>IF(COUNTA(X379)=1,1,0)</f>
        <v>1</v>
      </c>
      <c r="AC379" s="117">
        <f>IF((IF(AD379&gt;0,1,0)+AA379)=2,1,0)</f>
        <v>1</v>
      </c>
      <c r="AD379" s="117">
        <f>IF(COUNTA(AI379)=1,1,0)+IF(COUNTA(AK379)=1,1,0)</f>
        <v>2</v>
      </c>
      <c r="AE379" t="s" s="68">
        <v>688</v>
      </c>
      <c r="AF379" t="s" s="67">
        <v>65</v>
      </c>
      <c r="AG379" s="118">
        <v>4</v>
      </c>
      <c r="AH379" s="120"/>
      <c r="AI379" s="120">
        <v>3</v>
      </c>
      <c r="AJ379" s="121">
        <v>5</v>
      </c>
      <c r="AK379" s="121">
        <v>9</v>
      </c>
      <c r="AL379" s="121"/>
      <c r="AM379" s="121">
        <v>90</v>
      </c>
      <c r="AN379" s="121"/>
      <c r="AO379" s="121">
        <v>1.5</v>
      </c>
      <c r="AP379" s="121">
        <v>0.4</v>
      </c>
      <c r="AQ379" s="121">
        <v>0.6</v>
      </c>
      <c r="AR379" s="31">
        <f>IF(AI379&gt;0,1,0)+IF(AO379&gt;0,1,0)</f>
        <v>2</v>
      </c>
      <c r="AS379" s="31">
        <f>IF(AR379=2,1,0)</f>
        <v>1</v>
      </c>
      <c r="AT379" s="123">
        <v>2</v>
      </c>
      <c r="AU379" t="s" s="67">
        <v>701</v>
      </c>
      <c r="AV379" t="s" s="67">
        <v>886</v>
      </c>
      <c r="AW379" s="121"/>
      <c r="AX379" s="121">
        <v>20</v>
      </c>
      <c r="AY379" s="121">
        <v>4</v>
      </c>
      <c r="AZ379" s="72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</row>
    <row r="380" ht="17" customHeight="1">
      <c r="A380" t="s" s="63">
        <v>330</v>
      </c>
      <c r="B380" t="s" s="29">
        <v>1100</v>
      </c>
      <c r="C380" t="s" s="29">
        <v>1101</v>
      </c>
      <c r="D380" t="s" s="64">
        <v>775</v>
      </c>
      <c r="E380" t="s" s="65">
        <v>775</v>
      </c>
      <c r="F380" t="s" s="65">
        <v>670</v>
      </c>
      <c r="G380" t="s" s="65">
        <v>719</v>
      </c>
      <c r="H380" s="19"/>
      <c r="I380" s="20">
        <v>1</v>
      </c>
      <c r="J380" s="19"/>
      <c r="K380" s="21">
        <v>0</v>
      </c>
      <c r="L380" s="21">
        <v>1</v>
      </c>
      <c r="M380" s="22">
        <f>SUM(J380:L380)</f>
        <v>1</v>
      </c>
      <c r="N380" s="23">
        <f>IF((IF(COUNTA(E380)=1,1,0)+L380+K380)=2,1,0)</f>
        <v>1</v>
      </c>
      <c r="O380" s="24"/>
      <c r="P380" s="24"/>
      <c r="Q380" s="19"/>
      <c r="R380" s="25">
        <v>-0.663931000144951</v>
      </c>
      <c r="S380" s="25">
        <v>-2.87996883388251</v>
      </c>
      <c r="T380" s="25">
        <v>0.214071714021671</v>
      </c>
      <c r="U380" s="30"/>
      <c r="V380" s="26"/>
      <c r="W380" s="26"/>
      <c r="X380" s="25">
        <v>-1.85240490644263</v>
      </c>
      <c r="Y380" s="25">
        <v>-2.57854262371449</v>
      </c>
      <c r="Z380" s="25">
        <v>-1.1399841688075</v>
      </c>
      <c r="AA380" s="27">
        <f>N380</f>
        <v>1</v>
      </c>
      <c r="AB380" s="27">
        <f>IF(COUNTA(X380)=1,1,0)</f>
        <v>1</v>
      </c>
      <c r="AC380" s="27">
        <f>IF((IF(AD380&gt;0,1,0)+AA380)=2,1,0)</f>
        <v>1</v>
      </c>
      <c r="AD380" s="27">
        <f>IF(COUNTA(AI380)=1,1,0)+IF(COUNTA(AK380)=1,1,0)</f>
        <v>2</v>
      </c>
      <c r="AE380" t="s" s="64">
        <v>925</v>
      </c>
      <c r="AF380" t="s" s="29">
        <v>65</v>
      </c>
      <c r="AG380" s="83">
        <v>4</v>
      </c>
      <c r="AH380" s="39">
        <v>0.4</v>
      </c>
      <c r="AI380" s="39">
        <v>2</v>
      </c>
      <c r="AJ380" s="39">
        <v>4</v>
      </c>
      <c r="AK380" s="39">
        <v>7</v>
      </c>
      <c r="AL380" s="31"/>
      <c r="AM380" s="31"/>
      <c r="AN380" s="31"/>
      <c r="AO380" s="31"/>
      <c r="AP380" s="31"/>
      <c r="AQ380" s="31"/>
      <c r="AR380" s="31">
        <f>IF(AI380&gt;0,1,0)+IF(AO380&gt;0,1,0)</f>
        <v>1</v>
      </c>
      <c r="AS380" s="31">
        <f>IF(AR380=2,1,0)</f>
        <v>0</v>
      </c>
      <c r="AT380" s="85">
        <v>2</v>
      </c>
      <c r="AU380" s="31"/>
      <c r="AV380" t="s" s="29">
        <v>340</v>
      </c>
      <c r="AW380" s="31"/>
      <c r="AX380" s="31">
        <v>20</v>
      </c>
      <c r="AY380" s="31">
        <v>5</v>
      </c>
      <c r="AZ380" s="56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</row>
    <row r="381" ht="17" customHeight="1">
      <c r="A381" t="s" s="63">
        <v>330</v>
      </c>
      <c r="B381" t="s" s="29">
        <v>1102</v>
      </c>
      <c r="C381" t="s" s="29">
        <v>1103</v>
      </c>
      <c r="D381" t="s" s="65">
        <v>800</v>
      </c>
      <c r="E381" t="s" s="64">
        <v>775</v>
      </c>
      <c r="F381" t="s" s="65">
        <v>670</v>
      </c>
      <c r="G381" t="s" s="65">
        <v>719</v>
      </c>
      <c r="H381" t="s" s="64">
        <v>1104</v>
      </c>
      <c r="I381" s="37"/>
      <c r="J381" s="19"/>
      <c r="K381" s="21">
        <v>0</v>
      </c>
      <c r="L381" s="21">
        <v>1</v>
      </c>
      <c r="M381" s="22">
        <f>SUM(J381:L381)</f>
        <v>1</v>
      </c>
      <c r="N381" s="23">
        <f>IF((IF(COUNTA(E381)=1,1,0)+L381+K381)=2,1,0)</f>
        <v>1</v>
      </c>
      <c r="O381" s="24"/>
      <c r="P381" s="24"/>
      <c r="Q381" s="19"/>
      <c r="R381" s="25">
        <v>2.58588104120474</v>
      </c>
      <c r="S381" s="25">
        <v>-3.61380286585222</v>
      </c>
      <c r="T381" s="25">
        <v>-0.495364759750638</v>
      </c>
      <c r="U381" s="26"/>
      <c r="V381" s="30"/>
      <c r="W381" s="26"/>
      <c r="X381" s="25">
        <v>-6.6189009768048</v>
      </c>
      <c r="Y381" s="25">
        <v>-1.51249376710728</v>
      </c>
      <c r="Z381" s="25">
        <v>0.337605566895958</v>
      </c>
      <c r="AA381" s="27">
        <f>N381</f>
        <v>1</v>
      </c>
      <c r="AB381" s="27">
        <f>IF(COUNTA(X381)=1,1,0)</f>
        <v>1</v>
      </c>
      <c r="AC381" s="27">
        <f>IF((IF(AD381&gt;0,1,0)+AA381)=2,1,0)</f>
        <v>1</v>
      </c>
      <c r="AD381" s="27">
        <f>IF(COUNTA(AI381)=1,1,0)+IF(COUNTA(AK381)=1,1,0)</f>
        <v>2</v>
      </c>
      <c r="AE381" t="s" s="64">
        <v>1105</v>
      </c>
      <c r="AF381" t="s" s="29">
        <v>986</v>
      </c>
      <c r="AG381" s="83">
        <v>5</v>
      </c>
      <c r="AH381" s="39">
        <v>0.2</v>
      </c>
      <c r="AI381" s="39">
        <v>5</v>
      </c>
      <c r="AJ381" s="39">
        <v>2.5</v>
      </c>
      <c r="AK381" s="39">
        <v>5</v>
      </c>
      <c r="AL381" s="31">
        <v>0.25</v>
      </c>
      <c r="AM381" s="31">
        <v>0.55</v>
      </c>
      <c r="AN381" s="31">
        <v>0.5</v>
      </c>
      <c r="AO381" s="31">
        <v>1.5</v>
      </c>
      <c r="AP381" s="31">
        <v>0.2</v>
      </c>
      <c r="AQ381" s="31">
        <v>0.6</v>
      </c>
      <c r="AR381" s="31">
        <f>IF(AI381&gt;0,1,0)+IF(AO381&gt;0,1,0)</f>
        <v>2</v>
      </c>
      <c r="AS381" s="31">
        <f>IF(AR381=2,1,0)</f>
        <v>1</v>
      </c>
      <c r="AT381" s="85">
        <v>2</v>
      </c>
      <c r="AU381" t="s" s="29">
        <v>272</v>
      </c>
      <c r="AV381" t="s" s="29">
        <v>340</v>
      </c>
      <c r="AW381" s="31"/>
      <c r="AX381" s="31">
        <v>6</v>
      </c>
      <c r="AY381" s="31">
        <v>4</v>
      </c>
      <c r="AZ381" s="56"/>
      <c r="BA381" s="24"/>
      <c r="BB381" s="24"/>
      <c r="BC381" s="24"/>
      <c r="BD381" t="s" s="29">
        <v>1106</v>
      </c>
      <c r="BE381" t="s" s="29">
        <v>148</v>
      </c>
      <c r="BF381" s="24"/>
      <c r="BG381" s="24"/>
      <c r="BH381" s="24"/>
      <c r="BI381" s="24"/>
      <c r="BJ381" s="24"/>
    </row>
    <row r="382" ht="17" customHeight="1">
      <c r="A382" t="s" s="63">
        <v>330</v>
      </c>
      <c r="B382" t="s" s="29">
        <v>1107</v>
      </c>
      <c r="C382" t="s" s="29">
        <v>1108</v>
      </c>
      <c r="D382" t="s" s="64">
        <v>800</v>
      </c>
      <c r="E382" t="s" s="64">
        <v>775</v>
      </c>
      <c r="F382" t="s" s="65">
        <v>670</v>
      </c>
      <c r="G382" t="s" s="65">
        <v>831</v>
      </c>
      <c r="H382" s="19"/>
      <c r="I382" s="37"/>
      <c r="J382" s="19"/>
      <c r="K382" s="21">
        <v>0</v>
      </c>
      <c r="L382" s="21">
        <v>1</v>
      </c>
      <c r="M382" s="22">
        <f>SUM(J382:L382)</f>
        <v>1</v>
      </c>
      <c r="N382" s="23">
        <f>IF((IF(COUNTA(E382)=1,1,0)+L382+K382)=2,1,0)</f>
        <v>1</v>
      </c>
      <c r="O382" s="24"/>
      <c r="P382" s="24"/>
      <c r="Q382" s="19"/>
      <c r="R382" s="25">
        <v>4.37926541978852</v>
      </c>
      <c r="S382" s="25">
        <v>-3.0903121253911</v>
      </c>
      <c r="T382" s="25">
        <v>-1.15976329392912</v>
      </c>
      <c r="U382" s="26"/>
      <c r="V382" s="26"/>
      <c r="W382" s="26"/>
      <c r="X382" s="25">
        <v>-8.34686219640024</v>
      </c>
      <c r="Y382" s="25">
        <v>-0.140431353528291</v>
      </c>
      <c r="Z382" s="25">
        <v>0.655762285624819</v>
      </c>
      <c r="AA382" s="27">
        <f>N382</f>
        <v>1</v>
      </c>
      <c r="AB382" s="27">
        <f>IF(COUNTA(X382)=1,1,0)</f>
        <v>1</v>
      </c>
      <c r="AC382" s="27">
        <f>IF((IF(AD382&gt;0,1,0)+AA382)=2,1,0)</f>
        <v>1</v>
      </c>
      <c r="AD382" s="27">
        <f>IF(COUNTA(AI382)=1,1,0)+IF(COUNTA(AK382)=1,1,0)</f>
        <v>2</v>
      </c>
      <c r="AE382" t="s" s="64">
        <v>1109</v>
      </c>
      <c r="AF382" t="s" s="29">
        <v>65</v>
      </c>
      <c r="AG382" s="83">
        <v>4</v>
      </c>
      <c r="AH382" s="39">
        <v>3</v>
      </c>
      <c r="AI382" s="39">
        <v>4</v>
      </c>
      <c r="AJ382" s="39">
        <v>12</v>
      </c>
      <c r="AK382" s="39">
        <v>16</v>
      </c>
      <c r="AL382" s="24"/>
      <c r="AM382" s="31">
        <v>25</v>
      </c>
      <c r="AN382" s="31">
        <v>1.05</v>
      </c>
      <c r="AO382" s="31">
        <v>1.65</v>
      </c>
      <c r="AP382" s="31">
        <v>0.3</v>
      </c>
      <c r="AQ382" s="31">
        <v>0.4</v>
      </c>
      <c r="AR382" s="31">
        <f>IF(AI382&gt;0,1,0)+IF(AO382&gt;0,1,0)</f>
        <v>2</v>
      </c>
      <c r="AS382" s="31">
        <f>IF(AR382=2,1,0)</f>
        <v>1</v>
      </c>
      <c r="AT382" s="85">
        <v>2</v>
      </c>
      <c r="AU382" t="s" s="29">
        <v>948</v>
      </c>
      <c r="AV382" t="s" s="29">
        <v>1110</v>
      </c>
      <c r="AW382" s="24"/>
      <c r="AX382" s="24"/>
      <c r="AY382" s="24"/>
      <c r="AZ382" s="56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</row>
    <row r="383" ht="17" customHeight="1">
      <c r="A383" t="s" s="63">
        <v>330</v>
      </c>
      <c r="B383" t="s" s="29">
        <v>1111</v>
      </c>
      <c r="C383" t="s" s="29">
        <v>1112</v>
      </c>
      <c r="D383" t="s" s="64">
        <v>800</v>
      </c>
      <c r="E383" t="s" s="64">
        <v>775</v>
      </c>
      <c r="F383" t="s" s="65">
        <v>670</v>
      </c>
      <c r="G383" t="s" s="65">
        <v>1046</v>
      </c>
      <c r="H383" s="19"/>
      <c r="I383" s="37"/>
      <c r="J383" s="19"/>
      <c r="K383" s="21">
        <v>0</v>
      </c>
      <c r="L383" s="21">
        <v>1</v>
      </c>
      <c r="M383" s="22">
        <f>SUM(J383:L383)</f>
        <v>1</v>
      </c>
      <c r="N383" s="23">
        <f>IF((IF(COUNTA(E383)=1,1,0)+L383+K383)=2,1,0)</f>
        <v>1</v>
      </c>
      <c r="O383" s="24"/>
      <c r="P383" s="24"/>
      <c r="Q383" s="19"/>
      <c r="R383" s="25">
        <v>-1.24965351039026</v>
      </c>
      <c r="S383" s="25">
        <v>-2.46805077112334</v>
      </c>
      <c r="T383" s="25">
        <v>0.760689346618156</v>
      </c>
      <c r="U383" s="30"/>
      <c r="V383" s="26"/>
      <c r="W383" s="26"/>
      <c r="X383" s="25">
        <v>-1.18608536587378</v>
      </c>
      <c r="Y383" s="25">
        <v>-2.63970346647377</v>
      </c>
      <c r="Z383" s="25">
        <v>-1.03502762445739</v>
      </c>
      <c r="AA383" s="27">
        <f>N383</f>
        <v>1</v>
      </c>
      <c r="AB383" s="27">
        <f>IF(COUNTA(X383)=1,1,0)</f>
        <v>1</v>
      </c>
      <c r="AC383" s="27">
        <f>IF((IF(AD383&gt;0,1,0)+AA383)=2,1,0)</f>
        <v>1</v>
      </c>
      <c r="AD383" s="27">
        <f>IF(COUNTA(AI383)=1,1,0)+IF(COUNTA(AK383)=1,1,0)</f>
        <v>2</v>
      </c>
      <c r="AE383" t="s" s="64">
        <v>1113</v>
      </c>
      <c r="AF383" t="s" s="29">
        <v>65</v>
      </c>
      <c r="AG383" s="83">
        <v>4</v>
      </c>
      <c r="AH383" s="31">
        <v>2</v>
      </c>
      <c r="AI383" s="31">
        <v>7</v>
      </c>
      <c r="AJ383" s="31">
        <v>8</v>
      </c>
      <c r="AK383" s="31">
        <v>12</v>
      </c>
      <c r="AL383" s="31"/>
      <c r="AM383" s="31"/>
      <c r="AN383" s="31"/>
      <c r="AO383" s="31">
        <v>3.5</v>
      </c>
      <c r="AP383" s="31">
        <v>0.5</v>
      </c>
      <c r="AQ383" s="31">
        <v>0.75</v>
      </c>
      <c r="AR383" s="31">
        <f>IF(AI383&gt;0,1,0)+IF(AO383&gt;0,1,0)</f>
        <v>2</v>
      </c>
      <c r="AS383" s="31">
        <f>IF(AR383=2,1,0)</f>
        <v>1</v>
      </c>
      <c r="AT383" s="84">
        <v>42065</v>
      </c>
      <c r="AU383" s="31"/>
      <c r="AV383" t="s" s="29">
        <v>340</v>
      </c>
      <c r="AW383" s="31"/>
      <c r="AX383" s="31">
        <v>30</v>
      </c>
      <c r="AY383" s="31">
        <v>5</v>
      </c>
      <c r="AZ383" s="56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</row>
    <row r="384" ht="17" customHeight="1">
      <c r="A384" t="s" s="66">
        <v>330</v>
      </c>
      <c r="B384" t="s" s="67">
        <v>1114</v>
      </c>
      <c r="C384" t="s" s="67">
        <v>1115</v>
      </c>
      <c r="D384" t="s" s="68">
        <v>825</v>
      </c>
      <c r="E384" t="s" s="69">
        <v>775</v>
      </c>
      <c r="F384" t="s" s="69">
        <v>670</v>
      </c>
      <c r="G384" t="s" s="69">
        <v>826</v>
      </c>
      <c r="H384" t="s" s="70">
        <v>1116</v>
      </c>
      <c r="I384" s="111"/>
      <c r="J384" s="71"/>
      <c r="K384" s="73">
        <v>0</v>
      </c>
      <c r="L384" s="73">
        <v>1</v>
      </c>
      <c r="M384" s="112">
        <f>SUM(J384:L384)</f>
        <v>1</v>
      </c>
      <c r="N384" s="113">
        <f>IF((IF(COUNTA(E384)=1,1,0)+L384+K384)=2,1,0)</f>
        <v>1</v>
      </c>
      <c r="O384" s="114"/>
      <c r="P384" s="114"/>
      <c r="Q384" s="71"/>
      <c r="R384" s="115">
        <v>0.500091240528043</v>
      </c>
      <c r="S384" s="115">
        <v>0.11801232900928</v>
      </c>
      <c r="T384" s="115">
        <v>-0.417911093136645</v>
      </c>
      <c r="U384" s="116"/>
      <c r="V384" s="116"/>
      <c r="W384" s="116"/>
      <c r="X384" s="115">
        <v>-1.70016693839423</v>
      </c>
      <c r="Y384" s="115">
        <v>1.11127765892644</v>
      </c>
      <c r="Z384" s="115">
        <v>1.27735643028741</v>
      </c>
      <c r="AA384" s="117">
        <f>N384</f>
        <v>1</v>
      </c>
      <c r="AB384" s="117">
        <f>IF(COUNTA(X384)=1,1,0)</f>
        <v>1</v>
      </c>
      <c r="AC384" s="117">
        <f>IF((IF(AD384&gt;0,1,0)+AA384)=2,1,0)</f>
        <v>1</v>
      </c>
      <c r="AD384" s="117">
        <f>IF(COUNTA(AI384)=1,1,0)+IF(COUNTA(AK384)=1,1,0)</f>
        <v>1</v>
      </c>
      <c r="AE384" t="s" s="68">
        <v>688</v>
      </c>
      <c r="AF384" t="s" s="67">
        <v>65</v>
      </c>
      <c r="AG384" s="118">
        <v>4</v>
      </c>
      <c r="AH384" s="121"/>
      <c r="AI384" s="121">
        <v>1.5</v>
      </c>
      <c r="AJ384" s="121"/>
      <c r="AK384" s="121"/>
      <c r="AL384" s="121"/>
      <c r="AM384" s="121">
        <v>35</v>
      </c>
      <c r="AN384" s="121"/>
      <c r="AO384" s="121">
        <v>2</v>
      </c>
      <c r="AP384" s="121"/>
      <c r="AQ384" s="121"/>
      <c r="AR384" s="31">
        <f>IF(AI384&gt;0,1,0)+IF(AO384&gt;0,1,0)</f>
        <v>2</v>
      </c>
      <c r="AS384" s="31">
        <f>IF(AR384=2,1,0)</f>
        <v>1</v>
      </c>
      <c r="AT384" s="123">
        <v>2</v>
      </c>
      <c r="AU384" t="s" s="67">
        <v>343</v>
      </c>
      <c r="AV384" t="s" s="67">
        <v>712</v>
      </c>
      <c r="AW384" s="121"/>
      <c r="AX384" s="121"/>
      <c r="AY384" s="121"/>
      <c r="AZ384" s="72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</row>
    <row r="385" ht="17" customHeight="1">
      <c r="A385" t="s" s="63">
        <v>330</v>
      </c>
      <c r="B385" t="s" s="29">
        <v>1117</v>
      </c>
      <c r="C385" t="s" s="29">
        <v>1118</v>
      </c>
      <c r="D385" t="s" s="64">
        <v>692</v>
      </c>
      <c r="E385" t="s" s="65">
        <v>775</v>
      </c>
      <c r="F385" t="s" s="65">
        <v>670</v>
      </c>
      <c r="G385" t="s" s="65">
        <v>693</v>
      </c>
      <c r="H385" t="s" s="65">
        <v>1090</v>
      </c>
      <c r="I385" s="37"/>
      <c r="J385" s="19"/>
      <c r="K385" s="21">
        <v>0</v>
      </c>
      <c r="L385" s="21">
        <v>1</v>
      </c>
      <c r="M385" s="22">
        <f>SUM(J385:L385)</f>
        <v>1</v>
      </c>
      <c r="N385" s="23">
        <f>IF((IF(COUNTA(E385)=1,1,0)+L385+K385)=2,1,0)</f>
        <v>1</v>
      </c>
      <c r="O385" s="24"/>
      <c r="P385" s="24"/>
      <c r="Q385" s="19"/>
      <c r="R385" s="25">
        <v>-1.32645450941668</v>
      </c>
      <c r="S385" s="25">
        <v>-1.47233870935224</v>
      </c>
      <c r="T385" s="25">
        <v>-0.0199478650984217</v>
      </c>
      <c r="U385" s="26"/>
      <c r="V385" s="26"/>
      <c r="W385" s="30"/>
      <c r="X385" s="25">
        <v>0.0483207937885655</v>
      </c>
      <c r="Y385" s="25">
        <v>-1.70269934553746</v>
      </c>
      <c r="Z385" s="25">
        <v>-1.8220673383268</v>
      </c>
      <c r="AA385" s="27">
        <f>N385</f>
        <v>1</v>
      </c>
      <c r="AB385" s="27">
        <f>IF(COUNTA(X385)=1,1,0)</f>
        <v>1</v>
      </c>
      <c r="AC385" s="27">
        <f>IF((IF(AD385&gt;0,1,0)+AA385)=2,1,0)</f>
        <v>1</v>
      </c>
      <c r="AD385" s="27">
        <f>IF(COUNTA(AI385)=1,1,0)+IF(COUNTA(AK385)=1,1,0)</f>
        <v>1</v>
      </c>
      <c r="AE385" t="s" s="64">
        <v>681</v>
      </c>
      <c r="AF385" t="s" s="29">
        <v>790</v>
      </c>
      <c r="AG385" s="83">
        <v>1</v>
      </c>
      <c r="AH385" s="24"/>
      <c r="AI385" s="31">
        <v>0.2</v>
      </c>
      <c r="AJ385" s="24"/>
      <c r="AK385" s="24"/>
      <c r="AL385" s="24"/>
      <c r="AM385" s="24"/>
      <c r="AN385" s="19"/>
      <c r="AO385" s="31">
        <v>0.75</v>
      </c>
      <c r="AP385" s="31">
        <v>4.5</v>
      </c>
      <c r="AQ385" s="31">
        <v>9</v>
      </c>
      <c r="AR385" s="31">
        <f>IF(AI385&gt;0,1,0)+IF(AO385&gt;0,1,0)</f>
        <v>2</v>
      </c>
      <c r="AS385" s="31">
        <f>IF(AR385=2,1,0)</f>
        <v>1</v>
      </c>
      <c r="AT385" s="85">
        <v>1</v>
      </c>
      <c r="AU385" s="24"/>
      <c r="AV385" t="s" s="29">
        <v>779</v>
      </c>
      <c r="AW385" s="24"/>
      <c r="AX385" s="24"/>
      <c r="AY385" s="24"/>
      <c r="AZ385" s="56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</row>
    <row r="386" ht="17" customHeight="1">
      <c r="A386" t="s" s="66">
        <v>330</v>
      </c>
      <c r="B386" t="s" s="67">
        <v>1119</v>
      </c>
      <c r="C386" t="s" s="67">
        <v>1120</v>
      </c>
      <c r="D386" t="s" s="68">
        <v>923</v>
      </c>
      <c r="E386" t="s" s="68">
        <v>775</v>
      </c>
      <c r="F386" t="s" s="69">
        <v>670</v>
      </c>
      <c r="G386" t="s" s="69">
        <v>1049</v>
      </c>
      <c r="H386" t="s" s="69">
        <v>1121</v>
      </c>
      <c r="I386" s="111"/>
      <c r="J386" s="71"/>
      <c r="K386" s="73">
        <v>0</v>
      </c>
      <c r="L386" s="73">
        <v>1</v>
      </c>
      <c r="M386" s="112">
        <f>SUM(J386:L386)</f>
        <v>1</v>
      </c>
      <c r="N386" s="113">
        <f>IF((IF(COUNTA(E386)=1,1,0)+L386+K386)=2,1,0)</f>
        <v>1</v>
      </c>
      <c r="O386" s="114"/>
      <c r="P386" s="114"/>
      <c r="Q386" s="71"/>
      <c r="R386" s="115">
        <v>-2.45914099299082</v>
      </c>
      <c r="S386" s="115">
        <v>-2.05926077563775</v>
      </c>
      <c r="T386" s="115">
        <v>2.05852367680343</v>
      </c>
      <c r="U386" s="116"/>
      <c r="V386" s="116"/>
      <c r="W386" s="116"/>
      <c r="X386" s="115">
        <v>1.035166552053</v>
      </c>
      <c r="Y386" s="115">
        <v>-3.21871874395238</v>
      </c>
      <c r="Z386" s="115">
        <v>1.10265750420826</v>
      </c>
      <c r="AA386" s="117">
        <f>N386</f>
        <v>1</v>
      </c>
      <c r="AB386" s="117">
        <f>IF(COUNTA(X386)=1,1,0)</f>
        <v>1</v>
      </c>
      <c r="AC386" s="117">
        <f>IF((IF(AD386&gt;0,1,0)+AA386)=2,1,0)</f>
        <v>1</v>
      </c>
      <c r="AD386" s="117">
        <f>IF(COUNTA(AI386)=1,1,0)+IF(COUNTA(AK386)=1,1,0)</f>
        <v>2</v>
      </c>
      <c r="AE386" t="s" s="68">
        <v>1049</v>
      </c>
      <c r="AF386" t="s" s="67">
        <v>65</v>
      </c>
      <c r="AG386" s="118">
        <v>4</v>
      </c>
      <c r="AH386" s="119"/>
      <c r="AI386" s="120">
        <v>0.5</v>
      </c>
      <c r="AJ386" s="119"/>
      <c r="AK386" s="120">
        <v>5</v>
      </c>
      <c r="AL386" s="114"/>
      <c r="AM386" s="121">
        <v>45</v>
      </c>
      <c r="AN386" s="121"/>
      <c r="AO386" s="121">
        <v>2</v>
      </c>
      <c r="AP386" s="114"/>
      <c r="AQ386" s="121"/>
      <c r="AR386" s="31">
        <f>IF(AI386&gt;0,1,0)+IF(AO386&gt;0,1,0)</f>
        <v>2</v>
      </c>
      <c r="AS386" s="31">
        <f>IF(AR386=2,1,0)</f>
        <v>1</v>
      </c>
      <c r="AT386" s="123">
        <v>2</v>
      </c>
      <c r="AU386" s="114"/>
      <c r="AV386" t="s" s="67">
        <v>340</v>
      </c>
      <c r="AW386" s="114"/>
      <c r="AX386" s="114"/>
      <c r="AY386" s="114"/>
      <c r="AZ386" s="72"/>
      <c r="BA386" s="114"/>
      <c r="BB386" s="114"/>
      <c r="BC386" s="114"/>
      <c r="BD386" s="114"/>
      <c r="BE386" s="114"/>
      <c r="BF386" s="114"/>
      <c r="BG386" s="114"/>
      <c r="BH386" s="114"/>
      <c r="BI386" s="114"/>
      <c r="BJ386" t="s" s="67">
        <v>793</v>
      </c>
    </row>
    <row r="387" ht="17" customHeight="1">
      <c r="A387" t="s" s="66">
        <v>330</v>
      </c>
      <c r="B387" t="s" s="67">
        <v>1122</v>
      </c>
      <c r="C387" t="s" s="67">
        <v>1123</v>
      </c>
      <c r="D387" t="s" s="68">
        <v>825</v>
      </c>
      <c r="E387" t="s" s="69">
        <v>775</v>
      </c>
      <c r="F387" t="s" s="69">
        <v>670</v>
      </c>
      <c r="G387" t="s" s="69">
        <v>807</v>
      </c>
      <c r="H387" t="s" s="69">
        <v>1124</v>
      </c>
      <c r="I387" s="111"/>
      <c r="J387" s="71"/>
      <c r="K387" s="73">
        <v>0</v>
      </c>
      <c r="L387" s="73">
        <v>1</v>
      </c>
      <c r="M387" s="112">
        <f>SUM(J387:L387)</f>
        <v>1</v>
      </c>
      <c r="N387" s="113">
        <f>IF((IF(COUNTA(E387)=1,1,0)+L387+K387)=2,1,0)</f>
        <v>1</v>
      </c>
      <c r="O387" s="114"/>
      <c r="P387" s="114"/>
      <c r="Q387" s="71"/>
      <c r="R387" s="115">
        <v>-2.1869801741268</v>
      </c>
      <c r="S387" s="115">
        <v>-0.738860073895185</v>
      </c>
      <c r="T387" s="115">
        <v>-0.374267368455356</v>
      </c>
      <c r="U387" s="116"/>
      <c r="V387" s="116"/>
      <c r="W387" s="116"/>
      <c r="X387" s="115">
        <v>1.21845975556531</v>
      </c>
      <c r="Y387" s="115">
        <v>-1.39899105671925</v>
      </c>
      <c r="Z387" s="115">
        <v>0.495115531214537</v>
      </c>
      <c r="AA387" s="117">
        <f>N387</f>
        <v>1</v>
      </c>
      <c r="AB387" s="117">
        <f>IF(COUNTA(X387)=1,1,0)</f>
        <v>1</v>
      </c>
      <c r="AC387" s="117">
        <f>IF((IF(AD387&gt;0,1,0)+AA387)=2,1,0)</f>
        <v>1</v>
      </c>
      <c r="AD387" s="117">
        <f>IF(COUNTA(AI387)=1,1,0)+IF(COUNTA(AK387)=1,1,0)</f>
        <v>1</v>
      </c>
      <c r="AE387" t="s" s="68">
        <v>688</v>
      </c>
      <c r="AF387" t="s" s="67">
        <v>1125</v>
      </c>
      <c r="AG387" s="118">
        <v>3</v>
      </c>
      <c r="AH387" s="120">
        <v>0.3</v>
      </c>
      <c r="AI387" s="120">
        <v>7.5</v>
      </c>
      <c r="AJ387" s="121"/>
      <c r="AK387" s="121"/>
      <c r="AL387" s="121">
        <v>50</v>
      </c>
      <c r="AM387" s="121">
        <v>150</v>
      </c>
      <c r="AN387" s="121">
        <v>0.9</v>
      </c>
      <c r="AO387" s="121">
        <v>2</v>
      </c>
      <c r="AP387" s="121"/>
      <c r="AQ387" s="121"/>
      <c r="AR387" s="31">
        <f>IF(AI387&gt;0,1,0)+IF(AO387&gt;0,1,0)</f>
        <v>2</v>
      </c>
      <c r="AS387" s="31">
        <f>IF(AR387=2,1,0)</f>
        <v>1</v>
      </c>
      <c r="AT387" s="123">
        <v>2</v>
      </c>
      <c r="AU387" t="s" s="67">
        <v>856</v>
      </c>
      <c r="AV387" s="121"/>
      <c r="AW387" s="121"/>
      <c r="AX387" s="121"/>
      <c r="AY387" s="121"/>
      <c r="AZ387" s="72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</row>
    <row r="388" ht="17" customHeight="1">
      <c r="A388" t="s" s="63">
        <v>330</v>
      </c>
      <c r="B388" t="s" s="29">
        <v>1126</v>
      </c>
      <c r="C388" t="s" s="29">
        <v>10</v>
      </c>
      <c r="D388" t="s" s="64">
        <v>775</v>
      </c>
      <c r="E388" t="s" s="65">
        <v>775</v>
      </c>
      <c r="F388" t="s" s="65">
        <v>670</v>
      </c>
      <c r="G388" t="s" s="65">
        <v>719</v>
      </c>
      <c r="H388" s="19"/>
      <c r="I388" s="37"/>
      <c r="J388" s="19"/>
      <c r="K388" s="21">
        <v>1</v>
      </c>
      <c r="L388" s="19"/>
      <c r="M388" s="22">
        <f>SUM(J388:L388)</f>
        <v>1</v>
      </c>
      <c r="N388" s="23">
        <f>IF((IF(COUNTA(E388)=1,1,0)+L388+K388)=2,1,0)</f>
        <v>1</v>
      </c>
      <c r="O388" s="24"/>
      <c r="P388" s="24"/>
      <c r="Q388" s="19"/>
      <c r="R388" s="25">
        <v>0.454436585432033</v>
      </c>
      <c r="S388" s="25">
        <v>-3.73347939818188</v>
      </c>
      <c r="T388" s="25">
        <v>0.870417588228273</v>
      </c>
      <c r="U388" s="19"/>
      <c r="V388" s="19"/>
      <c r="W388" s="19"/>
      <c r="X388" s="25">
        <v>-3.6962103591668</v>
      </c>
      <c r="Y388" s="25">
        <v>-2.8855625485315</v>
      </c>
      <c r="Z388" s="25">
        <v>-1.07985313509015</v>
      </c>
      <c r="AA388" s="27">
        <f>N388</f>
        <v>1</v>
      </c>
      <c r="AB388" s="27">
        <f>IF(COUNTA(X388)=1,1,0)</f>
        <v>1</v>
      </c>
      <c r="AC388" s="27">
        <f>IF((IF(AD388&gt;0,1,0)+AA388)=2,1,0)</f>
        <v>1</v>
      </c>
      <c r="AD388" s="27">
        <f>IF(COUNTA(AI388)=1,1,0)+IF(COUNTA(AK388)=1,1,0)</f>
        <v>2</v>
      </c>
      <c r="AE388" t="s" s="64">
        <v>1127</v>
      </c>
      <c r="AF388" t="s" s="29">
        <v>65</v>
      </c>
      <c r="AG388" s="83">
        <v>4</v>
      </c>
      <c r="AH388" s="30"/>
      <c r="AI388" s="39">
        <v>3</v>
      </c>
      <c r="AJ388" s="39">
        <v>6</v>
      </c>
      <c r="AK388" s="39">
        <v>10</v>
      </c>
      <c r="AL388" s="24"/>
      <c r="AM388" s="24"/>
      <c r="AN388" s="24"/>
      <c r="AO388" s="31">
        <v>2.5</v>
      </c>
      <c r="AP388" s="31">
        <v>0.5</v>
      </c>
      <c r="AQ388" s="31">
        <v>0.65</v>
      </c>
      <c r="AR388" s="31">
        <f>IF(AI388&gt;0,1,0)+IF(AO388&gt;0,1,0)</f>
        <v>2</v>
      </c>
      <c r="AS388" s="31">
        <f>IF(AR388=2,1,0)</f>
        <v>1</v>
      </c>
      <c r="AT388" s="85">
        <v>2</v>
      </c>
      <c r="AU388" s="24"/>
      <c r="AV388" t="s" s="29">
        <v>1128</v>
      </c>
      <c r="AW388" s="24"/>
      <c r="AX388" s="24"/>
      <c r="AY388" s="24"/>
      <c r="AZ388" s="56"/>
      <c r="BA388" s="24"/>
      <c r="BB388" s="24"/>
      <c r="BC388" s="24"/>
      <c r="BD388" s="24"/>
      <c r="BE388" s="24"/>
      <c r="BF388" s="24"/>
      <c r="BG388" s="24"/>
      <c r="BH388" s="24"/>
      <c r="BI388" s="24"/>
      <c r="BJ388" t="s" s="29">
        <v>793</v>
      </c>
    </row>
    <row r="389" ht="17" customHeight="1">
      <c r="A389" t="s" s="63">
        <v>330</v>
      </c>
      <c r="B389" t="s" s="29">
        <v>1129</v>
      </c>
      <c r="C389" t="s" s="29">
        <v>10</v>
      </c>
      <c r="D389" t="s" s="64">
        <v>774</v>
      </c>
      <c r="E389" t="s" s="64">
        <v>775</v>
      </c>
      <c r="F389" t="s" s="65">
        <v>670</v>
      </c>
      <c r="G389" t="s" s="65">
        <v>776</v>
      </c>
      <c r="H389" s="19"/>
      <c r="I389" s="37"/>
      <c r="J389" s="19"/>
      <c r="K389" s="21">
        <v>1</v>
      </c>
      <c r="L389" s="19"/>
      <c r="M389" s="22">
        <f>SUM(J389:L389)</f>
        <v>1</v>
      </c>
      <c r="N389" s="23">
        <f>IF((IF(COUNTA(E389)=1,1,0)+L389+K389)=2,1,0)</f>
        <v>1</v>
      </c>
      <c r="O389" s="24"/>
      <c r="P389" s="24"/>
      <c r="Q389" s="19"/>
      <c r="R389" s="25">
        <v>-0.703124835981276</v>
      </c>
      <c r="S389" s="25">
        <v>-2.62317952731392</v>
      </c>
      <c r="T389" s="25">
        <v>-0.150612074596247</v>
      </c>
      <c r="U389" s="19"/>
      <c r="V389" s="19"/>
      <c r="W389" s="19"/>
      <c r="X389" s="25">
        <v>-1.53723399161962</v>
      </c>
      <c r="Y389" s="25">
        <v>-1.81424785102791</v>
      </c>
      <c r="Z389" s="25">
        <v>0.152993374104827</v>
      </c>
      <c r="AA389" s="27">
        <f>N389</f>
        <v>1</v>
      </c>
      <c r="AB389" s="27">
        <f>IF(COUNTA(X389)=1,1,0)</f>
        <v>1</v>
      </c>
      <c r="AC389" s="27">
        <f>IF((IF(AD389&gt;0,1,0)+AA389)=2,1,0)</f>
        <v>1</v>
      </c>
      <c r="AD389" s="27">
        <f>IF(COUNTA(AI389)=1,1,0)+IF(COUNTA(AK389)=1,1,0)</f>
        <v>2</v>
      </c>
      <c r="AE389" t="s" s="65">
        <v>807</v>
      </c>
      <c r="AF389" t="s" s="38">
        <v>268</v>
      </c>
      <c r="AG389" s="83">
        <v>3</v>
      </c>
      <c r="AH389" s="19"/>
      <c r="AI389" s="21">
        <v>0.08</v>
      </c>
      <c r="AJ389" s="19"/>
      <c r="AK389" s="21">
        <v>4</v>
      </c>
      <c r="AL389" s="19"/>
      <c r="AM389" s="21">
        <v>45</v>
      </c>
      <c r="AN389" s="19"/>
      <c r="AO389" s="21">
        <v>1.25</v>
      </c>
      <c r="AP389" s="19"/>
      <c r="AQ389" s="21">
        <v>0.29</v>
      </c>
      <c r="AR389" s="31">
        <f>IF(AI389&gt;0,1,0)+IF(AO389&gt;0,1,0)</f>
        <v>2</v>
      </c>
      <c r="AS389" s="31">
        <f>IF(AR389=2,1,0)</f>
        <v>1</v>
      </c>
      <c r="AT389" s="21">
        <v>1</v>
      </c>
      <c r="AU389" s="19"/>
      <c r="AV389" s="19"/>
      <c r="AW389" s="19"/>
      <c r="AX389" s="21">
        <v>14</v>
      </c>
      <c r="AY389" s="21">
        <v>5</v>
      </c>
      <c r="AZ389" s="56"/>
      <c r="BA389" s="19"/>
      <c r="BB389" s="19"/>
      <c r="BC389" s="19"/>
      <c r="BD389" s="19"/>
      <c r="BE389" s="19"/>
      <c r="BF389" s="19"/>
      <c r="BG389" s="19"/>
      <c r="BH389" s="19"/>
      <c r="BI389" s="19"/>
      <c r="BJ389" t="s" s="38">
        <v>793</v>
      </c>
    </row>
    <row r="390" ht="17" customHeight="1">
      <c r="A390" t="s" s="63">
        <v>330</v>
      </c>
      <c r="B390" t="s" s="29">
        <v>1130</v>
      </c>
      <c r="C390" t="s" s="29">
        <v>10</v>
      </c>
      <c r="D390" t="s" s="64">
        <v>775</v>
      </c>
      <c r="E390" t="s" s="65">
        <v>775</v>
      </c>
      <c r="F390" t="s" s="65">
        <v>670</v>
      </c>
      <c r="G390" t="s" s="65">
        <v>719</v>
      </c>
      <c r="H390" s="19"/>
      <c r="I390" s="37"/>
      <c r="J390" s="19"/>
      <c r="K390" s="21">
        <v>1</v>
      </c>
      <c r="L390" s="19"/>
      <c r="M390" s="22">
        <f>SUM(J390:L390)</f>
        <v>1</v>
      </c>
      <c r="N390" s="23">
        <f>IF((IF(COUNTA(E390)=1,1,0)+L390+K390)=2,1,0)</f>
        <v>1</v>
      </c>
      <c r="O390" s="24"/>
      <c r="P390" s="24"/>
      <c r="Q390" s="19"/>
      <c r="R390" s="25">
        <v>0.08026401207545231</v>
      </c>
      <c r="S390" s="25">
        <v>-4.01281628230062</v>
      </c>
      <c r="T390" s="25">
        <v>-0.153258299915558</v>
      </c>
      <c r="U390" s="19"/>
      <c r="V390" s="19"/>
      <c r="W390" s="19"/>
      <c r="X390" s="25">
        <v>-3.82185798078174</v>
      </c>
      <c r="Y390" s="25">
        <v>-2.96117758341959</v>
      </c>
      <c r="Z390" s="25">
        <v>0.932508054270532</v>
      </c>
      <c r="AA390" s="27">
        <f>N390</f>
        <v>1</v>
      </c>
      <c r="AB390" s="27">
        <f>IF(COUNTA(X390)=1,1,0)</f>
        <v>1</v>
      </c>
      <c r="AC390" s="27">
        <f>IF((IF(AD390&gt;0,1,0)+AA390)=2,1,0)</f>
        <v>0</v>
      </c>
      <c r="AD390" s="27">
        <f>IF(COUNTA(AI390)=1,1,0)+IF(COUNTA(AK390)=1,1,0)</f>
        <v>0</v>
      </c>
      <c r="AE390" s="24"/>
      <c r="AF390" s="24"/>
      <c r="AG390" s="83"/>
      <c r="AH390" s="30"/>
      <c r="AI390" s="30"/>
      <c r="AJ390" s="30"/>
      <c r="AK390" s="30"/>
      <c r="AL390" s="24"/>
      <c r="AM390" s="24"/>
      <c r="AN390" s="24"/>
      <c r="AO390" s="31"/>
      <c r="AP390" s="31"/>
      <c r="AQ390" s="31"/>
      <c r="AR390" s="31">
        <f>IF(AI390&gt;0,1,0)+IF(AO390&gt;0,1,0)</f>
        <v>0</v>
      </c>
      <c r="AS390" s="31">
        <f>IF(AR390=2,1,0)</f>
        <v>0</v>
      </c>
      <c r="AT390" s="85"/>
      <c r="AU390" s="24"/>
      <c r="AV390" s="24"/>
      <c r="AW390" s="24"/>
      <c r="AX390" s="24"/>
      <c r="AY390" s="24"/>
      <c r="AZ390" s="56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</row>
    <row r="391" ht="17" customHeight="1">
      <c r="A391" t="s" s="63">
        <v>330</v>
      </c>
      <c r="B391" t="s" s="29">
        <v>1131</v>
      </c>
      <c r="C391" t="s" s="29">
        <v>1132</v>
      </c>
      <c r="D391" t="s" s="64">
        <v>800</v>
      </c>
      <c r="E391" t="s" s="64">
        <v>775</v>
      </c>
      <c r="F391" t="s" s="65">
        <v>670</v>
      </c>
      <c r="G391" t="s" s="65">
        <v>832</v>
      </c>
      <c r="H391" t="s" s="65">
        <v>910</v>
      </c>
      <c r="I391" s="37"/>
      <c r="J391" s="19"/>
      <c r="K391" s="21">
        <v>0</v>
      </c>
      <c r="L391" s="21">
        <v>1</v>
      </c>
      <c r="M391" s="22">
        <f>SUM(J391:L391)</f>
        <v>1</v>
      </c>
      <c r="N391" s="23">
        <f>IF((IF(COUNTA(E391)=1,1,0)+L391+K391)=2,1,0)</f>
        <v>1</v>
      </c>
      <c r="O391" s="24"/>
      <c r="P391" s="24"/>
      <c r="Q391" s="19"/>
      <c r="R391" s="25">
        <v>5.47019516634558</v>
      </c>
      <c r="S391" s="25">
        <v>-2.9874562454644</v>
      </c>
      <c r="T391" s="25">
        <v>-0.936303883540673</v>
      </c>
      <c r="U391" s="30"/>
      <c r="V391" s="26"/>
      <c r="W391" s="26"/>
      <c r="X391" s="25">
        <v>-8.66371797971633</v>
      </c>
      <c r="Y391" s="25">
        <v>0.630830512425115</v>
      </c>
      <c r="Z391" s="25">
        <v>-1.11738879184038</v>
      </c>
      <c r="AA391" s="27">
        <f>N391</f>
        <v>1</v>
      </c>
      <c r="AB391" s="27">
        <f>IF(COUNTA(X391)=1,1,0)</f>
        <v>1</v>
      </c>
      <c r="AC391" s="27">
        <f>IF((IF(AD391&gt;0,1,0)+AA391)=2,1,0)</f>
        <v>1</v>
      </c>
      <c r="AD391" s="27">
        <f>IF(COUNTA(AI391)=1,1,0)+IF(COUNTA(AK391)=1,1,0)</f>
        <v>2</v>
      </c>
      <c r="AE391" t="s" s="64">
        <v>832</v>
      </c>
      <c r="AF391" t="s" s="29">
        <v>65</v>
      </c>
      <c r="AG391" s="83">
        <v>4</v>
      </c>
      <c r="AH391" s="30"/>
      <c r="AI391" s="39">
        <v>15</v>
      </c>
      <c r="AJ391" s="39">
        <v>12</v>
      </c>
      <c r="AK391" s="39">
        <v>25</v>
      </c>
      <c r="AL391" s="24"/>
      <c r="AM391" s="24"/>
      <c r="AN391" s="31">
        <v>2.5</v>
      </c>
      <c r="AO391" s="31">
        <v>3.5</v>
      </c>
      <c r="AP391" s="24"/>
      <c r="AQ391" s="24"/>
      <c r="AR391" s="31">
        <f>IF(AI391&gt;0,1,0)+IF(AO391&gt;0,1,0)</f>
        <v>2</v>
      </c>
      <c r="AS391" s="31">
        <f>IF(AR391=2,1,0)</f>
        <v>1</v>
      </c>
      <c r="AT391" s="85">
        <v>2</v>
      </c>
      <c r="AU391" s="24"/>
      <c r="AV391" s="24"/>
      <c r="AW391" s="24"/>
      <c r="AX391" s="24"/>
      <c r="AY391" s="24"/>
      <c r="AZ391" s="56"/>
      <c r="BA391" s="24"/>
      <c r="BB391" s="24"/>
      <c r="BC391" s="24"/>
      <c r="BD391" s="24"/>
      <c r="BE391" s="24"/>
      <c r="BF391" s="24"/>
      <c r="BG391" s="24"/>
      <c r="BH391" s="24"/>
      <c r="BI391" s="24"/>
      <c r="BJ391" t="s" s="29">
        <v>793</v>
      </c>
    </row>
    <row r="392" ht="17" customHeight="1">
      <c r="A392" t="s" s="66">
        <v>330</v>
      </c>
      <c r="B392" t="s" s="67">
        <v>1133</v>
      </c>
      <c r="C392" t="s" s="67">
        <v>1134</v>
      </c>
      <c r="D392" t="s" s="68">
        <v>923</v>
      </c>
      <c r="E392" t="s" s="68">
        <v>775</v>
      </c>
      <c r="F392" t="s" s="69">
        <v>670</v>
      </c>
      <c r="G392" t="s" s="69">
        <v>675</v>
      </c>
      <c r="H392" t="s" s="69">
        <v>1135</v>
      </c>
      <c r="I392" s="125">
        <v>1</v>
      </c>
      <c r="J392" s="71"/>
      <c r="K392" s="73">
        <v>0</v>
      </c>
      <c r="L392" s="73">
        <v>1</v>
      </c>
      <c r="M392" s="112">
        <f>SUM(J392:L392)</f>
        <v>1</v>
      </c>
      <c r="N392" s="113">
        <f>IF((IF(COUNTA(E392)=1,1,0)+L392+K392)=2,1,0)</f>
        <v>1</v>
      </c>
      <c r="O392" s="114"/>
      <c r="P392" s="114"/>
      <c r="Q392" s="71"/>
      <c r="R392" s="115">
        <v>0.973750782361507</v>
      </c>
      <c r="S392" s="115">
        <v>-0.729465506251015</v>
      </c>
      <c r="T392" s="115">
        <v>-0.284148022110669</v>
      </c>
      <c r="U392" s="116"/>
      <c r="V392" s="116"/>
      <c r="W392" s="116"/>
      <c r="X392" s="115">
        <v>-2.07828450123064</v>
      </c>
      <c r="Y392" s="115">
        <v>0.451062106913918</v>
      </c>
      <c r="Z392" s="115">
        <v>-1.21901079506404</v>
      </c>
      <c r="AA392" s="117">
        <f>N392</f>
        <v>1</v>
      </c>
      <c r="AB392" s="117">
        <f>IF(COUNTA(X392)=1,1,0)</f>
        <v>1</v>
      </c>
      <c r="AC392" s="117">
        <f>IF((IF(AD392&gt;0,1,0)+AA392)=2,1,0)</f>
        <v>1</v>
      </c>
      <c r="AD392" s="117">
        <f>IF(COUNTA(AI392)=1,1,0)+IF(COUNTA(AK392)=1,1,0)</f>
        <v>2</v>
      </c>
      <c r="AE392" t="s" s="68">
        <v>688</v>
      </c>
      <c r="AF392" t="s" s="67">
        <v>65</v>
      </c>
      <c r="AG392" s="118">
        <v>4</v>
      </c>
      <c r="AH392" s="120"/>
      <c r="AI392" s="120">
        <v>7</v>
      </c>
      <c r="AJ392" s="120">
        <v>5</v>
      </c>
      <c r="AK392" s="120">
        <v>9</v>
      </c>
      <c r="AL392" s="121">
        <v>30</v>
      </c>
      <c r="AM392" s="121">
        <v>70</v>
      </c>
      <c r="AN392" s="121">
        <v>1</v>
      </c>
      <c r="AO392" s="121">
        <v>2</v>
      </c>
      <c r="AP392" s="121"/>
      <c r="AQ392" s="121"/>
      <c r="AR392" s="31">
        <f>IF(AI392&gt;0,1,0)+IF(AO392&gt;0,1,0)</f>
        <v>2</v>
      </c>
      <c r="AS392" s="31">
        <f>IF(AR392=2,1,0)</f>
        <v>1</v>
      </c>
      <c r="AT392" s="123">
        <v>2</v>
      </c>
      <c r="AU392" t="s" s="67">
        <v>343</v>
      </c>
      <c r="AV392" t="s" s="67">
        <v>846</v>
      </c>
      <c r="AW392" s="121"/>
      <c r="AX392" s="121">
        <v>6</v>
      </c>
      <c r="AY392" s="121">
        <v>2</v>
      </c>
      <c r="AZ392" s="72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</row>
    <row r="393" ht="17" customHeight="1">
      <c r="A393" t="s" s="66">
        <v>330</v>
      </c>
      <c r="B393" t="s" s="67">
        <v>1136</v>
      </c>
      <c r="C393" t="s" s="67">
        <v>1137</v>
      </c>
      <c r="D393" t="s" s="68">
        <v>825</v>
      </c>
      <c r="E393" t="s" s="69">
        <v>775</v>
      </c>
      <c r="F393" t="s" s="69">
        <v>670</v>
      </c>
      <c r="G393" t="s" s="69">
        <v>826</v>
      </c>
      <c r="H393" t="s" s="69">
        <v>1138</v>
      </c>
      <c r="I393" s="111"/>
      <c r="J393" s="71"/>
      <c r="K393" s="73">
        <v>0</v>
      </c>
      <c r="L393" s="73">
        <v>1</v>
      </c>
      <c r="M393" s="112">
        <f>SUM(J393:L393)</f>
        <v>1</v>
      </c>
      <c r="N393" s="113">
        <f>IF((IF(COUNTA(E393)=1,1,0)+L393+K393)=2,1,0)</f>
        <v>1</v>
      </c>
      <c r="O393" s="114"/>
      <c r="P393" s="114"/>
      <c r="Q393" s="71"/>
      <c r="R393" s="115">
        <v>1.77091115172615</v>
      </c>
      <c r="S393" s="115">
        <v>-1.86954590134915</v>
      </c>
      <c r="T393" s="115">
        <v>-0.796437771865916</v>
      </c>
      <c r="U393" s="116"/>
      <c r="V393" s="116"/>
      <c r="W393" s="119"/>
      <c r="X393" s="115">
        <v>-4.76912803051474</v>
      </c>
      <c r="Y393" s="115">
        <v>-0.404954499825769</v>
      </c>
      <c r="Z393" s="115">
        <v>-0.361876146619346</v>
      </c>
      <c r="AA393" s="117">
        <f>N393</f>
        <v>1</v>
      </c>
      <c r="AB393" s="117">
        <f>IF(COUNTA(X393)=1,1,0)</f>
        <v>1</v>
      </c>
      <c r="AC393" s="117">
        <f>IF((IF(AD393&gt;0,1,0)+AA393)=2,1,0)</f>
        <v>1</v>
      </c>
      <c r="AD393" s="117">
        <f>IF(COUNTA(AI393)=1,1,0)+IF(COUNTA(AK393)=1,1,0)</f>
        <v>2</v>
      </c>
      <c r="AE393" t="s" s="68">
        <v>688</v>
      </c>
      <c r="AF393" t="s" s="67">
        <v>65</v>
      </c>
      <c r="AG393" s="118">
        <v>4</v>
      </c>
      <c r="AH393" s="120"/>
      <c r="AI393" s="120">
        <v>3.5</v>
      </c>
      <c r="AJ393" s="121"/>
      <c r="AK393" s="121">
        <v>7</v>
      </c>
      <c r="AL393" s="121"/>
      <c r="AM393" s="121">
        <v>110</v>
      </c>
      <c r="AN393" s="121"/>
      <c r="AO393" s="121">
        <v>2.2</v>
      </c>
      <c r="AP393" s="121"/>
      <c r="AQ393" s="121">
        <v>0.7</v>
      </c>
      <c r="AR393" s="31">
        <f>IF(AI393&gt;0,1,0)+IF(AO393&gt;0,1,0)</f>
        <v>2</v>
      </c>
      <c r="AS393" s="31">
        <f>IF(AR393=2,1,0)</f>
        <v>1</v>
      </c>
      <c r="AT393" s="123">
        <v>2</v>
      </c>
      <c r="AU393" t="s" s="67">
        <v>701</v>
      </c>
      <c r="AV393" t="s" s="67">
        <v>828</v>
      </c>
      <c r="AW393" s="121"/>
      <c r="AX393" s="121"/>
      <c r="AY393" s="121"/>
      <c r="AZ393" s="72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</row>
    <row r="394" ht="17" customHeight="1">
      <c r="A394" t="s" s="66">
        <v>330</v>
      </c>
      <c r="B394" t="s" s="67">
        <v>1139</v>
      </c>
      <c r="C394" t="s" s="67">
        <v>1140</v>
      </c>
      <c r="D394" t="s" s="69">
        <v>775</v>
      </c>
      <c r="E394" t="s" s="69">
        <v>775</v>
      </c>
      <c r="F394" t="s" s="69">
        <v>670</v>
      </c>
      <c r="G394" t="s" s="69">
        <v>675</v>
      </c>
      <c r="H394" t="s" s="69">
        <v>1141</v>
      </c>
      <c r="I394" s="125">
        <v>1</v>
      </c>
      <c r="J394" s="71"/>
      <c r="K394" s="73">
        <v>0</v>
      </c>
      <c r="L394" s="73">
        <v>1</v>
      </c>
      <c r="M394" s="112">
        <f>SUM(J394:L394)</f>
        <v>1</v>
      </c>
      <c r="N394" s="113">
        <f>IF((IF(COUNTA(E394)=1,1,0)+L394+K394)=2,1,0)</f>
        <v>1</v>
      </c>
      <c r="O394" s="114"/>
      <c r="P394" s="114"/>
      <c r="Q394" s="71"/>
      <c r="R394" s="115">
        <v>-0.243705001960004</v>
      </c>
      <c r="S394" s="115">
        <v>0.832164202128186</v>
      </c>
      <c r="T394" s="115">
        <v>-1.6788791361814</v>
      </c>
      <c r="U394" s="116"/>
      <c r="V394" s="116"/>
      <c r="W394" s="116"/>
      <c r="X394" s="115">
        <v>0.389097941028576</v>
      </c>
      <c r="Y394" s="115">
        <v>1.24796881607076</v>
      </c>
      <c r="Z394" s="115">
        <v>-1.1179865792582</v>
      </c>
      <c r="AA394" s="117">
        <f>N394</f>
        <v>1</v>
      </c>
      <c r="AB394" s="117">
        <f>IF(COUNTA(X394)=1,1,0)</f>
        <v>1</v>
      </c>
      <c r="AC394" s="117">
        <f>IF((IF(AD394&gt;0,1,0)+AA394)=2,1,0)</f>
        <v>1</v>
      </c>
      <c r="AD394" s="117">
        <f>IF(COUNTA(AI394)=1,1,0)+IF(COUNTA(AK394)=1,1,0)</f>
        <v>2</v>
      </c>
      <c r="AE394" t="s" s="69">
        <v>738</v>
      </c>
      <c r="AF394" t="s" s="67">
        <v>65</v>
      </c>
      <c r="AG394" s="118">
        <v>4</v>
      </c>
      <c r="AH394" s="120">
        <v>0.4</v>
      </c>
      <c r="AI394" s="120">
        <v>2</v>
      </c>
      <c r="AJ394" s="121">
        <v>4</v>
      </c>
      <c r="AK394" s="121">
        <v>6</v>
      </c>
      <c r="AL394" s="121"/>
      <c r="AM394" s="121">
        <v>75</v>
      </c>
      <c r="AN394" s="121"/>
      <c r="AO394" s="121">
        <v>1.25</v>
      </c>
      <c r="AP394" s="121">
        <v>0.3</v>
      </c>
      <c r="AQ394" s="121">
        <v>0.5</v>
      </c>
      <c r="AR394" s="31">
        <f>IF(AI394&gt;0,1,0)+IF(AO394&gt;0,1,0)</f>
        <v>2</v>
      </c>
      <c r="AS394" s="31">
        <f>IF(AR394=2,1,0)</f>
        <v>1</v>
      </c>
      <c r="AT394" s="123">
        <v>2</v>
      </c>
      <c r="AU394" s="121"/>
      <c r="AV394" s="121"/>
      <c r="AW394" s="121"/>
      <c r="AX394" s="121"/>
      <c r="AY394" s="121"/>
      <c r="AZ394" s="72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</row>
    <row r="395" ht="17" customHeight="1">
      <c r="A395" t="s" s="63">
        <v>330</v>
      </c>
      <c r="B395" t="s" s="29">
        <v>1142</v>
      </c>
      <c r="C395" t="s" s="29">
        <v>1143</v>
      </c>
      <c r="D395" t="s" s="64">
        <v>819</v>
      </c>
      <c r="E395" t="s" s="65">
        <v>775</v>
      </c>
      <c r="F395" t="s" s="65">
        <v>670</v>
      </c>
      <c r="G395" t="s" s="65">
        <v>719</v>
      </c>
      <c r="H395" s="28"/>
      <c r="I395" s="37"/>
      <c r="J395" s="19"/>
      <c r="K395" s="21">
        <v>0</v>
      </c>
      <c r="L395" s="21">
        <v>1</v>
      </c>
      <c r="M395" s="22">
        <f>SUM(J395:L395)</f>
        <v>1</v>
      </c>
      <c r="N395" s="23">
        <f>IF((IF(COUNTA(E395)=1,1,0)+L395+K395)=2,1,0)</f>
        <v>1</v>
      </c>
      <c r="O395" s="24"/>
      <c r="P395" s="24"/>
      <c r="Q395" s="19"/>
      <c r="R395" s="25">
        <v>4.6887273469527</v>
      </c>
      <c r="S395" s="25">
        <v>-2.72012408154364</v>
      </c>
      <c r="T395" s="25">
        <v>-1.23630554322775</v>
      </c>
      <c r="U395" s="26"/>
      <c r="V395" s="26"/>
      <c r="W395" s="26"/>
      <c r="X395" s="25">
        <v>-7.85499627770097</v>
      </c>
      <c r="Y395" s="25">
        <v>0.5400094691134461</v>
      </c>
      <c r="Z395" s="25">
        <v>-0.436146105316072</v>
      </c>
      <c r="AA395" s="27">
        <f>N395</f>
        <v>1</v>
      </c>
      <c r="AB395" s="27">
        <f>IF(COUNTA(X395)=1,1,0)</f>
        <v>1</v>
      </c>
      <c r="AC395" s="27">
        <f>IF((IF(AD395&gt;0,1,0)+AA395)=2,1,0)</f>
        <v>1</v>
      </c>
      <c r="AD395" s="27">
        <f>IF(COUNTA(AI395)=1,1,0)+IF(COUNTA(AK395)=1,1,0)</f>
        <v>2</v>
      </c>
      <c r="AE395" t="s" s="64">
        <v>374</v>
      </c>
      <c r="AF395" t="s" s="29">
        <v>760</v>
      </c>
      <c r="AG395" s="83">
        <v>0</v>
      </c>
      <c r="AH395" s="31"/>
      <c r="AI395" s="31">
        <v>0.01</v>
      </c>
      <c r="AJ395" s="31"/>
      <c r="AK395" s="31">
        <v>1</v>
      </c>
      <c r="AL395" s="31">
        <v>70</v>
      </c>
      <c r="AM395" s="31">
        <v>200</v>
      </c>
      <c r="AN395" s="31">
        <v>1.5</v>
      </c>
      <c r="AO395" s="31">
        <v>5</v>
      </c>
      <c r="AP395" s="31">
        <v>0.35</v>
      </c>
      <c r="AQ395" s="31">
        <v>0.6</v>
      </c>
      <c r="AR395" s="31">
        <f>IF(AI395&gt;0,1,0)+IF(AO395&gt;0,1,0)</f>
        <v>2</v>
      </c>
      <c r="AS395" s="31">
        <f>IF(AR395=2,1,0)</f>
        <v>1</v>
      </c>
      <c r="AT395" s="84">
        <v>42065</v>
      </c>
      <c r="AU395" s="31"/>
      <c r="AV395" t="s" s="29">
        <v>779</v>
      </c>
      <c r="AW395" s="31"/>
      <c r="AX395" s="31"/>
      <c r="AY395" s="31"/>
      <c r="AZ395" s="56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</row>
    <row r="396" ht="17" customHeight="1">
      <c r="A396" t="s" s="63">
        <v>330</v>
      </c>
      <c r="B396" t="s" s="29">
        <v>1144</v>
      </c>
      <c r="C396" t="s" s="29">
        <v>10</v>
      </c>
      <c r="D396" t="s" s="64">
        <v>800</v>
      </c>
      <c r="E396" t="s" s="64">
        <v>775</v>
      </c>
      <c r="F396" t="s" s="65">
        <v>670</v>
      </c>
      <c r="G396" t="s" s="65">
        <v>832</v>
      </c>
      <c r="H396" s="19"/>
      <c r="I396" s="37"/>
      <c r="J396" s="19"/>
      <c r="K396" s="21">
        <v>1</v>
      </c>
      <c r="L396" s="19"/>
      <c r="M396" s="22">
        <f>SUM(J396:L396)</f>
        <v>1</v>
      </c>
      <c r="N396" s="23">
        <f>IF((IF(COUNTA(E396)=1,1,0)+L396+K396)=2,1,0)</f>
        <v>1</v>
      </c>
      <c r="O396" s="24"/>
      <c r="P396" s="24"/>
      <c r="Q396" s="19"/>
      <c r="R396" s="25">
        <v>-0.0391799436624508</v>
      </c>
      <c r="S396" s="25">
        <v>-3.01785020814685</v>
      </c>
      <c r="T396" s="25">
        <v>-0.465969018559129</v>
      </c>
      <c r="U396" s="19"/>
      <c r="V396" s="19"/>
      <c r="W396" s="19"/>
      <c r="X396" s="25">
        <v>-2.28736643656757</v>
      </c>
      <c r="Y396" s="25">
        <v>-1.95479740054476</v>
      </c>
      <c r="Z396" s="25">
        <v>-2.7953284229869</v>
      </c>
      <c r="AA396" s="27">
        <f>N396</f>
        <v>1</v>
      </c>
      <c r="AB396" s="27">
        <f>IF(COUNTA(X396)=1,1,0)</f>
        <v>1</v>
      </c>
      <c r="AC396" s="27">
        <f>IF((IF(AD396&gt;0,1,0)+AA396)=2,1,0)</f>
        <v>1</v>
      </c>
      <c r="AD396" s="27">
        <f>IF(COUNTA(AI396)=1,1,0)+IF(COUNTA(AK396)=1,1,0)</f>
        <v>2</v>
      </c>
      <c r="AE396" t="s" s="64">
        <v>832</v>
      </c>
      <c r="AF396" t="s" s="29">
        <v>65</v>
      </c>
      <c r="AG396" s="83">
        <v>4</v>
      </c>
      <c r="AH396" s="30"/>
      <c r="AI396" s="39">
        <v>1</v>
      </c>
      <c r="AJ396" s="30"/>
      <c r="AK396" s="39">
        <v>3</v>
      </c>
      <c r="AL396" s="24"/>
      <c r="AM396" s="24"/>
      <c r="AN396" s="31">
        <v>1.5</v>
      </c>
      <c r="AO396" s="31">
        <v>1.6</v>
      </c>
      <c r="AP396" s="24"/>
      <c r="AQ396" s="24"/>
      <c r="AR396" s="31">
        <f>IF(AI396&gt;0,1,0)+IF(AO396&gt;0,1,0)</f>
        <v>2</v>
      </c>
      <c r="AS396" s="31">
        <f>IF(AR396=2,1,0)</f>
        <v>1</v>
      </c>
      <c r="AT396" s="85">
        <v>2</v>
      </c>
      <c r="AU396" s="24"/>
      <c r="AV396" s="24"/>
      <c r="AW396" s="24"/>
      <c r="AX396" s="24"/>
      <c r="AY396" s="24"/>
      <c r="AZ396" s="56"/>
      <c r="BA396" s="24"/>
      <c r="BB396" s="24"/>
      <c r="BC396" s="24"/>
      <c r="BD396" s="24"/>
      <c r="BE396" s="24"/>
      <c r="BF396" s="24"/>
      <c r="BG396" s="24"/>
      <c r="BH396" s="24"/>
      <c r="BI396" s="24"/>
      <c r="BJ396" t="s" s="29">
        <v>793</v>
      </c>
    </row>
    <row r="397" ht="17" customHeight="1">
      <c r="A397" t="s" s="63">
        <v>330</v>
      </c>
      <c r="B397" t="s" s="29">
        <v>1145</v>
      </c>
      <c r="C397" t="s" s="29">
        <v>10</v>
      </c>
      <c r="D397" t="s" s="64">
        <v>806</v>
      </c>
      <c r="E397" t="s" s="65">
        <v>775</v>
      </c>
      <c r="F397" t="s" s="65">
        <v>670</v>
      </c>
      <c r="G397" t="s" s="65">
        <v>710</v>
      </c>
      <c r="H397" t="s" s="65">
        <v>1028</v>
      </c>
      <c r="I397" s="37"/>
      <c r="J397" s="19"/>
      <c r="K397" s="21">
        <v>1</v>
      </c>
      <c r="L397" s="19"/>
      <c r="M397" s="22">
        <f>SUM(J397:L397)</f>
        <v>1</v>
      </c>
      <c r="N397" s="23">
        <f>IF((IF(COUNTA(E397)=1,1,0)+L397+K397)=2,1,0)</f>
        <v>1</v>
      </c>
      <c r="O397" s="24"/>
      <c r="P397" s="24"/>
      <c r="Q397" s="19"/>
      <c r="R397" s="25">
        <v>-2.23018521682199</v>
      </c>
      <c r="S397" s="25">
        <v>-0.849772268992843</v>
      </c>
      <c r="T397" s="25">
        <v>-0.745837251599049</v>
      </c>
      <c r="U397" s="19"/>
      <c r="V397" s="19"/>
      <c r="W397" s="19"/>
      <c r="X397" s="25">
        <v>1.17442946999909</v>
      </c>
      <c r="Y397" s="25">
        <v>-1.25536379456133</v>
      </c>
      <c r="Z397" s="25">
        <v>-2.21104190264269</v>
      </c>
      <c r="AA397" s="27">
        <f>N397</f>
        <v>1</v>
      </c>
      <c r="AB397" s="27">
        <f>IF(COUNTA(X397)=1,1,0)</f>
        <v>1</v>
      </c>
      <c r="AC397" s="27">
        <f>IF((IF(AD397&gt;0,1,0)+AA397)=2,1,0)</f>
        <v>1</v>
      </c>
      <c r="AD397" s="27">
        <f>IF(COUNTA(AI397)=1,1,0)+IF(COUNTA(AK397)=1,1,0)</f>
        <v>1</v>
      </c>
      <c r="AE397" s="24"/>
      <c r="AF397" t="s" s="29">
        <v>65</v>
      </c>
      <c r="AG397" s="83">
        <v>4</v>
      </c>
      <c r="AH397" s="39"/>
      <c r="AI397" s="39">
        <v>6</v>
      </c>
      <c r="AJ397" s="30"/>
      <c r="AK397" s="30"/>
      <c r="AL397" s="24"/>
      <c r="AM397" s="24"/>
      <c r="AN397" s="24"/>
      <c r="AO397" s="31">
        <v>2.5</v>
      </c>
      <c r="AP397" s="31"/>
      <c r="AQ397" s="31">
        <v>0.4</v>
      </c>
      <c r="AR397" s="31">
        <f>IF(AI397&gt;0,1,0)+IF(AO397&gt;0,1,0)</f>
        <v>2</v>
      </c>
      <c r="AS397" s="31">
        <f>IF(AR397=2,1,0)</f>
        <v>1</v>
      </c>
      <c r="AT397" s="85">
        <v>2</v>
      </c>
      <c r="AU397" s="24"/>
      <c r="AV397" s="24"/>
      <c r="AW397" s="24"/>
      <c r="AX397" s="24"/>
      <c r="AY397" s="24"/>
      <c r="AZ397" s="56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</row>
    <row r="398" ht="17" customHeight="1">
      <c r="A398" t="s" s="63">
        <v>330</v>
      </c>
      <c r="B398" t="s" s="29">
        <v>1146</v>
      </c>
      <c r="C398" t="s" s="38">
        <v>1147</v>
      </c>
      <c r="D398" t="s" s="64">
        <v>774</v>
      </c>
      <c r="E398" t="s" s="64">
        <v>775</v>
      </c>
      <c r="F398" t="s" s="65">
        <v>670</v>
      </c>
      <c r="G398" t="s" s="65">
        <v>675</v>
      </c>
      <c r="H398" t="s" s="65">
        <v>675</v>
      </c>
      <c r="I398" s="20">
        <v>1</v>
      </c>
      <c r="J398" s="19"/>
      <c r="K398" s="21">
        <v>0</v>
      </c>
      <c r="L398" s="21">
        <v>1</v>
      </c>
      <c r="M398" s="22">
        <f>SUM(J398:L398)</f>
        <v>1</v>
      </c>
      <c r="N398" s="23">
        <f>IF((IF(COUNTA(E398)=1,1,0)+L398+K398)=2,1,0)</f>
        <v>1</v>
      </c>
      <c r="O398" s="24"/>
      <c r="P398" s="24"/>
      <c r="Q398" s="19"/>
      <c r="R398" s="25">
        <v>1.50422683484011</v>
      </c>
      <c r="S398" s="25">
        <v>-1.57640322773733</v>
      </c>
      <c r="T398" s="25">
        <v>-0.577641625852809</v>
      </c>
      <c r="U398" s="26"/>
      <c r="V398" s="26"/>
      <c r="W398" s="26"/>
      <c r="X398" s="25">
        <v>-4.08339138461243</v>
      </c>
      <c r="Y398" s="25">
        <v>-0.309992419878215</v>
      </c>
      <c r="Z398" s="25">
        <v>-0.95183159983304</v>
      </c>
      <c r="AA398" s="27">
        <f>N398</f>
        <v>1</v>
      </c>
      <c r="AB398" s="27">
        <f>IF(COUNTA(X398)=1,1,0)</f>
        <v>1</v>
      </c>
      <c r="AC398" s="27">
        <f>IF((IF(AD398&gt;0,1,0)+AA398)=2,1,0)</f>
        <v>1</v>
      </c>
      <c r="AD398" s="27">
        <f>IF(COUNTA(AI398)=1,1,0)+IF(COUNTA(AK398)=1,1,0)</f>
        <v>1</v>
      </c>
      <c r="AE398" t="s" s="64">
        <v>671</v>
      </c>
      <c r="AF398" t="s" s="29">
        <v>65</v>
      </c>
      <c r="AG398" s="83">
        <v>4</v>
      </c>
      <c r="AH398" s="24"/>
      <c r="AI398" s="31">
        <v>2</v>
      </c>
      <c r="AJ398" s="24"/>
      <c r="AK398" s="24"/>
      <c r="AL398" s="24"/>
      <c r="AM398" s="24"/>
      <c r="AN398" s="19"/>
      <c r="AO398" s="31">
        <v>2</v>
      </c>
      <c r="AP398" s="24"/>
      <c r="AQ398" s="24"/>
      <c r="AR398" s="31">
        <f>IF(AI398&gt;0,1,0)+IF(AO398&gt;0,1,0)</f>
        <v>2</v>
      </c>
      <c r="AS398" s="31">
        <f>IF(AR398=2,1,0)</f>
        <v>1</v>
      </c>
      <c r="AT398" s="85">
        <v>2</v>
      </c>
      <c r="AU398" s="24"/>
      <c r="AV398" s="24"/>
      <c r="AW398" s="24"/>
      <c r="AX398" s="24"/>
      <c r="AY398" s="24"/>
      <c r="AZ398" s="56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</row>
    <row r="399" ht="17" customHeight="1">
      <c r="A399" t="s" s="63">
        <v>330</v>
      </c>
      <c r="B399" t="s" s="29">
        <v>1148</v>
      </c>
      <c r="C399" t="s" s="29">
        <v>1149</v>
      </c>
      <c r="D399" t="s" s="64">
        <v>774</v>
      </c>
      <c r="E399" t="s" s="64">
        <v>775</v>
      </c>
      <c r="F399" t="s" s="65">
        <v>670</v>
      </c>
      <c r="G399" t="s" s="65">
        <v>776</v>
      </c>
      <c r="H399" s="19"/>
      <c r="I399" s="37"/>
      <c r="J399" s="19"/>
      <c r="K399" s="21">
        <v>0</v>
      </c>
      <c r="L399" s="21">
        <v>1</v>
      </c>
      <c r="M399" s="22">
        <f>SUM(J399:L399)</f>
        <v>1</v>
      </c>
      <c r="N399" s="23">
        <f>IF((IF(COUNTA(E399)=1,1,0)+L399+K399)=2,1,0)</f>
        <v>1</v>
      </c>
      <c r="O399" s="24"/>
      <c r="P399" s="24"/>
      <c r="Q399" s="19"/>
      <c r="R399" s="25">
        <v>-1.61359458029171</v>
      </c>
      <c r="S399" s="25">
        <v>-0.414856364513245</v>
      </c>
      <c r="T399" s="25">
        <v>-0.884547445790075</v>
      </c>
      <c r="U399" s="26"/>
      <c r="V399" s="26"/>
      <c r="W399" s="26"/>
      <c r="X399" s="25">
        <v>0.671509122205831</v>
      </c>
      <c r="Y399" s="25">
        <v>-0.7164836863115071</v>
      </c>
      <c r="Z399" s="25">
        <v>-0.8907801970295171</v>
      </c>
      <c r="AA399" s="27">
        <f>N399</f>
        <v>1</v>
      </c>
      <c r="AB399" s="27">
        <f>IF(COUNTA(X399)=1,1,0)</f>
        <v>1</v>
      </c>
      <c r="AC399" s="27">
        <f>IF((IF(AD399&gt;0,1,0)+AA399)=2,1,0)</f>
        <v>1</v>
      </c>
      <c r="AD399" s="27">
        <f>IF(COUNTA(AI399)=1,1,0)+IF(COUNTA(AK399)=1,1,0)</f>
        <v>2</v>
      </c>
      <c r="AE399" t="s" s="65">
        <v>1150</v>
      </c>
      <c r="AF399" t="s" s="29">
        <v>65</v>
      </c>
      <c r="AG399" s="83">
        <v>4</v>
      </c>
      <c r="AH399" s="24"/>
      <c r="AI399" s="31">
        <v>0.8</v>
      </c>
      <c r="AJ399" s="31">
        <v>5</v>
      </c>
      <c r="AK399" s="31">
        <v>8</v>
      </c>
      <c r="AL399" s="24"/>
      <c r="AM399" s="31">
        <v>1.2</v>
      </c>
      <c r="AN399" s="19"/>
      <c r="AO399" s="31">
        <v>2</v>
      </c>
      <c r="AP399" s="31">
        <v>0.4</v>
      </c>
      <c r="AQ399" s="31">
        <v>0.6</v>
      </c>
      <c r="AR399" s="31">
        <f>IF(AI399&gt;0,1,0)+IF(AO399&gt;0,1,0)</f>
        <v>2</v>
      </c>
      <c r="AS399" s="31">
        <f>IF(AR399=2,1,0)</f>
        <v>1</v>
      </c>
      <c r="AT399" s="85">
        <v>1</v>
      </c>
      <c r="AU399" s="24"/>
      <c r="AV399" t="s" s="29">
        <v>340</v>
      </c>
      <c r="AW399" s="24"/>
      <c r="AX399" s="24"/>
      <c r="AY399" s="24"/>
      <c r="AZ399" s="56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</row>
    <row r="400" ht="17" customHeight="1">
      <c r="A400" t="s" s="66">
        <v>330</v>
      </c>
      <c r="B400" t="s" s="67">
        <v>1151</v>
      </c>
      <c r="C400" t="s" s="67">
        <v>10</v>
      </c>
      <c r="D400" t="s" s="68">
        <v>825</v>
      </c>
      <c r="E400" t="s" s="69">
        <v>775</v>
      </c>
      <c r="F400" t="s" s="69">
        <v>670</v>
      </c>
      <c r="G400" t="s" s="69">
        <v>826</v>
      </c>
      <c r="H400" t="s" s="69">
        <v>1152</v>
      </c>
      <c r="I400" s="111"/>
      <c r="J400" s="71"/>
      <c r="K400" s="73">
        <v>1</v>
      </c>
      <c r="L400" s="71"/>
      <c r="M400" s="112">
        <f>SUM(J400:L400)</f>
        <v>1</v>
      </c>
      <c r="N400" s="113">
        <f>IF((IF(COUNTA(E400)=1,1,0)+L400+K400)=2,1,0)</f>
        <v>1</v>
      </c>
      <c r="O400" s="114"/>
      <c r="P400" s="114"/>
      <c r="Q400" s="71"/>
      <c r="R400" s="115">
        <v>2.45260430416176</v>
      </c>
      <c r="S400" s="115">
        <v>-1.61430882554048</v>
      </c>
      <c r="T400" s="115">
        <v>-1.10659215927285</v>
      </c>
      <c r="U400" s="71"/>
      <c r="V400" s="71"/>
      <c r="W400" s="71"/>
      <c r="X400" s="115">
        <v>-4.01201311665857</v>
      </c>
      <c r="Y400" s="115">
        <v>0.695722345558069</v>
      </c>
      <c r="Z400" s="115">
        <v>-0.71740985202483</v>
      </c>
      <c r="AA400" s="117">
        <f>N400</f>
        <v>1</v>
      </c>
      <c r="AB400" s="117">
        <f>IF(COUNTA(X400)=1,1,0)</f>
        <v>1</v>
      </c>
      <c r="AC400" s="117">
        <f>IF((IF(AD400&gt;0,1,0)+AA400)=2,1,0)</f>
        <v>1</v>
      </c>
      <c r="AD400" s="117">
        <f>IF(COUNTA(AI400)=1,1,0)+IF(COUNTA(AK400)=1,1,0)</f>
        <v>1</v>
      </c>
      <c r="AE400" t="s" s="68">
        <v>688</v>
      </c>
      <c r="AF400" t="s" s="67">
        <v>65</v>
      </c>
      <c r="AG400" s="118">
        <v>4</v>
      </c>
      <c r="AH400" s="120">
        <v>0.5</v>
      </c>
      <c r="AI400" s="120">
        <v>3</v>
      </c>
      <c r="AJ400" s="120"/>
      <c r="AK400" s="120"/>
      <c r="AL400" s="121">
        <v>40</v>
      </c>
      <c r="AM400" s="121">
        <v>120</v>
      </c>
      <c r="AN400" s="121">
        <v>1</v>
      </c>
      <c r="AO400" s="121">
        <v>2</v>
      </c>
      <c r="AP400" s="121"/>
      <c r="AQ400" s="121"/>
      <c r="AR400" s="31">
        <f>IF(AI400&gt;0,1,0)+IF(AO400&gt;0,1,0)</f>
        <v>2</v>
      </c>
      <c r="AS400" s="31">
        <f>IF(AR400=2,1,0)</f>
        <v>1</v>
      </c>
      <c r="AT400" s="123">
        <v>2</v>
      </c>
      <c r="AU400" t="s" s="67">
        <v>343</v>
      </c>
      <c r="AV400" t="s" s="67">
        <v>702</v>
      </c>
      <c r="AW400" s="121"/>
      <c r="AX400" s="121"/>
      <c r="AY400" s="121"/>
      <c r="AZ400" s="72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</row>
    <row r="401" ht="17" customHeight="1">
      <c r="A401" t="s" s="63">
        <v>330</v>
      </c>
      <c r="B401" t="s" s="29">
        <v>1153</v>
      </c>
      <c r="C401" t="s" s="29">
        <v>1154</v>
      </c>
      <c r="D401" t="s" s="64">
        <v>800</v>
      </c>
      <c r="E401" t="s" s="64">
        <v>775</v>
      </c>
      <c r="F401" t="s" s="65">
        <v>670</v>
      </c>
      <c r="G401" t="s" s="65">
        <v>831</v>
      </c>
      <c r="H401" s="19"/>
      <c r="I401" s="37"/>
      <c r="J401" s="19"/>
      <c r="K401" s="21">
        <v>0</v>
      </c>
      <c r="L401" s="21">
        <v>1</v>
      </c>
      <c r="M401" s="22">
        <f>SUM(J401:L401)</f>
        <v>1</v>
      </c>
      <c r="N401" s="23">
        <f>IF((IF(COUNTA(E401)=1,1,0)+L401+K401)=2,1,0)</f>
        <v>1</v>
      </c>
      <c r="O401" s="24"/>
      <c r="P401" s="24"/>
      <c r="Q401" s="19"/>
      <c r="R401" s="25">
        <v>2.90533805797218</v>
      </c>
      <c r="S401" s="25">
        <v>-2.92281075947776</v>
      </c>
      <c r="T401" s="25">
        <v>-0.6542062304938711</v>
      </c>
      <c r="U401" s="26"/>
      <c r="V401" s="26"/>
      <c r="W401" s="26"/>
      <c r="X401" s="25">
        <v>-6.01207954361377</v>
      </c>
      <c r="Y401" s="25">
        <v>-0.737882949199554</v>
      </c>
      <c r="Z401" s="25">
        <v>-0.168980421480668</v>
      </c>
      <c r="AA401" s="27">
        <f>N401</f>
        <v>1</v>
      </c>
      <c r="AB401" s="27">
        <f>IF(COUNTA(X401)=1,1,0)</f>
        <v>1</v>
      </c>
      <c r="AC401" s="27">
        <f>IF((IF(AD401&gt;0,1,0)+AA401)=2,1,0)</f>
        <v>1</v>
      </c>
      <c r="AD401" s="27">
        <f>IF(COUNTA(AI401)=1,1,0)+IF(COUNTA(AK401)=1,1,0)</f>
        <v>2</v>
      </c>
      <c r="AE401" t="s" s="64">
        <v>885</v>
      </c>
      <c r="AF401" t="s" s="29">
        <v>65</v>
      </c>
      <c r="AG401" s="83">
        <v>4</v>
      </c>
      <c r="AH401" s="39"/>
      <c r="AI401" s="39">
        <v>15</v>
      </c>
      <c r="AJ401" s="39">
        <v>10</v>
      </c>
      <c r="AK401" s="39">
        <v>16</v>
      </c>
      <c r="AL401" s="31"/>
      <c r="AM401" s="31">
        <v>110</v>
      </c>
      <c r="AN401" s="31"/>
      <c r="AO401" s="31">
        <v>2.7</v>
      </c>
      <c r="AP401" s="31"/>
      <c r="AQ401" s="31">
        <v>0.45</v>
      </c>
      <c r="AR401" s="31">
        <f>IF(AI401&gt;0,1,0)+IF(AO401&gt;0,1,0)</f>
        <v>2</v>
      </c>
      <c r="AS401" s="31">
        <f>IF(AR401=2,1,0)</f>
        <v>1</v>
      </c>
      <c r="AT401" s="85">
        <v>2</v>
      </c>
      <c r="AU401" s="31"/>
      <c r="AV401" t="s" s="29">
        <v>804</v>
      </c>
      <c r="AW401" s="31"/>
      <c r="AX401" s="31"/>
      <c r="AY401" s="31"/>
      <c r="AZ401" s="56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</row>
    <row r="402" ht="17" customHeight="1">
      <c r="A402" t="s" s="63">
        <v>330</v>
      </c>
      <c r="B402" t="s" s="29">
        <v>1155</v>
      </c>
      <c r="C402" t="s" s="29">
        <v>1156</v>
      </c>
      <c r="D402" t="s" s="64">
        <v>775</v>
      </c>
      <c r="E402" t="s" s="65">
        <v>775</v>
      </c>
      <c r="F402" t="s" s="65">
        <v>670</v>
      </c>
      <c r="G402" t="s" s="65">
        <v>719</v>
      </c>
      <c r="H402" s="19"/>
      <c r="I402" s="37"/>
      <c r="J402" s="19"/>
      <c r="K402" s="21">
        <v>0</v>
      </c>
      <c r="L402" s="21">
        <v>1</v>
      </c>
      <c r="M402" s="22">
        <f>SUM(J402:L402)</f>
        <v>1</v>
      </c>
      <c r="N402" s="23">
        <f>IF((IF(COUNTA(E402)=1,1,0)+L402+K402)=2,1,0)</f>
        <v>1</v>
      </c>
      <c r="O402" s="24"/>
      <c r="P402" s="24"/>
      <c r="Q402" s="19"/>
      <c r="R402" s="25">
        <v>-0.266003381079077</v>
      </c>
      <c r="S402" s="25">
        <v>-3.2908228291121</v>
      </c>
      <c r="T402" s="25">
        <v>0.845687122497335</v>
      </c>
      <c r="U402" s="26"/>
      <c r="V402" s="26"/>
      <c r="W402" s="26"/>
      <c r="X402" s="25">
        <v>-3.05008719449666</v>
      </c>
      <c r="Y402" s="25">
        <v>-2.93122608708979</v>
      </c>
      <c r="Z402" s="25">
        <v>-0.663153847846769</v>
      </c>
      <c r="AA402" s="27">
        <f>N402</f>
        <v>1</v>
      </c>
      <c r="AB402" s="27">
        <f>IF(COUNTA(X402)=1,1,0)</f>
        <v>1</v>
      </c>
      <c r="AC402" s="27">
        <f>IF((IF(AD402&gt;0,1,0)+AA402)=2,1,0)</f>
        <v>1</v>
      </c>
      <c r="AD402" s="27">
        <f>IF(COUNTA(AI402)=1,1,0)+IF(COUNTA(AK402)=1,1,0)</f>
        <v>2</v>
      </c>
      <c r="AE402" t="s" s="64">
        <v>925</v>
      </c>
      <c r="AF402" t="s" s="29">
        <v>65</v>
      </c>
      <c r="AG402" s="83">
        <v>4</v>
      </c>
      <c r="AH402" s="39">
        <v>1</v>
      </c>
      <c r="AI402" s="39">
        <v>1.5</v>
      </c>
      <c r="AJ402" s="39">
        <v>5</v>
      </c>
      <c r="AK402" s="39">
        <v>8</v>
      </c>
      <c r="AL402" s="31"/>
      <c r="AM402" s="31"/>
      <c r="AN402" s="31"/>
      <c r="AO402" s="31">
        <v>2</v>
      </c>
      <c r="AP402" s="31"/>
      <c r="AQ402" s="31"/>
      <c r="AR402" s="31">
        <f>IF(AI402&gt;0,1,0)+IF(AO402&gt;0,1,0)</f>
        <v>2</v>
      </c>
      <c r="AS402" s="31">
        <f>IF(AR402=2,1,0)</f>
        <v>1</v>
      </c>
      <c r="AT402" s="85">
        <v>2</v>
      </c>
      <c r="AU402" s="31"/>
      <c r="AV402" t="s" s="29">
        <v>340</v>
      </c>
      <c r="AW402" s="31"/>
      <c r="AX402" s="31"/>
      <c r="AY402" s="31"/>
      <c r="AZ402" s="56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</row>
    <row r="403" ht="17" customHeight="1">
      <c r="A403" t="s" s="63">
        <v>330</v>
      </c>
      <c r="B403" t="s" s="29">
        <v>1157</v>
      </c>
      <c r="C403" t="s" s="29">
        <v>10</v>
      </c>
      <c r="D403" t="s" s="64">
        <v>775</v>
      </c>
      <c r="E403" t="s" s="65">
        <v>775</v>
      </c>
      <c r="F403" t="s" s="65">
        <v>670</v>
      </c>
      <c r="G403" t="s" s="65">
        <v>719</v>
      </c>
      <c r="H403" s="19"/>
      <c r="I403" s="37"/>
      <c r="J403" s="19"/>
      <c r="K403" s="21">
        <v>1</v>
      </c>
      <c r="L403" s="19"/>
      <c r="M403" s="22">
        <f>SUM(J403:L403)</f>
        <v>1</v>
      </c>
      <c r="N403" s="23">
        <f>IF((IF(COUNTA(E403)=1,1,0)+L403+K403)=2,1,0)</f>
        <v>1</v>
      </c>
      <c r="O403" s="24"/>
      <c r="P403" s="24"/>
      <c r="Q403" s="19"/>
      <c r="R403" s="25">
        <v>-0.795625373399713</v>
      </c>
      <c r="S403" s="25">
        <v>-3.72383254002528</v>
      </c>
      <c r="T403" s="25">
        <v>0.698470284658758</v>
      </c>
      <c r="U403" s="19"/>
      <c r="V403" s="19"/>
      <c r="W403" s="19"/>
      <c r="X403" s="25">
        <v>-2.06157688855049</v>
      </c>
      <c r="Y403" s="25">
        <v>-3.01006736486763</v>
      </c>
      <c r="Z403" s="25">
        <v>0.0619320592430011</v>
      </c>
      <c r="AA403" s="27">
        <f>N403</f>
        <v>1</v>
      </c>
      <c r="AB403" s="27">
        <f>IF(COUNTA(X403)=1,1,0)</f>
        <v>1</v>
      </c>
      <c r="AC403" s="27">
        <f>IF((IF(AD403&gt;0,1,0)+AA403)=2,1,0)</f>
        <v>0</v>
      </c>
      <c r="AD403" s="27">
        <f>IF(COUNTA(AI403)=1,1,0)+IF(COUNTA(AK403)=1,1,0)</f>
        <v>0</v>
      </c>
      <c r="AE403" s="24"/>
      <c r="AF403" s="24"/>
      <c r="AG403" s="83"/>
      <c r="AH403" s="30"/>
      <c r="AI403" s="30"/>
      <c r="AJ403" s="30"/>
      <c r="AK403" s="30"/>
      <c r="AL403" s="24"/>
      <c r="AM403" s="24"/>
      <c r="AN403" s="24"/>
      <c r="AO403" s="31"/>
      <c r="AP403" s="31"/>
      <c r="AQ403" s="31"/>
      <c r="AR403" s="31">
        <f>IF(AI403&gt;0,1,0)+IF(AO403&gt;0,1,0)</f>
        <v>0</v>
      </c>
      <c r="AS403" s="31">
        <f>IF(AR403=2,1,0)</f>
        <v>0</v>
      </c>
      <c r="AT403" s="85"/>
      <c r="AU403" s="24"/>
      <c r="AV403" s="24"/>
      <c r="AW403" s="24"/>
      <c r="AX403" s="24"/>
      <c r="AY403" s="24"/>
      <c r="AZ403" s="56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</row>
    <row r="404" ht="17" customHeight="1">
      <c r="A404" t="s" s="63">
        <v>330</v>
      </c>
      <c r="B404" t="s" s="29">
        <v>1158</v>
      </c>
      <c r="C404" t="s" s="29">
        <v>1159</v>
      </c>
      <c r="D404" t="s" s="64">
        <v>774</v>
      </c>
      <c r="E404" t="s" s="64">
        <v>775</v>
      </c>
      <c r="F404" t="s" s="65">
        <v>670</v>
      </c>
      <c r="G404" t="s" s="65">
        <v>1023</v>
      </c>
      <c r="H404" t="s" s="38">
        <v>715</v>
      </c>
      <c r="I404" s="37"/>
      <c r="J404" s="19"/>
      <c r="K404" s="21">
        <v>0</v>
      </c>
      <c r="L404" s="21">
        <v>1</v>
      </c>
      <c r="M404" s="22">
        <f>SUM(J404:L404)</f>
        <v>1</v>
      </c>
      <c r="N404" s="23">
        <f>IF((IF(COUNTA(E404)=1,1,0)+L404+K404)=2,1,0)</f>
        <v>1</v>
      </c>
      <c r="O404" s="24"/>
      <c r="P404" s="24"/>
      <c r="Q404" s="19"/>
      <c r="R404" s="25">
        <v>-3.69251256930599</v>
      </c>
      <c r="S404" s="25">
        <v>-2.12071215015662</v>
      </c>
      <c r="T404" s="25">
        <v>1.05514171918605</v>
      </c>
      <c r="U404" s="26"/>
      <c r="V404" s="26"/>
      <c r="W404" s="26"/>
      <c r="X404" s="25">
        <v>2.06797785268533</v>
      </c>
      <c r="Y404" s="25">
        <v>-3.64763309871828</v>
      </c>
      <c r="Z404" s="25">
        <v>-0.00368059808444919</v>
      </c>
      <c r="AA404" s="27">
        <f>N404</f>
        <v>1</v>
      </c>
      <c r="AB404" s="27">
        <f>IF(COUNTA(X404)=1,1,0)</f>
        <v>1</v>
      </c>
      <c r="AC404" s="27">
        <f>IF((IF(AD404&gt;0,1,0)+AA404)=2,1,0)</f>
        <v>1</v>
      </c>
      <c r="AD404" s="27">
        <f>IF(COUNTA(AI404)=1,1,0)+IF(COUNTA(AK404)=1,1,0)</f>
        <v>2</v>
      </c>
      <c r="AE404" t="s" s="29">
        <v>681</v>
      </c>
      <c r="AF404" t="s" s="29">
        <v>760</v>
      </c>
      <c r="AG404" s="83">
        <v>0</v>
      </c>
      <c r="AH404" s="24"/>
      <c r="AI404" s="31">
        <v>0.01</v>
      </c>
      <c r="AJ404" s="24"/>
      <c r="AK404" s="31">
        <v>3</v>
      </c>
      <c r="AL404" s="24"/>
      <c r="AM404" s="24"/>
      <c r="AN404" s="31">
        <v>0.35</v>
      </c>
      <c r="AO404" s="31">
        <v>1</v>
      </c>
      <c r="AP404" s="31">
        <v>0.7</v>
      </c>
      <c r="AQ404" s="31">
        <v>0.17</v>
      </c>
      <c r="AR404" s="31">
        <f>IF(AI404&gt;0,1,0)+IF(AO404&gt;0,1,0)</f>
        <v>2</v>
      </c>
      <c r="AS404" s="31">
        <f>IF(AR404=2,1,0)</f>
        <v>1</v>
      </c>
      <c r="AT404" s="85">
        <v>1</v>
      </c>
      <c r="AU404" t="s" s="29">
        <v>272</v>
      </c>
      <c r="AV404" t="s" s="29">
        <v>779</v>
      </c>
      <c r="AW404" s="31"/>
      <c r="AX404" s="31">
        <v>8</v>
      </c>
      <c r="AY404" s="31">
        <v>2</v>
      </c>
      <c r="AZ404" s="56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</row>
    <row r="405" ht="17" customHeight="1">
      <c r="A405" t="s" s="63">
        <v>330</v>
      </c>
      <c r="B405" t="s" s="29">
        <v>1160</v>
      </c>
      <c r="C405" t="s" s="29">
        <v>1161</v>
      </c>
      <c r="D405" t="s" s="64">
        <v>800</v>
      </c>
      <c r="E405" t="s" s="64">
        <v>775</v>
      </c>
      <c r="F405" t="s" s="65">
        <v>670</v>
      </c>
      <c r="G405" t="s" s="65">
        <v>831</v>
      </c>
      <c r="H405" t="s" s="65">
        <v>910</v>
      </c>
      <c r="I405" s="37"/>
      <c r="J405" s="19"/>
      <c r="K405" s="21">
        <v>0</v>
      </c>
      <c r="L405" s="21">
        <v>1</v>
      </c>
      <c r="M405" s="22">
        <f>SUM(J405:L405)</f>
        <v>1</v>
      </c>
      <c r="N405" s="23">
        <f>IF((IF(COUNTA(E405)=1,1,0)+L405+K405)=2,1,0)</f>
        <v>1</v>
      </c>
      <c r="O405" s="24"/>
      <c r="P405" s="24"/>
      <c r="Q405" s="19"/>
      <c r="R405" s="25">
        <v>4.50768116547473</v>
      </c>
      <c r="S405" s="25">
        <v>-3.25393106995904</v>
      </c>
      <c r="T405" s="25">
        <v>-0.933913026563072</v>
      </c>
      <c r="U405" s="26"/>
      <c r="V405" s="26"/>
      <c r="W405" s="26"/>
      <c r="X405" s="25">
        <v>-8.68175271481436</v>
      </c>
      <c r="Y405" s="25">
        <v>-0.211974042135521</v>
      </c>
      <c r="Z405" s="25">
        <v>0.773825879821061</v>
      </c>
      <c r="AA405" s="27">
        <f>N405</f>
        <v>1</v>
      </c>
      <c r="AB405" s="27">
        <f>IF(COUNTA(X405)=1,1,0)</f>
        <v>1</v>
      </c>
      <c r="AC405" s="27">
        <f>IF((IF(AD405&gt;0,1,0)+AA405)=2,1,0)</f>
        <v>1</v>
      </c>
      <c r="AD405" s="27">
        <f>IF(COUNTA(AI405)=1,1,0)+IF(COUNTA(AK405)=1,1,0)</f>
        <v>2</v>
      </c>
      <c r="AE405" t="s" s="64">
        <v>832</v>
      </c>
      <c r="AF405" t="s" s="29">
        <v>65</v>
      </c>
      <c r="AG405" s="83">
        <v>4</v>
      </c>
      <c r="AH405" s="30"/>
      <c r="AI405" s="39">
        <v>5</v>
      </c>
      <c r="AJ405" s="30"/>
      <c r="AK405" s="39">
        <v>11</v>
      </c>
      <c r="AL405" s="31"/>
      <c r="AM405" s="31"/>
      <c r="AN405" s="31"/>
      <c r="AO405" s="31">
        <v>2.1</v>
      </c>
      <c r="AP405" s="24"/>
      <c r="AQ405" s="24"/>
      <c r="AR405" s="31">
        <f>IF(AI405&gt;0,1,0)+IF(AO405&gt;0,1,0)</f>
        <v>2</v>
      </c>
      <c r="AS405" s="31">
        <f>IF(AR405=2,1,0)</f>
        <v>1</v>
      </c>
      <c r="AT405" s="24"/>
      <c r="AU405" s="24"/>
      <c r="AV405" s="24"/>
      <c r="AW405" s="24"/>
      <c r="AX405" s="24"/>
      <c r="AY405" s="24"/>
      <c r="AZ405" s="56"/>
      <c r="BA405" s="24"/>
      <c r="BB405" s="24"/>
      <c r="BC405" s="24"/>
      <c r="BD405" s="24"/>
      <c r="BE405" s="24"/>
      <c r="BF405" s="24"/>
      <c r="BG405" s="24"/>
      <c r="BH405" s="24"/>
      <c r="BI405" s="24"/>
      <c r="BJ405" t="s" s="29">
        <v>793</v>
      </c>
    </row>
    <row r="406" ht="17" customHeight="1">
      <c r="A406" t="s" s="63">
        <v>330</v>
      </c>
      <c r="B406" t="s" s="29">
        <v>1162</v>
      </c>
      <c r="C406" t="s" s="38">
        <v>1163</v>
      </c>
      <c r="D406" t="s" s="64">
        <v>774</v>
      </c>
      <c r="E406" t="s" s="64">
        <v>775</v>
      </c>
      <c r="F406" t="s" s="65">
        <v>670</v>
      </c>
      <c r="G406" t="s" s="65">
        <v>776</v>
      </c>
      <c r="H406" t="s" s="65">
        <v>1164</v>
      </c>
      <c r="I406" s="37"/>
      <c r="J406" s="19"/>
      <c r="K406" s="21">
        <v>0</v>
      </c>
      <c r="L406" s="21">
        <v>1</v>
      </c>
      <c r="M406" s="22">
        <f>SUM(J406:L406)</f>
        <v>1</v>
      </c>
      <c r="N406" s="23">
        <f>IF((IF(COUNTA(E406)=1,1,0)+L406+K406)=2,1,0)</f>
        <v>1</v>
      </c>
      <c r="O406" s="24"/>
      <c r="P406" s="24"/>
      <c r="Q406" s="19"/>
      <c r="R406" s="25">
        <v>0.28387042273439</v>
      </c>
      <c r="S406" s="25">
        <v>-1.26795056487343</v>
      </c>
      <c r="T406" s="25">
        <v>-0.131076038903792</v>
      </c>
      <c r="U406" s="26"/>
      <c r="V406" s="26"/>
      <c r="W406" s="26"/>
      <c r="X406" s="25">
        <v>-1.33892992358273</v>
      </c>
      <c r="Y406" s="25">
        <v>-0.550958106273549</v>
      </c>
      <c r="Z406" s="25">
        <v>0.201269361720164</v>
      </c>
      <c r="AA406" s="27">
        <f>N406</f>
        <v>1</v>
      </c>
      <c r="AB406" s="27">
        <f>IF(COUNTA(X406)=1,1,0)</f>
        <v>1</v>
      </c>
      <c r="AC406" s="27">
        <f>IF((IF(AD406&gt;0,1,0)+AA406)=2,1,0)</f>
        <v>1</v>
      </c>
      <c r="AD406" s="27">
        <f>IF(COUNTA(AI406)=1,1,0)+IF(COUNTA(AK406)=1,1,0)</f>
        <v>2</v>
      </c>
      <c r="AE406" t="s" s="65">
        <v>776</v>
      </c>
      <c r="AF406" t="s" s="29">
        <v>65</v>
      </c>
      <c r="AG406" s="83">
        <v>4</v>
      </c>
      <c r="AH406" s="30"/>
      <c r="AI406" s="39">
        <v>1</v>
      </c>
      <c r="AJ406" s="30"/>
      <c r="AK406" s="39">
        <v>3.5</v>
      </c>
      <c r="AL406" s="24"/>
      <c r="AM406" s="31">
        <v>1.2</v>
      </c>
      <c r="AN406" s="19"/>
      <c r="AO406" s="31">
        <v>2.2</v>
      </c>
      <c r="AP406" s="24"/>
      <c r="AQ406" s="31">
        <v>0.35</v>
      </c>
      <c r="AR406" s="31">
        <f>IF(AI406&gt;0,1,0)+IF(AO406&gt;0,1,0)</f>
        <v>2</v>
      </c>
      <c r="AS406" s="31">
        <f>IF(AR406=2,1,0)</f>
        <v>1</v>
      </c>
      <c r="AT406" s="85">
        <v>1</v>
      </c>
      <c r="AU406" t="s" s="29">
        <v>272</v>
      </c>
      <c r="AV406" t="s" s="29">
        <v>272</v>
      </c>
      <c r="AW406" s="24"/>
      <c r="AX406" s="24"/>
      <c r="AY406" s="24"/>
      <c r="AZ406" s="56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</row>
    <row r="407" ht="17" customHeight="1">
      <c r="A407" t="s" s="63">
        <v>330</v>
      </c>
      <c r="B407" t="s" s="29">
        <v>1165</v>
      </c>
      <c r="C407" t="s" s="29">
        <v>10</v>
      </c>
      <c r="D407" t="s" s="64">
        <v>806</v>
      </c>
      <c r="E407" t="s" s="65">
        <v>775</v>
      </c>
      <c r="F407" t="s" s="65">
        <v>670</v>
      </c>
      <c r="G407" t="s" s="38">
        <v>807</v>
      </c>
      <c r="H407" s="19"/>
      <c r="I407" s="37"/>
      <c r="J407" s="19"/>
      <c r="K407" s="21">
        <v>1</v>
      </c>
      <c r="L407" s="19"/>
      <c r="M407" s="22">
        <f>SUM(J407:L407)</f>
        <v>1</v>
      </c>
      <c r="N407" s="23">
        <f>IF((IF(COUNTA(E407)=1,1,0)+L407+K407)=2,1,0)</f>
        <v>1</v>
      </c>
      <c r="O407" s="24"/>
      <c r="P407" s="24"/>
      <c r="Q407" s="19"/>
      <c r="R407" s="25">
        <v>-0.882478876714872</v>
      </c>
      <c r="S407" s="25">
        <v>-3.8216912058449</v>
      </c>
      <c r="T407" s="25">
        <v>0.383246526132633</v>
      </c>
      <c r="U407" s="19"/>
      <c r="V407" s="19"/>
      <c r="W407" s="19"/>
      <c r="X407" s="25">
        <v>-2.01632637208312</v>
      </c>
      <c r="Y407" s="25">
        <v>-3.73011744737018</v>
      </c>
      <c r="Z407" s="25">
        <v>1.60840235948114</v>
      </c>
      <c r="AA407" s="27">
        <f>N407</f>
        <v>1</v>
      </c>
      <c r="AB407" s="27">
        <f>IF(COUNTA(X407)=1,1,0)</f>
        <v>1</v>
      </c>
      <c r="AC407" s="27">
        <f>IF((IF(AD407&gt;0,1,0)+AA407)=2,1,0)</f>
        <v>1</v>
      </c>
      <c r="AD407" s="27">
        <f>IF(COUNTA(AI407)=1,1,0)+IF(COUNTA(AK407)=1,1,0)</f>
        <v>1</v>
      </c>
      <c r="AE407" t="s" s="64">
        <v>807</v>
      </c>
      <c r="AF407" t="s" s="29">
        <v>65</v>
      </c>
      <c r="AG407" s="83">
        <v>4</v>
      </c>
      <c r="AH407" s="30"/>
      <c r="AI407" s="39">
        <v>3</v>
      </c>
      <c r="AJ407" s="30"/>
      <c r="AK407" s="30"/>
      <c r="AL407" s="24"/>
      <c r="AM407" s="31">
        <v>80</v>
      </c>
      <c r="AN407" s="24"/>
      <c r="AO407" s="31">
        <v>1.6</v>
      </c>
      <c r="AP407" s="31"/>
      <c r="AQ407" s="31">
        <v>0.65</v>
      </c>
      <c r="AR407" s="31">
        <f>IF(AI407&gt;0,1,0)+IF(AO407&gt;0,1,0)</f>
        <v>2</v>
      </c>
      <c r="AS407" s="31">
        <f>IF(AR407=2,1,0)</f>
        <v>1</v>
      </c>
      <c r="AT407" s="85"/>
      <c r="AU407" s="24"/>
      <c r="AV407" t="s" s="29">
        <v>944</v>
      </c>
      <c r="AW407" s="31"/>
      <c r="AX407" s="31">
        <v>20</v>
      </c>
      <c r="AY407" s="31">
        <v>6</v>
      </c>
      <c r="AZ407" s="56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</row>
    <row r="408" ht="17" customHeight="1">
      <c r="A408" t="s" s="63">
        <v>330</v>
      </c>
      <c r="B408" t="s" s="29">
        <v>1166</v>
      </c>
      <c r="C408" t="s" s="29">
        <v>1167</v>
      </c>
      <c r="D408" t="s" s="64">
        <v>932</v>
      </c>
      <c r="E408" t="s" s="64">
        <v>775</v>
      </c>
      <c r="F408" t="s" s="65">
        <v>670</v>
      </c>
      <c r="G408" t="s" s="65">
        <v>671</v>
      </c>
      <c r="H408" t="s" s="65">
        <v>968</v>
      </c>
      <c r="I408" s="37"/>
      <c r="J408" s="19"/>
      <c r="K408" s="21">
        <v>0</v>
      </c>
      <c r="L408" s="21">
        <v>1</v>
      </c>
      <c r="M408" s="22">
        <f>SUM(J408:L408)</f>
        <v>1</v>
      </c>
      <c r="N408" s="23">
        <f>IF((IF(COUNTA(E408)=1,1,0)+L408+K408)=2,1,0)</f>
        <v>1</v>
      </c>
      <c r="O408" s="24"/>
      <c r="P408" s="24"/>
      <c r="Q408" s="19"/>
      <c r="R408" s="25">
        <v>1.70004822516835</v>
      </c>
      <c r="S408" s="25">
        <v>-4.20942075548796</v>
      </c>
      <c r="T408" s="25">
        <v>1.45216871588061</v>
      </c>
      <c r="U408" s="26"/>
      <c r="V408" s="26"/>
      <c r="W408" s="26"/>
      <c r="X408" s="25">
        <v>-6.28474438382607</v>
      </c>
      <c r="Y408" s="25">
        <v>-3.21931821461006</v>
      </c>
      <c r="Z408" s="25">
        <v>-0.43992958706172</v>
      </c>
      <c r="AA408" s="27">
        <f>N408</f>
        <v>1</v>
      </c>
      <c r="AB408" s="27">
        <f>IF(COUNTA(X408)=1,1,0)</f>
        <v>1</v>
      </c>
      <c r="AC408" s="27">
        <f>IF((IF(AD408&gt;0,1,0)+AA408)=2,1,0)</f>
        <v>1</v>
      </c>
      <c r="AD408" s="27">
        <f>IF(COUNTA(AI408)=1,1,0)+IF(COUNTA(AK408)=1,1,0)</f>
        <v>2</v>
      </c>
      <c r="AE408" t="s" s="64">
        <v>671</v>
      </c>
      <c r="AF408" t="s" s="29">
        <v>65</v>
      </c>
      <c r="AG408" s="83">
        <v>4</v>
      </c>
      <c r="AH408" s="39"/>
      <c r="AI408" s="39">
        <v>5</v>
      </c>
      <c r="AJ408" s="31"/>
      <c r="AK408" s="31">
        <v>10</v>
      </c>
      <c r="AL408" s="31"/>
      <c r="AM408" s="31"/>
      <c r="AN408" s="31"/>
      <c r="AO408" s="31">
        <v>1</v>
      </c>
      <c r="AP408" s="31"/>
      <c r="AQ408" s="31"/>
      <c r="AR408" s="31">
        <f>IF(AI408&gt;0,1,0)+IF(AO408&gt;0,1,0)</f>
        <v>2</v>
      </c>
      <c r="AS408" s="31">
        <f>IF(AR408=2,1,0)</f>
        <v>1</v>
      </c>
      <c r="AT408" s="85"/>
      <c r="AU408" s="31"/>
      <c r="AV408" s="31"/>
      <c r="AW408" s="31"/>
      <c r="AX408" s="31">
        <v>60</v>
      </c>
      <c r="AY408" s="31">
        <v>5</v>
      </c>
      <c r="AZ408" s="56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</row>
    <row r="409" ht="17" customHeight="1">
      <c r="A409" t="s" s="63">
        <v>330</v>
      </c>
      <c r="B409" t="s" s="29">
        <v>1168</v>
      </c>
      <c r="C409" t="s" s="29">
        <v>1169</v>
      </c>
      <c r="D409" t="s" s="64">
        <v>775</v>
      </c>
      <c r="E409" t="s" s="65">
        <v>775</v>
      </c>
      <c r="F409" t="s" s="65">
        <v>670</v>
      </c>
      <c r="G409" t="s" s="65">
        <v>719</v>
      </c>
      <c r="H409" s="19"/>
      <c r="I409" s="37"/>
      <c r="J409" s="19"/>
      <c r="K409" s="21">
        <v>0</v>
      </c>
      <c r="L409" s="21">
        <v>1</v>
      </c>
      <c r="M409" s="22">
        <f>SUM(J409:L409)</f>
        <v>1</v>
      </c>
      <c r="N409" s="23">
        <f>IF((IF(COUNTA(E409)=1,1,0)+L409+K409)=2,1,0)</f>
        <v>1</v>
      </c>
      <c r="O409" s="24"/>
      <c r="P409" s="24"/>
      <c r="Q409" s="19"/>
      <c r="R409" s="25">
        <v>-2.20815471030035</v>
      </c>
      <c r="S409" s="25">
        <v>0.335950838317646</v>
      </c>
      <c r="T409" s="25">
        <v>-1.34079736343307</v>
      </c>
      <c r="U409" s="26"/>
      <c r="V409" s="26"/>
      <c r="W409" s="26"/>
      <c r="X409" s="25">
        <v>1.82719540520363</v>
      </c>
      <c r="Y409" s="25">
        <v>-0.241267532757997</v>
      </c>
      <c r="Z409" s="25">
        <v>-1.48037462432781</v>
      </c>
      <c r="AA409" s="27">
        <f>N409</f>
        <v>1</v>
      </c>
      <c r="AB409" s="27">
        <f>IF(COUNTA(X409)=1,1,0)</f>
        <v>1</v>
      </c>
      <c r="AC409" s="27">
        <f>IF((IF(AD409&gt;0,1,0)+AA409)=2,1,0)</f>
        <v>1</v>
      </c>
      <c r="AD409" s="27">
        <f>IF(COUNTA(AI409)=1,1,0)+IF(COUNTA(AK409)=1,1,0)</f>
        <v>2</v>
      </c>
      <c r="AE409" t="s" s="64">
        <v>807</v>
      </c>
      <c r="AF409" t="s" s="29">
        <v>65</v>
      </c>
      <c r="AG409" s="83">
        <v>4</v>
      </c>
      <c r="AH409" s="39"/>
      <c r="AI409" s="39">
        <v>3</v>
      </c>
      <c r="AJ409" s="31"/>
      <c r="AK409" s="31">
        <v>7</v>
      </c>
      <c r="AL409" s="31"/>
      <c r="AM409" s="31">
        <v>60</v>
      </c>
      <c r="AN409" s="31"/>
      <c r="AO409" s="31">
        <v>1.2</v>
      </c>
      <c r="AP409" s="31"/>
      <c r="AQ409" s="31">
        <v>0.37</v>
      </c>
      <c r="AR409" s="31">
        <f>IF(AI409&gt;0,1,0)+IF(AO409&gt;0,1,0)</f>
        <v>2</v>
      </c>
      <c r="AS409" s="31">
        <f>IF(AR409=2,1,0)</f>
        <v>1</v>
      </c>
      <c r="AT409" s="85">
        <v>2</v>
      </c>
      <c r="AU409" t="s" s="29">
        <v>1170</v>
      </c>
      <c r="AV409" t="s" s="29">
        <v>340</v>
      </c>
      <c r="AW409" s="31"/>
      <c r="AX409" s="31">
        <v>10</v>
      </c>
      <c r="AY409" s="31">
        <v>2</v>
      </c>
      <c r="AZ409" s="56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</row>
    <row r="410" ht="17" customHeight="1">
      <c r="A410" t="s" s="63">
        <v>330</v>
      </c>
      <c r="B410" t="s" s="29">
        <v>1171</v>
      </c>
      <c r="C410" t="s" s="29">
        <v>10</v>
      </c>
      <c r="D410" t="s" s="64">
        <v>800</v>
      </c>
      <c r="E410" t="s" s="64">
        <v>775</v>
      </c>
      <c r="F410" t="s" s="65">
        <v>670</v>
      </c>
      <c r="G410" t="s" s="64">
        <v>351</v>
      </c>
      <c r="H410" t="s" s="65">
        <v>1046</v>
      </c>
      <c r="I410" s="37"/>
      <c r="J410" s="19"/>
      <c r="K410" s="21">
        <v>1</v>
      </c>
      <c r="L410" s="19"/>
      <c r="M410" s="22">
        <f>SUM(J410:L410)</f>
        <v>1</v>
      </c>
      <c r="N410" s="23">
        <f>IF((IF(COUNTA(E410)=1,1,0)+L410+K410)=2,1,0)</f>
        <v>1</v>
      </c>
      <c r="O410" s="24"/>
      <c r="P410" s="24"/>
      <c r="Q410" s="19"/>
      <c r="R410" s="25">
        <v>3.88043689701766</v>
      </c>
      <c r="S410" s="25">
        <v>-2.51161217487459</v>
      </c>
      <c r="T410" s="25">
        <v>-1.32046845605021</v>
      </c>
      <c r="U410" s="19"/>
      <c r="V410" s="19"/>
      <c r="W410" s="19"/>
      <c r="X410" s="25">
        <v>-7.38778703951743</v>
      </c>
      <c r="Y410" s="25">
        <v>-0.0272950068631231</v>
      </c>
      <c r="Z410" s="25">
        <v>-0.129632956335505</v>
      </c>
      <c r="AA410" s="27">
        <f>N410</f>
        <v>1</v>
      </c>
      <c r="AB410" s="27">
        <f>IF(COUNTA(X410)=1,1,0)</f>
        <v>1</v>
      </c>
      <c r="AC410" s="27">
        <f>IF((IF(AD410&gt;0,1,0)+AA410)=2,1,0)</f>
        <v>1</v>
      </c>
      <c r="AD410" s="27">
        <f>IF(COUNTA(AI410)=1,1,0)+IF(COUNTA(AK410)=1,1,0)</f>
        <v>2</v>
      </c>
      <c r="AE410" t="s" s="64">
        <v>351</v>
      </c>
      <c r="AF410" t="s" s="29">
        <v>760</v>
      </c>
      <c r="AG410" s="83">
        <v>0</v>
      </c>
      <c r="AH410" s="30"/>
      <c r="AI410" s="39">
        <v>0.04</v>
      </c>
      <c r="AJ410" s="30"/>
      <c r="AK410" s="39">
        <v>0.15</v>
      </c>
      <c r="AL410" s="24"/>
      <c r="AM410" s="31">
        <v>12</v>
      </c>
      <c r="AN410" s="24"/>
      <c r="AO410" s="31">
        <v>0.16</v>
      </c>
      <c r="AP410" s="31"/>
      <c r="AQ410" s="31">
        <v>0.04</v>
      </c>
      <c r="AR410" s="31">
        <f>IF(AI410&gt;0,1,0)+IF(AO410&gt;0,1,0)</f>
        <v>2</v>
      </c>
      <c r="AS410" s="31">
        <f>IF(AR410=2,1,0)</f>
        <v>1</v>
      </c>
      <c r="AT410" s="85">
        <v>2</v>
      </c>
      <c r="AU410" s="24"/>
      <c r="AV410" t="s" s="29">
        <v>779</v>
      </c>
      <c r="AW410" s="24"/>
      <c r="AX410" s="24"/>
      <c r="AY410" s="24"/>
      <c r="AZ410" s="56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</row>
    <row r="411" ht="17" customHeight="1">
      <c r="A411" t="s" s="63">
        <v>330</v>
      </c>
      <c r="B411" t="s" s="29">
        <v>1172</v>
      </c>
      <c r="C411" t="s" s="29">
        <v>1173</v>
      </c>
      <c r="D411" t="s" s="64">
        <v>932</v>
      </c>
      <c r="E411" t="s" s="64">
        <v>775</v>
      </c>
      <c r="F411" t="s" s="65">
        <v>670</v>
      </c>
      <c r="G411" t="s" s="65">
        <v>671</v>
      </c>
      <c r="H411" t="s" s="65">
        <v>968</v>
      </c>
      <c r="I411" s="37"/>
      <c r="J411" s="19"/>
      <c r="K411" s="21">
        <v>0</v>
      </c>
      <c r="L411" s="21">
        <v>1</v>
      </c>
      <c r="M411" s="22">
        <f>SUM(J411:L411)</f>
        <v>1</v>
      </c>
      <c r="N411" s="23">
        <f>IF((IF(COUNTA(E411)=1,1,0)+L411+K411)=2,1,0)</f>
        <v>1</v>
      </c>
      <c r="O411" s="24"/>
      <c r="P411" s="24"/>
      <c r="Q411" s="19"/>
      <c r="R411" s="25">
        <v>-0.412305938897002</v>
      </c>
      <c r="S411" s="25">
        <v>-0.378940165270386</v>
      </c>
      <c r="T411" s="25">
        <v>-0.51634047969929</v>
      </c>
      <c r="U411" s="26"/>
      <c r="V411" s="26"/>
      <c r="W411" s="26"/>
      <c r="X411" s="25">
        <v>-0.381315717608086</v>
      </c>
      <c r="Y411" s="25">
        <v>0.00675412424042843</v>
      </c>
      <c r="Z411" s="25">
        <v>0.205539451866268</v>
      </c>
      <c r="AA411" s="27">
        <f>N411</f>
        <v>1</v>
      </c>
      <c r="AB411" s="27">
        <f>IF(COUNTA(X411)=1,1,0)</f>
        <v>1</v>
      </c>
      <c r="AC411" s="27">
        <f>IF((IF(AD411&gt;0,1,0)+AA411)=2,1,0)</f>
        <v>1</v>
      </c>
      <c r="AD411" s="27">
        <f>IF(COUNTA(AI411)=1,1,0)+IF(COUNTA(AK411)=1,1,0)</f>
        <v>1</v>
      </c>
      <c r="AE411" t="s" s="64">
        <v>671</v>
      </c>
      <c r="AF411" t="s" s="29">
        <v>65</v>
      </c>
      <c r="AG411" s="83">
        <v>4</v>
      </c>
      <c r="AH411" s="39"/>
      <c r="AI411" s="39">
        <v>9</v>
      </c>
      <c r="AJ411" s="31"/>
      <c r="AK411" s="31"/>
      <c r="AL411" s="31"/>
      <c r="AM411" s="31"/>
      <c r="AN411" s="31"/>
      <c r="AO411" s="31">
        <v>3</v>
      </c>
      <c r="AP411" s="31"/>
      <c r="AQ411" s="31"/>
      <c r="AR411" s="31">
        <f>IF(AI411&gt;0,1,0)+IF(AO411&gt;0,1,0)</f>
        <v>2</v>
      </c>
      <c r="AS411" s="31">
        <f>IF(AR411=2,1,0)</f>
        <v>1</v>
      </c>
      <c r="AT411" s="85"/>
      <c r="AU411" s="31"/>
      <c r="AV411" s="31"/>
      <c r="AW411" s="31"/>
      <c r="AX411" s="31"/>
      <c r="AY411" s="31"/>
      <c r="AZ411" s="56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</row>
    <row r="412" ht="17" customHeight="1">
      <c r="A412" t="s" s="63">
        <v>330</v>
      </c>
      <c r="B412" t="s" s="91">
        <v>1174</v>
      </c>
      <c r="C412" t="s" s="91">
        <v>10</v>
      </c>
      <c r="D412" t="s" s="93">
        <v>692</v>
      </c>
      <c r="E412" t="s" s="93">
        <v>775</v>
      </c>
      <c r="F412" t="s" s="65">
        <v>670</v>
      </c>
      <c r="G412" t="s" s="65">
        <v>693</v>
      </c>
      <c r="H412" t="s" s="65">
        <v>694</v>
      </c>
      <c r="I412" s="37"/>
      <c r="J412" s="19"/>
      <c r="K412" s="21">
        <v>1</v>
      </c>
      <c r="L412" s="19"/>
      <c r="M412" s="22">
        <f>SUM(J412:L412)</f>
        <v>1</v>
      </c>
      <c r="N412" s="23">
        <f>IF((IF(COUNTA(E412)=1,1,0)+L412+K412)=2,1,0)</f>
        <v>1</v>
      </c>
      <c r="O412" s="24"/>
      <c r="P412" s="24"/>
      <c r="Q412" s="19"/>
      <c r="R412" s="25">
        <v>-0.351876331959157</v>
      </c>
      <c r="S412" s="25">
        <v>-3.00364607178166</v>
      </c>
      <c r="T412" s="25">
        <v>-0.462911355123261</v>
      </c>
      <c r="U412" s="19"/>
      <c r="V412" s="19"/>
      <c r="W412" s="19"/>
      <c r="X412" s="25">
        <v>-1.60328449307891</v>
      </c>
      <c r="Y412" s="25">
        <v>-2.46015693616048</v>
      </c>
      <c r="Z412" s="25">
        <v>-1.71222590279826</v>
      </c>
      <c r="AA412" s="27">
        <f>N412</f>
        <v>1</v>
      </c>
      <c r="AB412" s="27">
        <f>IF(COUNTA(X412)=1,1,0)</f>
        <v>1</v>
      </c>
      <c r="AC412" s="27">
        <f>IF((IF(AD412&gt;0,1,0)+AA412)=2,1,0)</f>
        <v>0</v>
      </c>
      <c r="AD412" s="27">
        <f>IF(COUNTA(AI412)=1,1,0)+IF(COUNTA(AK412)=1,1,0)</f>
        <v>0</v>
      </c>
      <c r="AE412" t="s" s="64">
        <v>688</v>
      </c>
      <c r="AF412" s="24"/>
      <c r="AG412" s="83"/>
      <c r="AH412" s="30"/>
      <c r="AI412" s="30"/>
      <c r="AJ412" s="30"/>
      <c r="AK412" s="30"/>
      <c r="AL412" s="31">
        <v>20</v>
      </c>
      <c r="AM412" s="31">
        <v>40</v>
      </c>
      <c r="AN412" s="31">
        <v>0.3</v>
      </c>
      <c r="AO412" s="31">
        <v>0.6</v>
      </c>
      <c r="AP412" s="31"/>
      <c r="AQ412" s="31"/>
      <c r="AR412" s="31">
        <f>IF(AI412&gt;0,1,0)+IF(AO412&gt;0,1,0)</f>
        <v>1</v>
      </c>
      <c r="AS412" s="31">
        <f>IF(AR412=2,1,0)</f>
        <v>0</v>
      </c>
      <c r="AT412" s="85">
        <v>1</v>
      </c>
      <c r="AU412" t="s" s="29">
        <v>362</v>
      </c>
      <c r="AV412" t="s" s="29">
        <v>689</v>
      </c>
      <c r="AW412" s="24"/>
      <c r="AX412" s="24"/>
      <c r="AY412" s="24"/>
      <c r="AZ412" s="56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</row>
    <row r="413" ht="17" customHeight="1">
      <c r="A413" t="s" s="66">
        <v>330</v>
      </c>
      <c r="B413" t="s" s="67">
        <v>1175</v>
      </c>
      <c r="C413" t="s" s="67">
        <v>1176</v>
      </c>
      <c r="D413" t="s" s="68">
        <v>923</v>
      </c>
      <c r="E413" t="s" s="68">
        <v>775</v>
      </c>
      <c r="F413" t="s" s="69">
        <v>670</v>
      </c>
      <c r="G413" t="s" s="69">
        <v>877</v>
      </c>
      <c r="H413" t="s" s="69">
        <v>1177</v>
      </c>
      <c r="I413" s="111"/>
      <c r="J413" s="71"/>
      <c r="K413" s="73">
        <v>0</v>
      </c>
      <c r="L413" s="73">
        <v>1</v>
      </c>
      <c r="M413" s="112">
        <f>SUM(J413:L413)</f>
        <v>1</v>
      </c>
      <c r="N413" s="113">
        <f>IF((IF(COUNTA(E413)=1,1,0)+L413+K413)=2,1,0)</f>
        <v>1</v>
      </c>
      <c r="O413" s="114"/>
      <c r="P413" s="114"/>
      <c r="Q413" s="71"/>
      <c r="R413" s="115">
        <v>-2.36151876833765</v>
      </c>
      <c r="S413" s="115">
        <v>-2.8608196313561</v>
      </c>
      <c r="T413" s="115">
        <v>0.278498084024204</v>
      </c>
      <c r="U413" s="119"/>
      <c r="V413" s="116"/>
      <c r="W413" s="116"/>
      <c r="X413" s="115">
        <v>0.378764410691393</v>
      </c>
      <c r="Y413" s="115">
        <v>-3.40000875317704</v>
      </c>
      <c r="Z413" s="115">
        <v>1.49779378466862</v>
      </c>
      <c r="AA413" s="117">
        <f>N413</f>
        <v>1</v>
      </c>
      <c r="AB413" s="117">
        <f>IF(COUNTA(X413)=1,1,0)</f>
        <v>1</v>
      </c>
      <c r="AC413" s="117">
        <f>IF((IF(AD413&gt;0,1,0)+AA413)=2,1,0)</f>
        <v>1</v>
      </c>
      <c r="AD413" s="117">
        <f>IF(COUNTA(AI413)=1,1,0)+IF(COUNTA(AK413)=1,1,0)</f>
        <v>2</v>
      </c>
      <c r="AE413" t="s" s="68">
        <v>925</v>
      </c>
      <c r="AF413" t="s" s="67">
        <v>65</v>
      </c>
      <c r="AG413" s="118">
        <v>4</v>
      </c>
      <c r="AH413" s="120">
        <v>1</v>
      </c>
      <c r="AI413" s="120">
        <v>5</v>
      </c>
      <c r="AJ413" s="120">
        <v>4</v>
      </c>
      <c r="AK413" s="120">
        <v>6</v>
      </c>
      <c r="AL413" s="121"/>
      <c r="AM413" s="121"/>
      <c r="AN413" s="121">
        <v>1</v>
      </c>
      <c r="AO413" s="121">
        <v>1.5</v>
      </c>
      <c r="AP413" s="121"/>
      <c r="AQ413" s="121"/>
      <c r="AR413" s="31">
        <f>IF(AI413&gt;0,1,0)+IF(AO413&gt;0,1,0)</f>
        <v>2</v>
      </c>
      <c r="AS413" s="31">
        <f>IF(AR413=2,1,0)</f>
        <v>1</v>
      </c>
      <c r="AT413" s="123">
        <v>2</v>
      </c>
      <c r="AU413" s="121"/>
      <c r="AV413" t="s" s="67">
        <v>850</v>
      </c>
      <c r="AW413" s="121"/>
      <c r="AX413" s="121"/>
      <c r="AY413" s="121"/>
      <c r="AZ413" s="72"/>
      <c r="BA413" s="121"/>
      <c r="BB413" s="121"/>
      <c r="BC413" s="121"/>
      <c r="BD413" s="121"/>
      <c r="BE413" s="121"/>
      <c r="BF413" s="121"/>
      <c r="BG413" s="121"/>
      <c r="BH413" s="121"/>
      <c r="BI413" s="121"/>
      <c r="BJ413" s="121"/>
    </row>
    <row r="414" ht="17" customHeight="1">
      <c r="A414" t="s" s="63">
        <v>330</v>
      </c>
      <c r="B414" t="s" s="29">
        <v>1178</v>
      </c>
      <c r="C414" t="s" s="29">
        <v>1179</v>
      </c>
      <c r="D414" t="s" s="64">
        <v>775</v>
      </c>
      <c r="E414" t="s" s="65">
        <v>775</v>
      </c>
      <c r="F414" t="s" s="65">
        <v>670</v>
      </c>
      <c r="G414" t="s" s="65">
        <v>719</v>
      </c>
      <c r="H414" s="18"/>
      <c r="I414" s="37"/>
      <c r="J414" s="19"/>
      <c r="K414" s="21">
        <v>0</v>
      </c>
      <c r="L414" s="21">
        <v>1</v>
      </c>
      <c r="M414" s="22">
        <f>SUM(J414:L414)</f>
        <v>1</v>
      </c>
      <c r="N414" s="23">
        <f>IF((IF(COUNTA(E414)=1,1,0)+L414+K414)=2,1,0)</f>
        <v>1</v>
      </c>
      <c r="O414" s="24"/>
      <c r="P414" s="24"/>
      <c r="Q414" s="19"/>
      <c r="R414" s="25">
        <v>-3.06269941382354</v>
      </c>
      <c r="S414" s="25">
        <v>-0.859869201685615</v>
      </c>
      <c r="T414" s="25">
        <v>-0.451407438783596</v>
      </c>
      <c r="U414" s="26"/>
      <c r="V414" s="26"/>
      <c r="W414" s="30"/>
      <c r="X414" s="25">
        <v>1.9640639682552</v>
      </c>
      <c r="Y414" s="25">
        <v>-1.93654935028027</v>
      </c>
      <c r="Z414" s="25">
        <v>0.5919570825042419</v>
      </c>
      <c r="AA414" s="27">
        <f>N414</f>
        <v>1</v>
      </c>
      <c r="AB414" s="27">
        <f>IF(COUNTA(X414)=1,1,0)</f>
        <v>1</v>
      </c>
      <c r="AC414" s="27">
        <f>IF((IF(AD414&gt;0,1,0)+AA414)=2,1,0)</f>
        <v>1</v>
      </c>
      <c r="AD414" s="27">
        <f>IF(COUNTA(AI414)=1,1,0)+IF(COUNTA(AK414)=1,1,0)</f>
        <v>2</v>
      </c>
      <c r="AE414" t="s" s="64">
        <v>801</v>
      </c>
      <c r="AF414" t="s" s="29">
        <v>268</v>
      </c>
      <c r="AG414" s="83">
        <v>3</v>
      </c>
      <c r="AH414" s="39">
        <v>2</v>
      </c>
      <c r="AI414" s="39">
        <v>4</v>
      </c>
      <c r="AJ414" s="39">
        <v>4</v>
      </c>
      <c r="AK414" s="39">
        <v>5</v>
      </c>
      <c r="AL414" s="31">
        <v>55</v>
      </c>
      <c r="AM414" s="31">
        <v>70</v>
      </c>
      <c r="AN414" s="24"/>
      <c r="AO414" s="31">
        <v>1.3</v>
      </c>
      <c r="AP414" s="31">
        <v>0.35</v>
      </c>
      <c r="AQ414" s="31">
        <v>0.5</v>
      </c>
      <c r="AR414" s="31">
        <f>IF(AI414&gt;0,1,0)+IF(AO414&gt;0,1,0)</f>
        <v>2</v>
      </c>
      <c r="AS414" s="31">
        <f>IF(AR414=2,1,0)</f>
        <v>1</v>
      </c>
      <c r="AT414" s="85">
        <v>2</v>
      </c>
      <c r="AU414" s="24"/>
      <c r="AV414" t="s" s="29">
        <v>1021</v>
      </c>
      <c r="AW414" s="24"/>
      <c r="AX414" s="24"/>
      <c r="AY414" s="24"/>
      <c r="AZ414" s="56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</row>
    <row r="415" ht="17" customHeight="1">
      <c r="A415" t="s" s="63">
        <v>330</v>
      </c>
      <c r="B415" t="s" s="29">
        <v>1180</v>
      </c>
      <c r="C415" t="s" s="29">
        <v>1181</v>
      </c>
      <c r="D415" t="s" s="64">
        <v>800</v>
      </c>
      <c r="E415" t="s" s="64">
        <v>775</v>
      </c>
      <c r="F415" t="s" s="65">
        <v>670</v>
      </c>
      <c r="G415" t="s" s="65">
        <v>801</v>
      </c>
      <c r="H415" s="19"/>
      <c r="I415" t="s" s="86">
        <v>405</v>
      </c>
      <c r="J415" s="19"/>
      <c r="K415" s="21">
        <v>0</v>
      </c>
      <c r="L415" s="21">
        <v>1</v>
      </c>
      <c r="M415" s="22">
        <f>SUM(J415:L415)</f>
        <v>1</v>
      </c>
      <c r="N415" s="23">
        <f>IF((IF(COUNTA(E415)=1,1,0)+L415+K415)=2,1,0)</f>
        <v>1</v>
      </c>
      <c r="O415" s="24"/>
      <c r="P415" s="24"/>
      <c r="Q415" s="19"/>
      <c r="R415" s="25">
        <v>1.66075179503703</v>
      </c>
      <c r="S415" s="25">
        <v>-0.915747273764958</v>
      </c>
      <c r="T415" s="25">
        <v>-0.268170015127105</v>
      </c>
      <c r="U415" s="26"/>
      <c r="V415" s="26"/>
      <c r="W415" s="26"/>
      <c r="X415" s="25">
        <v>-3.42835708200531</v>
      </c>
      <c r="Y415" s="25">
        <v>0.590682908349646</v>
      </c>
      <c r="Z415" s="25">
        <v>-0.755723099105763</v>
      </c>
      <c r="AA415" s="27">
        <f>N415</f>
        <v>1</v>
      </c>
      <c r="AB415" s="27">
        <f>IF(COUNTA(X415)=1,1,0)</f>
        <v>1</v>
      </c>
      <c r="AC415" s="27">
        <f>IF((IF(AD415&gt;0,1,0)+AA415)=2,1,0)</f>
        <v>1</v>
      </c>
      <c r="AD415" s="27">
        <f>IF(COUNTA(AI415)=1,1,0)+IF(COUNTA(AK415)=1,1,0)</f>
        <v>2</v>
      </c>
      <c r="AE415" t="s" s="64">
        <v>801</v>
      </c>
      <c r="AF415" t="s" s="29">
        <v>65</v>
      </c>
      <c r="AG415" s="83">
        <v>4</v>
      </c>
      <c r="AH415" s="30"/>
      <c r="AI415" s="39">
        <v>15</v>
      </c>
      <c r="AJ415" s="39">
        <v>8</v>
      </c>
      <c r="AK415" s="39">
        <v>12</v>
      </c>
      <c r="AL415" s="24"/>
      <c r="AM415" s="31">
        <v>50</v>
      </c>
      <c r="AN415" s="24"/>
      <c r="AO415" s="31">
        <v>2.5</v>
      </c>
      <c r="AP415" s="31">
        <v>0.5</v>
      </c>
      <c r="AQ415" s="31">
        <v>0.7</v>
      </c>
      <c r="AR415" s="31">
        <f>IF(AI415&gt;0,1,0)+IF(AO415&gt;0,1,0)</f>
        <v>2</v>
      </c>
      <c r="AS415" s="31">
        <f>IF(AR415=2,1,0)</f>
        <v>1</v>
      </c>
      <c r="AT415" s="85">
        <v>2</v>
      </c>
      <c r="AU415" t="s" s="29">
        <v>892</v>
      </c>
      <c r="AV415" t="s" s="29">
        <v>804</v>
      </c>
      <c r="AW415" s="24"/>
      <c r="AX415" s="24"/>
      <c r="AY415" s="24"/>
      <c r="AZ415" s="56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</row>
    <row r="416" ht="17" customHeight="1">
      <c r="A416" t="s" s="63">
        <v>330</v>
      </c>
      <c r="B416" t="s" s="29">
        <v>1182</v>
      </c>
      <c r="C416" t="s" s="29">
        <v>1183</v>
      </c>
      <c r="D416" t="s" s="64">
        <v>800</v>
      </c>
      <c r="E416" t="s" s="64">
        <v>775</v>
      </c>
      <c r="F416" t="s" s="65">
        <v>670</v>
      </c>
      <c r="G416" t="s" s="65">
        <v>832</v>
      </c>
      <c r="H416" t="s" s="38">
        <v>920</v>
      </c>
      <c r="I416" s="37"/>
      <c r="J416" s="19"/>
      <c r="K416" s="21">
        <v>0</v>
      </c>
      <c r="L416" s="21">
        <v>1</v>
      </c>
      <c r="M416" s="22">
        <f>SUM(J416:L416)</f>
        <v>1</v>
      </c>
      <c r="N416" s="23">
        <f>IF((IF(COUNTA(E416)=1,1,0)+L416+K416)=2,1,0)</f>
        <v>1</v>
      </c>
      <c r="O416" s="24"/>
      <c r="P416" s="24"/>
      <c r="Q416" s="19"/>
      <c r="R416" s="25">
        <v>4.50828994734149</v>
      </c>
      <c r="S416" s="25">
        <v>-3.21141020972801</v>
      </c>
      <c r="T416" s="25">
        <v>-0.858119127321557</v>
      </c>
      <c r="U416" s="26"/>
      <c r="V416" s="26"/>
      <c r="W416" s="30"/>
      <c r="X416" s="25">
        <v>-8.412067749947839</v>
      </c>
      <c r="Y416" s="25">
        <v>-0.173358464152564</v>
      </c>
      <c r="Z416" s="25">
        <v>0.265627319427884</v>
      </c>
      <c r="AA416" s="27">
        <f>N416</f>
        <v>1</v>
      </c>
      <c r="AB416" s="27">
        <f>IF(COUNTA(X416)=1,1,0)</f>
        <v>1</v>
      </c>
      <c r="AC416" s="27">
        <f>IF((IF(AD416&gt;0,1,0)+AA416)=2,1,0)</f>
        <v>1</v>
      </c>
      <c r="AD416" s="27">
        <f>IF(COUNTA(AI416)=1,1,0)+IF(COUNTA(AK416)=1,1,0)</f>
        <v>2</v>
      </c>
      <c r="AE416" t="s" s="64">
        <v>832</v>
      </c>
      <c r="AF416" t="s" s="29">
        <v>65</v>
      </c>
      <c r="AG416" s="83">
        <v>4</v>
      </c>
      <c r="AH416" s="39">
        <v>10</v>
      </c>
      <c r="AI416" s="39">
        <v>12</v>
      </c>
      <c r="AJ416" s="39">
        <v>12</v>
      </c>
      <c r="AK416" s="39">
        <v>20</v>
      </c>
      <c r="AL416" s="31">
        <v>48</v>
      </c>
      <c r="AM416" s="31">
        <v>92</v>
      </c>
      <c r="AN416" s="31"/>
      <c r="AO416" s="31">
        <v>1.8</v>
      </c>
      <c r="AP416" s="31"/>
      <c r="AQ416" s="31">
        <v>0.9</v>
      </c>
      <c r="AR416" s="31">
        <f>IF(AI416&gt;0,1,0)+IF(AO416&gt;0,1,0)</f>
        <v>2</v>
      </c>
      <c r="AS416" s="31">
        <f>IF(AR416=2,1,0)</f>
        <v>1</v>
      </c>
      <c r="AT416" s="85">
        <v>2</v>
      </c>
      <c r="AU416" t="s" s="29">
        <v>1184</v>
      </c>
      <c r="AV416" t="s" s="29">
        <v>340</v>
      </c>
      <c r="AW416" s="31"/>
      <c r="AX416" s="31"/>
      <c r="AY416" s="31"/>
      <c r="AZ416" s="56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</row>
    <row r="417" ht="17" customHeight="1">
      <c r="A417" t="s" s="63">
        <v>330</v>
      </c>
      <c r="B417" t="s" s="29">
        <v>1185</v>
      </c>
      <c r="C417" t="s" s="29">
        <v>1186</v>
      </c>
      <c r="D417" t="s" s="64">
        <v>774</v>
      </c>
      <c r="E417" t="s" s="64">
        <v>775</v>
      </c>
      <c r="F417" t="s" s="65">
        <v>670</v>
      </c>
      <c r="G417" t="s" s="65">
        <v>776</v>
      </c>
      <c r="H417" s="19"/>
      <c r="I417" s="37"/>
      <c r="J417" s="19"/>
      <c r="K417" s="21">
        <v>0</v>
      </c>
      <c r="L417" s="21">
        <v>1</v>
      </c>
      <c r="M417" s="22">
        <f>SUM(J417:L417)</f>
        <v>1</v>
      </c>
      <c r="N417" s="23">
        <f>IF((IF(COUNTA(E417)=1,1,0)+L417+K417)=2,1,0)</f>
        <v>1</v>
      </c>
      <c r="O417" s="24"/>
      <c r="P417" s="24"/>
      <c r="Q417" s="19"/>
      <c r="R417" s="25">
        <v>2.49256435311976</v>
      </c>
      <c r="S417" s="25">
        <v>-2.87191146762303</v>
      </c>
      <c r="T417" s="25">
        <v>-0.396608233837452</v>
      </c>
      <c r="U417" s="26"/>
      <c r="V417" s="26"/>
      <c r="W417" s="30"/>
      <c r="X417" s="25">
        <v>-5.78363562166349</v>
      </c>
      <c r="Y417" s="25">
        <v>-1.02176279206074</v>
      </c>
      <c r="Z417" s="25">
        <v>0.171946321456965</v>
      </c>
      <c r="AA417" s="27">
        <f>N417</f>
        <v>1</v>
      </c>
      <c r="AB417" s="27">
        <f>IF(COUNTA(X417)=1,1,0)</f>
        <v>1</v>
      </c>
      <c r="AC417" s="27">
        <f>IF((IF(AD417&gt;0,1,0)+AA417)=2,1,0)</f>
        <v>1</v>
      </c>
      <c r="AD417" s="27">
        <f>IF(COUNTA(AI417)=1,1,0)+IF(COUNTA(AK417)=1,1,0)</f>
        <v>2</v>
      </c>
      <c r="AE417" t="s" s="65">
        <v>697</v>
      </c>
      <c r="AF417" t="s" s="29">
        <v>268</v>
      </c>
      <c r="AG417" s="83">
        <v>3</v>
      </c>
      <c r="AH417" s="30"/>
      <c r="AI417" s="39">
        <v>0.5</v>
      </c>
      <c r="AJ417" s="30"/>
      <c r="AK417" s="39">
        <v>3</v>
      </c>
      <c r="AL417" s="24"/>
      <c r="AM417" s="24"/>
      <c r="AN417" s="19"/>
      <c r="AO417" s="31">
        <v>2</v>
      </c>
      <c r="AP417" s="24"/>
      <c r="AQ417" s="31">
        <v>0.35</v>
      </c>
      <c r="AR417" s="31">
        <f>IF(AI417&gt;0,1,0)+IF(AO417&gt;0,1,0)</f>
        <v>2</v>
      </c>
      <c r="AS417" s="31">
        <f>IF(AR417=2,1,0)</f>
        <v>1</v>
      </c>
      <c r="AT417" s="85">
        <v>1</v>
      </c>
      <c r="AU417" s="24"/>
      <c r="AV417" t="s" s="29">
        <v>779</v>
      </c>
      <c r="AW417" s="24"/>
      <c r="AX417" s="24"/>
      <c r="AY417" s="24"/>
      <c r="AZ417" s="56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</row>
    <row r="418" ht="17" customHeight="1">
      <c r="A418" t="s" s="66">
        <v>330</v>
      </c>
      <c r="B418" t="s" s="67">
        <v>1187</v>
      </c>
      <c r="C418" t="s" s="67">
        <v>1188</v>
      </c>
      <c r="D418" t="s" s="68">
        <v>800</v>
      </c>
      <c r="E418" t="s" s="68">
        <v>775</v>
      </c>
      <c r="F418" t="s" s="69">
        <v>670</v>
      </c>
      <c r="G418" t="s" s="69">
        <v>801</v>
      </c>
      <c r="H418" t="s" s="69">
        <v>1189</v>
      </c>
      <c r="I418" s="111"/>
      <c r="J418" s="71"/>
      <c r="K418" s="73">
        <v>0</v>
      </c>
      <c r="L418" s="73">
        <v>1</v>
      </c>
      <c r="M418" s="112">
        <f>SUM(J418:L418)</f>
        <v>1</v>
      </c>
      <c r="N418" s="113">
        <f>IF((IF(COUNTA(E418)=1,1,0)+L418+K418)=2,1,0)</f>
        <v>1</v>
      </c>
      <c r="O418" s="114"/>
      <c r="P418" s="114"/>
      <c r="Q418" s="71"/>
      <c r="R418" s="115">
        <v>0.473345748302161</v>
      </c>
      <c r="S418" s="115">
        <v>-2.78928596167712</v>
      </c>
      <c r="T418" s="115">
        <v>-0.273537452190071</v>
      </c>
      <c r="U418" s="116"/>
      <c r="V418" s="116"/>
      <c r="W418" s="116"/>
      <c r="X418" s="115">
        <v>-2.83616463284806</v>
      </c>
      <c r="Y418" s="115">
        <v>-1.89855746299941</v>
      </c>
      <c r="Z418" s="115">
        <v>0.0552975542605993</v>
      </c>
      <c r="AA418" s="117">
        <f>N418</f>
        <v>1</v>
      </c>
      <c r="AB418" s="117">
        <f>IF(COUNTA(X418)=1,1,0)</f>
        <v>1</v>
      </c>
      <c r="AC418" s="117">
        <f>IF((IF(AD418&gt;0,1,0)+AA418)=2,1,0)</f>
        <v>1</v>
      </c>
      <c r="AD418" s="117">
        <f>IF(COUNTA(AI418)=1,1,0)+IF(COUNTA(AK418)=1,1,0)</f>
        <v>2</v>
      </c>
      <c r="AE418" t="s" s="68">
        <v>801</v>
      </c>
      <c r="AF418" t="s" s="67">
        <v>268</v>
      </c>
      <c r="AG418" s="118">
        <v>3</v>
      </c>
      <c r="AH418" s="120">
        <v>0.5</v>
      </c>
      <c r="AI418" s="120">
        <v>4</v>
      </c>
      <c r="AJ418" s="120">
        <v>6</v>
      </c>
      <c r="AK418" s="120">
        <v>8</v>
      </c>
      <c r="AL418" s="114"/>
      <c r="AM418" s="121">
        <v>90</v>
      </c>
      <c r="AN418" s="114"/>
      <c r="AO418" s="121">
        <v>1.5</v>
      </c>
      <c r="AP418" s="121">
        <v>0.35</v>
      </c>
      <c r="AQ418" s="121">
        <v>0.55</v>
      </c>
      <c r="AR418" s="31">
        <f>IF(AI418&gt;0,1,0)+IF(AO418&gt;0,1,0)</f>
        <v>2</v>
      </c>
      <c r="AS418" s="31">
        <f>IF(AR418=2,1,0)</f>
        <v>1</v>
      </c>
      <c r="AT418" s="123">
        <v>2</v>
      </c>
      <c r="AU418" t="s" s="67">
        <v>892</v>
      </c>
      <c r="AV418" t="s" s="67">
        <v>820</v>
      </c>
      <c r="AW418" s="114"/>
      <c r="AX418" s="114"/>
      <c r="AY418" s="114"/>
      <c r="AZ418" s="72"/>
      <c r="BA418" s="114"/>
      <c r="BB418" s="114"/>
      <c r="BC418" s="114"/>
      <c r="BD418" s="114"/>
      <c r="BE418" s="114"/>
      <c r="BF418" s="114"/>
      <c r="BG418" s="114"/>
      <c r="BH418" s="114"/>
      <c r="BI418" s="114"/>
      <c r="BJ418" s="114"/>
    </row>
    <row r="419" ht="17" customHeight="1">
      <c r="A419" t="s" s="63">
        <v>330</v>
      </c>
      <c r="B419" t="s" s="29">
        <v>1190</v>
      </c>
      <c r="C419" t="s" s="29">
        <v>1191</v>
      </c>
      <c r="D419" s="24"/>
      <c r="E419" t="s" s="65">
        <v>775</v>
      </c>
      <c r="F419" t="s" s="65">
        <v>670</v>
      </c>
      <c r="G419" s="19"/>
      <c r="H419" t="s" s="38">
        <v>1192</v>
      </c>
      <c r="I419" s="37"/>
      <c r="J419" s="19"/>
      <c r="K419" s="21">
        <v>0</v>
      </c>
      <c r="L419" s="21">
        <v>1</v>
      </c>
      <c r="M419" s="22">
        <f>SUM(J419:L419)</f>
        <v>1</v>
      </c>
      <c r="N419" s="23">
        <f>IF((IF(COUNTA(E419)=1,1,0)+L419+K419)=2,1,0)</f>
        <v>1</v>
      </c>
      <c r="O419" s="24"/>
      <c r="P419" s="24"/>
      <c r="Q419" s="19"/>
      <c r="R419" s="25">
        <v>-3.24386042193753</v>
      </c>
      <c r="S419" s="25">
        <v>-1.99273459715316</v>
      </c>
      <c r="T419" s="25">
        <v>0.688419725454091</v>
      </c>
      <c r="U419" s="26"/>
      <c r="V419" s="26"/>
      <c r="W419" s="26"/>
      <c r="X419" s="25">
        <v>1.84494914137257</v>
      </c>
      <c r="Y419" s="25">
        <v>-3.344485739751</v>
      </c>
      <c r="Z419" s="25">
        <v>-0.260392345120504</v>
      </c>
      <c r="AA419" s="27">
        <f>N419</f>
        <v>1</v>
      </c>
      <c r="AB419" s="27">
        <f>IF(COUNTA(X419)=1,1,0)</f>
        <v>1</v>
      </c>
      <c r="AC419" s="27">
        <f>IF((IF(AD419&gt;0,1,0)+AA419)=2,1,0)</f>
        <v>1</v>
      </c>
      <c r="AD419" s="27">
        <f>IF(COUNTA(AI419)=1,1,0)+IF(COUNTA(AK419)=1,1,0)</f>
        <v>1</v>
      </c>
      <c r="AE419" t="s" s="64">
        <v>688</v>
      </c>
      <c r="AF419" t="s" s="29">
        <v>760</v>
      </c>
      <c r="AG419" s="83">
        <v>0</v>
      </c>
      <c r="AH419" s="24"/>
      <c r="AI419" s="31">
        <v>0.05</v>
      </c>
      <c r="AJ419" s="24"/>
      <c r="AK419" s="24"/>
      <c r="AL419" s="24"/>
      <c r="AM419" s="31">
        <v>15</v>
      </c>
      <c r="AN419" s="31">
        <v>0.75</v>
      </c>
      <c r="AO419" s="31">
        <v>1.3</v>
      </c>
      <c r="AP419" s="31">
        <v>0.07000000000000001</v>
      </c>
      <c r="AQ419" s="31">
        <v>0.15</v>
      </c>
      <c r="AR419" s="31">
        <f>IF(AI419&gt;0,1,0)+IF(AO419&gt;0,1,0)</f>
        <v>2</v>
      </c>
      <c r="AS419" s="31">
        <f>IF(AR419=2,1,0)</f>
        <v>1</v>
      </c>
      <c r="AT419" s="85">
        <v>1</v>
      </c>
      <c r="AU419" t="s" s="29">
        <v>701</v>
      </c>
      <c r="AV419" t="s" s="29">
        <v>779</v>
      </c>
      <c r="AW419" s="31"/>
      <c r="AX419" s="31">
        <v>20</v>
      </c>
      <c r="AY419" s="31">
        <v>3</v>
      </c>
      <c r="AZ419" s="56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</row>
    <row r="420" ht="17" customHeight="1">
      <c r="A420" t="s" s="63">
        <v>330</v>
      </c>
      <c r="B420" t="s" s="29">
        <v>1193</v>
      </c>
      <c r="C420" t="s" s="29">
        <v>1194</v>
      </c>
      <c r="D420" t="s" s="64">
        <v>775</v>
      </c>
      <c r="E420" t="s" s="65">
        <v>775</v>
      </c>
      <c r="F420" t="s" s="65">
        <v>670</v>
      </c>
      <c r="G420" t="s" s="65">
        <v>719</v>
      </c>
      <c r="H420" s="18"/>
      <c r="I420" s="37"/>
      <c r="J420" s="19"/>
      <c r="K420" s="21">
        <v>0</v>
      </c>
      <c r="L420" s="21">
        <v>1</v>
      </c>
      <c r="M420" s="22">
        <f>SUM(J420:L420)</f>
        <v>1</v>
      </c>
      <c r="N420" s="23">
        <f>IF((IF(COUNTA(E420)=1,1,0)+L420+K420)=2,1,0)</f>
        <v>1</v>
      </c>
      <c r="O420" s="24"/>
      <c r="P420" s="24"/>
      <c r="Q420" s="19"/>
      <c r="R420" s="25">
        <v>-3.25537595115674</v>
      </c>
      <c r="S420" s="25">
        <v>-1.07986736809089</v>
      </c>
      <c r="T420" s="25">
        <v>-0.204534072857553</v>
      </c>
      <c r="U420" s="26"/>
      <c r="V420" s="26"/>
      <c r="W420" s="26"/>
      <c r="X420" s="25">
        <v>1.99192844835374</v>
      </c>
      <c r="Y420" s="25">
        <v>-2.27082238555606</v>
      </c>
      <c r="Z420" s="25">
        <v>0.954529793655965</v>
      </c>
      <c r="AA420" s="27">
        <f>N420</f>
        <v>1</v>
      </c>
      <c r="AB420" s="27">
        <f>IF(COUNTA(X420)=1,1,0)</f>
        <v>1</v>
      </c>
      <c r="AC420" s="27">
        <f>IF((IF(AD420&gt;0,1,0)+AA420)=2,1,0)</f>
        <v>1</v>
      </c>
      <c r="AD420" s="27">
        <f>IF(COUNTA(AI420)=1,1,0)+IF(COUNTA(AK420)=1,1,0)</f>
        <v>2</v>
      </c>
      <c r="AE420" t="s" s="64">
        <v>801</v>
      </c>
      <c r="AF420" t="s" s="29">
        <v>65</v>
      </c>
      <c r="AG420" s="83">
        <v>4</v>
      </c>
      <c r="AH420" s="30"/>
      <c r="AI420" s="39">
        <v>1</v>
      </c>
      <c r="AJ420" s="30"/>
      <c r="AK420" s="39">
        <v>6</v>
      </c>
      <c r="AL420" s="31">
        <v>55</v>
      </c>
      <c r="AM420" s="31">
        <v>100</v>
      </c>
      <c r="AN420" s="24"/>
      <c r="AO420" s="31">
        <v>1</v>
      </c>
      <c r="AP420" s="31">
        <v>0.4</v>
      </c>
      <c r="AQ420" s="31">
        <v>0.5</v>
      </c>
      <c r="AR420" s="31">
        <f>IF(AI420&gt;0,1,0)+IF(AO420&gt;0,1,0)</f>
        <v>2</v>
      </c>
      <c r="AS420" s="31">
        <f>IF(AR420=2,1,0)</f>
        <v>1</v>
      </c>
      <c r="AT420" s="85">
        <v>2</v>
      </c>
      <c r="AU420" t="s" s="29">
        <v>948</v>
      </c>
      <c r="AV420" t="s" s="29">
        <v>1021</v>
      </c>
      <c r="AW420" s="24"/>
      <c r="AX420" s="24"/>
      <c r="AY420" s="24"/>
      <c r="AZ420" s="56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</row>
    <row r="421" ht="17" customHeight="1">
      <c r="A421" t="s" s="63">
        <v>330</v>
      </c>
      <c r="B421" t="s" s="29">
        <v>1195</v>
      </c>
      <c r="C421" t="s" s="29">
        <v>1196</v>
      </c>
      <c r="D421" t="s" s="64">
        <v>819</v>
      </c>
      <c r="E421" t="s" s="65">
        <v>775</v>
      </c>
      <c r="F421" t="s" s="65">
        <v>670</v>
      </c>
      <c r="G421" t="s" s="65">
        <v>719</v>
      </c>
      <c r="H421" s="28"/>
      <c r="I421" s="37"/>
      <c r="J421" s="19"/>
      <c r="K421" s="21">
        <v>0</v>
      </c>
      <c r="L421" s="21">
        <v>1</v>
      </c>
      <c r="M421" s="22">
        <f>SUM(J421:L421)</f>
        <v>1</v>
      </c>
      <c r="N421" s="23">
        <f>IF((IF(COUNTA(E421)=1,1,0)+L421+K421)=2,1,0)</f>
        <v>1</v>
      </c>
      <c r="O421" s="24"/>
      <c r="P421" s="24"/>
      <c r="Q421" s="19"/>
      <c r="R421" s="25">
        <v>2.91745528053884</v>
      </c>
      <c r="S421" s="25">
        <v>-2.60386630813632</v>
      </c>
      <c r="T421" s="25">
        <v>-0.933611528074295</v>
      </c>
      <c r="U421" s="26"/>
      <c r="V421" s="26"/>
      <c r="W421" s="26"/>
      <c r="X421" s="25">
        <v>-5.8482740824188</v>
      </c>
      <c r="Y421" s="25">
        <v>-0.395059264347918</v>
      </c>
      <c r="Z421" s="25">
        <v>-0.0554213332294867</v>
      </c>
      <c r="AA421" s="27">
        <f>N421</f>
        <v>1</v>
      </c>
      <c r="AB421" s="27">
        <f>IF(COUNTA(X421)=1,1,0)</f>
        <v>1</v>
      </c>
      <c r="AC421" s="27">
        <f>IF((IF(AD421&gt;0,1,0)+AA421)=2,1,0)</f>
        <v>0</v>
      </c>
      <c r="AD421" s="27">
        <f>IF(COUNTA(AI421)=1,1,0)+IF(COUNTA(AK421)=1,1,0)</f>
        <v>0</v>
      </c>
      <c r="AE421" s="28"/>
      <c r="AF421" s="24"/>
      <c r="AG421" s="83"/>
      <c r="AH421" s="30"/>
      <c r="AI421" s="30"/>
      <c r="AJ421" s="30"/>
      <c r="AK421" s="39"/>
      <c r="AL421" s="31"/>
      <c r="AM421" s="31"/>
      <c r="AN421" s="24"/>
      <c r="AO421" s="31"/>
      <c r="AP421" s="24"/>
      <c r="AQ421" s="31"/>
      <c r="AR421" s="31">
        <f>IF(AI421&gt;0,1,0)+IF(AO421&gt;0,1,0)</f>
        <v>0</v>
      </c>
      <c r="AS421" s="31">
        <f>IF(AR421=2,1,0)</f>
        <v>0</v>
      </c>
      <c r="AT421" s="85"/>
      <c r="AU421" s="24"/>
      <c r="AV421" s="24"/>
      <c r="AW421" s="24"/>
      <c r="AX421" s="24"/>
      <c r="AY421" s="24"/>
      <c r="AZ421" s="56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</row>
    <row r="422" ht="17" customHeight="1">
      <c r="A422" t="s" s="66">
        <v>330</v>
      </c>
      <c r="B422" t="s" s="67">
        <v>1197</v>
      </c>
      <c r="C422" t="s" s="67">
        <v>1198</v>
      </c>
      <c r="D422" t="s" s="69">
        <v>775</v>
      </c>
      <c r="E422" t="s" s="69">
        <v>775</v>
      </c>
      <c r="F422" t="s" s="69">
        <v>670</v>
      </c>
      <c r="G422" t="s" s="69">
        <v>807</v>
      </c>
      <c r="H422" t="s" s="69">
        <v>1199</v>
      </c>
      <c r="I422" s="111"/>
      <c r="J422" s="71"/>
      <c r="K422" s="73">
        <v>0</v>
      </c>
      <c r="L422" s="73">
        <v>1</v>
      </c>
      <c r="M422" s="112">
        <f>SUM(J422:L422)</f>
        <v>1</v>
      </c>
      <c r="N422" s="113">
        <f>IF((IF(COUNTA(E422)=1,1,0)+L422+K422)=2,1,0)</f>
        <v>1</v>
      </c>
      <c r="O422" s="114"/>
      <c r="P422" s="114"/>
      <c r="Q422" s="71"/>
      <c r="R422" s="115">
        <v>1.28291173794244</v>
      </c>
      <c r="S422" s="115">
        <v>-0.306038788224162</v>
      </c>
      <c r="T422" s="115">
        <v>-0.281169158021228</v>
      </c>
      <c r="U422" s="116"/>
      <c r="V422" s="116"/>
      <c r="W422" s="116"/>
      <c r="X422" s="115">
        <v>-2.82983156990022</v>
      </c>
      <c r="Y422" s="115">
        <v>1.05445461331196</v>
      </c>
      <c r="Z422" s="115">
        <v>0.648775176990013</v>
      </c>
      <c r="AA422" s="117">
        <f>N422</f>
        <v>1</v>
      </c>
      <c r="AB422" s="117">
        <f>IF(COUNTA(X422)=1,1,0)</f>
        <v>1</v>
      </c>
      <c r="AC422" s="117">
        <f>IF((IF(AD422&gt;0,1,0)+AA422)=2,1,0)</f>
        <v>1</v>
      </c>
      <c r="AD422" s="117">
        <f>IF(COUNTA(AI422)=1,1,0)+IF(COUNTA(AK422)=1,1,0)</f>
        <v>1</v>
      </c>
      <c r="AE422" t="s" s="68">
        <v>688</v>
      </c>
      <c r="AF422" t="s" s="67">
        <v>65</v>
      </c>
      <c r="AG422" s="118">
        <v>4</v>
      </c>
      <c r="AH422" s="120"/>
      <c r="AI422" s="120">
        <v>1.5</v>
      </c>
      <c r="AJ422" s="121"/>
      <c r="AK422" s="121"/>
      <c r="AL422" s="121">
        <v>20</v>
      </c>
      <c r="AM422" s="121">
        <v>50</v>
      </c>
      <c r="AN422" s="121"/>
      <c r="AO422" s="121">
        <v>1</v>
      </c>
      <c r="AP422" s="121"/>
      <c r="AQ422" s="121">
        <v>0.3</v>
      </c>
      <c r="AR422" s="31">
        <f>IF(AI422&gt;0,1,0)+IF(AO422&gt;0,1,0)</f>
        <v>2</v>
      </c>
      <c r="AS422" s="31">
        <f>IF(AR422=2,1,0)</f>
        <v>1</v>
      </c>
      <c r="AT422" s="123">
        <v>2</v>
      </c>
      <c r="AU422" t="s" s="67">
        <v>880</v>
      </c>
      <c r="AV422" t="s" s="67">
        <v>828</v>
      </c>
      <c r="AW422" s="121"/>
      <c r="AX422" s="121">
        <v>25</v>
      </c>
      <c r="AY422" s="121">
        <v>3</v>
      </c>
      <c r="AZ422" s="72"/>
      <c r="BA422" s="121"/>
      <c r="BB422" s="121"/>
      <c r="BC422" s="121"/>
      <c r="BD422" s="121"/>
      <c r="BE422" s="121"/>
      <c r="BF422" s="121"/>
      <c r="BG422" s="121"/>
      <c r="BH422" s="121"/>
      <c r="BI422" s="121"/>
      <c r="BJ422" s="121"/>
    </row>
    <row r="423" ht="17" customHeight="1">
      <c r="A423" t="s" s="63">
        <v>330</v>
      </c>
      <c r="B423" t="s" s="29">
        <v>1200</v>
      </c>
      <c r="C423" t="s" s="29">
        <v>10</v>
      </c>
      <c r="D423" t="s" s="64">
        <v>775</v>
      </c>
      <c r="E423" t="s" s="65">
        <v>775</v>
      </c>
      <c r="F423" t="s" s="65">
        <v>670</v>
      </c>
      <c r="G423" t="s" s="65">
        <v>719</v>
      </c>
      <c r="H423" t="s" s="65">
        <v>1201</v>
      </c>
      <c r="I423" s="20">
        <v>1</v>
      </c>
      <c r="J423" s="19"/>
      <c r="K423" s="21">
        <v>1</v>
      </c>
      <c r="L423" s="19"/>
      <c r="M423" s="22">
        <f>SUM(J423:L423)</f>
        <v>1</v>
      </c>
      <c r="N423" s="23">
        <f>IF((IF(COUNTA(E423)=1,1,0)+L423+K423)=2,1,0)</f>
        <v>1</v>
      </c>
      <c r="O423" s="24"/>
      <c r="P423" s="24"/>
      <c r="Q423" s="19"/>
      <c r="R423" s="25">
        <v>0.378551024096217</v>
      </c>
      <c r="S423" s="25">
        <v>0.197014732936558</v>
      </c>
      <c r="T423" s="25">
        <v>-0.608630103519621</v>
      </c>
      <c r="U423" s="19"/>
      <c r="V423" s="19"/>
      <c r="W423" s="19"/>
      <c r="X423" s="25">
        <v>-1.44537352495931</v>
      </c>
      <c r="Y423" s="25">
        <v>0.5651149447677321</v>
      </c>
      <c r="Z423" s="25">
        <v>0.380738834514199</v>
      </c>
      <c r="AA423" s="27">
        <f>N423</f>
        <v>1</v>
      </c>
      <c r="AB423" s="27">
        <f>IF(COUNTA(X423)=1,1,0)</f>
        <v>1</v>
      </c>
      <c r="AC423" s="27">
        <f>IF((IF(AD423&gt;0,1,0)+AA423)=2,1,0)</f>
        <v>1</v>
      </c>
      <c r="AD423" s="27">
        <f>IF(COUNTA(AI423)=1,1,0)+IF(COUNTA(AK423)=1,1,0)</f>
        <v>1</v>
      </c>
      <c r="AE423" s="24"/>
      <c r="AF423" t="s" s="29">
        <v>65</v>
      </c>
      <c r="AG423" s="83">
        <v>4</v>
      </c>
      <c r="AH423" s="30"/>
      <c r="AI423" s="39">
        <v>6</v>
      </c>
      <c r="AJ423" s="30"/>
      <c r="AK423" s="30"/>
      <c r="AL423" s="24"/>
      <c r="AM423" s="24"/>
      <c r="AN423" s="24"/>
      <c r="AO423" s="31"/>
      <c r="AP423" s="31"/>
      <c r="AQ423" s="31"/>
      <c r="AR423" s="31">
        <f>IF(AI423&gt;0,1,0)+IF(AO423&gt;0,1,0)</f>
        <v>1</v>
      </c>
      <c r="AS423" s="31">
        <f>IF(AR423=2,1,0)</f>
        <v>0</v>
      </c>
      <c r="AT423" s="85"/>
      <c r="AU423" s="24"/>
      <c r="AV423" s="24"/>
      <c r="AW423" s="24"/>
      <c r="AX423" s="24"/>
      <c r="AY423" s="24"/>
      <c r="AZ423" s="56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</row>
    <row r="424" ht="17" customHeight="1">
      <c r="A424" t="s" s="66">
        <v>330</v>
      </c>
      <c r="B424" t="s" s="67">
        <v>1202</v>
      </c>
      <c r="C424" t="s" s="67">
        <v>1203</v>
      </c>
      <c r="D424" t="s" s="68">
        <v>825</v>
      </c>
      <c r="E424" t="s" s="69">
        <v>775</v>
      </c>
      <c r="F424" t="s" s="69">
        <v>670</v>
      </c>
      <c r="G424" t="s" s="69">
        <v>826</v>
      </c>
      <c r="H424" t="s" s="69">
        <v>1204</v>
      </c>
      <c r="I424" s="111"/>
      <c r="J424" s="71"/>
      <c r="K424" s="73">
        <v>0</v>
      </c>
      <c r="L424" s="73">
        <v>1</v>
      </c>
      <c r="M424" s="112">
        <f>SUM(J424:L424)</f>
        <v>1</v>
      </c>
      <c r="N424" s="113">
        <f>IF((IF(COUNTA(E424)=1,1,0)+L424+K424)=2,1,0)</f>
        <v>1</v>
      </c>
      <c r="O424" s="114"/>
      <c r="P424" s="114"/>
      <c r="Q424" s="71"/>
      <c r="R424" s="115">
        <v>-1.56699234522477</v>
      </c>
      <c r="S424" s="115">
        <v>-2.191070081320</v>
      </c>
      <c r="T424" s="115">
        <v>0.295172312952101</v>
      </c>
      <c r="U424" s="116"/>
      <c r="V424" s="116"/>
      <c r="W424" s="116"/>
      <c r="X424" s="115">
        <v>-0.569728481511023</v>
      </c>
      <c r="Y424" s="115">
        <v>-2.53605442244623</v>
      </c>
      <c r="Z424" s="115">
        <v>-1.29861829364722</v>
      </c>
      <c r="AA424" s="117">
        <f>N424</f>
        <v>1</v>
      </c>
      <c r="AB424" s="117">
        <f>IF(COUNTA(X424)=1,1,0)</f>
        <v>1</v>
      </c>
      <c r="AC424" s="117">
        <f>IF((IF(AD424&gt;0,1,0)+AA424)=2,1,0)</f>
        <v>1</v>
      </c>
      <c r="AD424" s="117">
        <f>IF(COUNTA(AI424)=1,1,0)+IF(COUNTA(AK424)=1,1,0)</f>
        <v>2</v>
      </c>
      <c r="AE424" t="s" s="68">
        <v>688</v>
      </c>
      <c r="AF424" t="s" s="67">
        <v>65</v>
      </c>
      <c r="AG424" s="118">
        <v>4</v>
      </c>
      <c r="AH424" s="120">
        <v>3</v>
      </c>
      <c r="AI424" s="120">
        <v>4</v>
      </c>
      <c r="AJ424" s="120">
        <v>5</v>
      </c>
      <c r="AK424" s="120">
        <v>8</v>
      </c>
      <c r="AL424" s="121"/>
      <c r="AM424" s="121">
        <v>70</v>
      </c>
      <c r="AN424" s="121">
        <v>1.5</v>
      </c>
      <c r="AO424" s="121">
        <v>2</v>
      </c>
      <c r="AP424" s="121"/>
      <c r="AQ424" s="121">
        <v>0.65</v>
      </c>
      <c r="AR424" s="31">
        <f>IF(AI424&gt;0,1,0)+IF(AO424&gt;0,1,0)</f>
        <v>2</v>
      </c>
      <c r="AS424" s="31">
        <f>IF(AR424=2,1,0)</f>
        <v>1</v>
      </c>
      <c r="AT424" s="123">
        <v>2</v>
      </c>
      <c r="AU424" t="s" s="67">
        <v>343</v>
      </c>
      <c r="AV424" t="s" s="67">
        <v>702</v>
      </c>
      <c r="AW424" s="121"/>
      <c r="AX424" s="121">
        <v>22</v>
      </c>
      <c r="AY424" s="121">
        <v>2</v>
      </c>
      <c r="AZ424" s="72"/>
      <c r="BA424" s="121"/>
      <c r="BB424" s="121"/>
      <c r="BC424" s="121"/>
      <c r="BD424" s="121"/>
      <c r="BE424" s="121"/>
      <c r="BF424" s="121"/>
      <c r="BG424" s="121"/>
      <c r="BH424" s="121"/>
      <c r="BI424" s="121"/>
      <c r="BJ424" s="121"/>
    </row>
    <row r="425" ht="17" customHeight="1">
      <c r="A425" t="s" s="63">
        <v>330</v>
      </c>
      <c r="B425" t="s" s="29">
        <v>1205</v>
      </c>
      <c r="C425" t="s" s="29">
        <v>1206</v>
      </c>
      <c r="D425" t="s" s="64">
        <v>774</v>
      </c>
      <c r="E425" t="s" s="64">
        <v>775</v>
      </c>
      <c r="F425" t="s" s="65">
        <v>670</v>
      </c>
      <c r="G425" t="s" s="65">
        <v>1023</v>
      </c>
      <c r="H425" s="19"/>
      <c r="I425" s="20">
        <v>1</v>
      </c>
      <c r="J425" s="19"/>
      <c r="K425" s="21">
        <v>0</v>
      </c>
      <c r="L425" s="21">
        <v>1</v>
      </c>
      <c r="M425" s="22">
        <f>SUM(J425:L425)</f>
        <v>1</v>
      </c>
      <c r="N425" s="23">
        <f>IF((IF(COUNTA(E425)=1,1,0)+L425+K425)=2,1,0)</f>
        <v>1</v>
      </c>
      <c r="O425" s="24"/>
      <c r="P425" s="24"/>
      <c r="Q425" s="19"/>
      <c r="R425" s="25">
        <v>-1.71596273512123</v>
      </c>
      <c r="S425" s="25">
        <v>-0.899326489840516</v>
      </c>
      <c r="T425" s="25">
        <v>-0.363134670280259</v>
      </c>
      <c r="U425" s="26"/>
      <c r="V425" s="26"/>
      <c r="W425" s="26"/>
      <c r="X425" s="25">
        <v>0.507469073838924</v>
      </c>
      <c r="Y425" s="25">
        <v>-1.39569956187298</v>
      </c>
      <c r="Z425" s="25">
        <v>-1.66443885302972</v>
      </c>
      <c r="AA425" s="27">
        <f>N425</f>
        <v>1</v>
      </c>
      <c r="AB425" s="27">
        <f>IF(COUNTA(X425)=1,1,0)</f>
        <v>1</v>
      </c>
      <c r="AC425" s="27">
        <f>IF((IF(AD425&gt;0,1,0)+AA425)=2,1,0)</f>
        <v>1</v>
      </c>
      <c r="AD425" s="27">
        <f>IF(COUNTA(AI425)=1,1,0)+IF(COUNTA(AK425)=1,1,0)</f>
        <v>2</v>
      </c>
      <c r="AE425" t="s" s="64">
        <v>688</v>
      </c>
      <c r="AF425" t="s" s="29">
        <v>523</v>
      </c>
      <c r="AG425" s="83">
        <v>3</v>
      </c>
      <c r="AH425" s="39">
        <v>0.1</v>
      </c>
      <c r="AI425" s="39">
        <v>1.5</v>
      </c>
      <c r="AJ425" s="24"/>
      <c r="AK425" s="31">
        <v>2</v>
      </c>
      <c r="AL425" s="31">
        <v>15</v>
      </c>
      <c r="AM425" s="31">
        <v>50</v>
      </c>
      <c r="AN425" s="31">
        <v>0.4</v>
      </c>
      <c r="AO425" s="31">
        <v>1</v>
      </c>
      <c r="AP425" s="31">
        <v>0.15</v>
      </c>
      <c r="AQ425" s="31">
        <v>0.2</v>
      </c>
      <c r="AR425" s="31">
        <f>IF(AI425&gt;0,1,0)+IF(AO425&gt;0,1,0)</f>
        <v>2</v>
      </c>
      <c r="AS425" s="31">
        <f>IF(AR425=2,1,0)</f>
        <v>1</v>
      </c>
      <c r="AT425" s="85">
        <v>1</v>
      </c>
      <c r="AU425" t="s" s="29">
        <v>362</v>
      </c>
      <c r="AV425" t="s" s="29">
        <v>871</v>
      </c>
      <c r="AW425" s="24"/>
      <c r="AX425" s="24"/>
      <c r="AY425" s="24"/>
      <c r="AZ425" s="56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</row>
    <row r="426" ht="17" customHeight="1">
      <c r="A426" t="s" s="63">
        <v>330</v>
      </c>
      <c r="B426" t="s" s="29">
        <v>1207</v>
      </c>
      <c r="C426" t="s" s="29">
        <v>10</v>
      </c>
      <c r="D426" t="s" s="64">
        <v>775</v>
      </c>
      <c r="E426" t="s" s="64">
        <v>775</v>
      </c>
      <c r="F426" t="s" s="65">
        <v>670</v>
      </c>
      <c r="G426" s="19"/>
      <c r="H426" t="s" s="65">
        <v>1090</v>
      </c>
      <c r="I426" s="37"/>
      <c r="J426" s="19"/>
      <c r="K426" s="21">
        <v>1</v>
      </c>
      <c r="L426" s="19"/>
      <c r="M426" s="22">
        <f>SUM(J426:L426)</f>
        <v>1</v>
      </c>
      <c r="N426" s="23">
        <f>IF((IF(COUNTA(E426)=1,1,0)+L426+K426)=2,1,0)</f>
        <v>1</v>
      </c>
      <c r="O426" s="24"/>
      <c r="P426" s="24"/>
      <c r="Q426" s="19"/>
      <c r="R426" s="25">
        <v>-0.570934079399213</v>
      </c>
      <c r="S426" s="25">
        <v>-2.40606934825275</v>
      </c>
      <c r="T426" s="25">
        <v>-0.811334662542228</v>
      </c>
      <c r="U426" s="19"/>
      <c r="V426" s="19"/>
      <c r="W426" s="19"/>
      <c r="X426" s="25">
        <v>-0.8980192830461809</v>
      </c>
      <c r="Y426" s="25">
        <v>-2.00635802187402</v>
      </c>
      <c r="Z426" s="25">
        <v>0.227318551465521</v>
      </c>
      <c r="AA426" s="27">
        <f>N426</f>
        <v>1</v>
      </c>
      <c r="AB426" s="27">
        <f>IF(COUNTA(X426)=1,1,0)</f>
        <v>1</v>
      </c>
      <c r="AC426" s="27">
        <f>IF((IF(AD426&gt;0,1,0)+AA426)=2,1,0)</f>
        <v>0</v>
      </c>
      <c r="AD426" s="27">
        <f>IF(COUNTA(AI426)=1,1,0)+IF(COUNTA(AK426)=1,1,0)</f>
        <v>0</v>
      </c>
      <c r="AE426" s="24"/>
      <c r="AF426" s="24"/>
      <c r="AG426" s="83"/>
      <c r="AH426" s="30"/>
      <c r="AI426" s="30"/>
      <c r="AJ426" s="30"/>
      <c r="AK426" s="30"/>
      <c r="AL426" s="24"/>
      <c r="AM426" s="24"/>
      <c r="AN426" s="24"/>
      <c r="AO426" s="31"/>
      <c r="AP426" s="31"/>
      <c r="AQ426" s="31"/>
      <c r="AR426" s="31">
        <f>IF(AI426&gt;0,1,0)+IF(AO426&gt;0,1,0)</f>
        <v>0</v>
      </c>
      <c r="AS426" s="31">
        <f>IF(AR426=2,1,0)</f>
        <v>0</v>
      </c>
      <c r="AT426" s="85"/>
      <c r="AU426" s="24"/>
      <c r="AV426" s="24"/>
      <c r="AW426" s="24"/>
      <c r="AX426" s="24"/>
      <c r="AY426" s="24"/>
      <c r="AZ426" s="56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</row>
    <row r="427" ht="17" customHeight="1">
      <c r="A427" t="s" s="63">
        <v>330</v>
      </c>
      <c r="B427" t="s" s="29">
        <v>1208</v>
      </c>
      <c r="C427" t="s" s="29">
        <v>1209</v>
      </c>
      <c r="D427" t="s" s="65">
        <v>800</v>
      </c>
      <c r="E427" t="s" s="64">
        <v>775</v>
      </c>
      <c r="F427" t="s" s="65">
        <v>670</v>
      </c>
      <c r="G427" t="s" s="65">
        <v>719</v>
      </c>
      <c r="H427" t="s" s="64">
        <v>1104</v>
      </c>
      <c r="I427" s="37"/>
      <c r="J427" s="19"/>
      <c r="K427" s="21">
        <v>0</v>
      </c>
      <c r="L427" s="21">
        <v>1</v>
      </c>
      <c r="M427" s="22">
        <f>SUM(J427:L427)</f>
        <v>1</v>
      </c>
      <c r="N427" s="23">
        <f>IF((IF(COUNTA(E427)=1,1,0)+L427+K427)=2,1,0)</f>
        <v>1</v>
      </c>
      <c r="O427" s="24"/>
      <c r="P427" s="24"/>
      <c r="Q427" s="19"/>
      <c r="R427" s="25">
        <v>2.54500380410052</v>
      </c>
      <c r="S427" s="25">
        <v>-3.07759995247904</v>
      </c>
      <c r="T427" s="25">
        <v>-0.518651186190393</v>
      </c>
      <c r="U427" s="26"/>
      <c r="V427" s="26"/>
      <c r="W427" s="26"/>
      <c r="X427" s="25">
        <v>-5.74587640122212</v>
      </c>
      <c r="Y427" s="25">
        <v>-1.09520688165103</v>
      </c>
      <c r="Z427" s="25">
        <v>-0.102932130240469</v>
      </c>
      <c r="AA427" s="27">
        <f>N427</f>
        <v>1</v>
      </c>
      <c r="AB427" s="27">
        <f>IF(COUNTA(X427)=1,1,0)</f>
        <v>1</v>
      </c>
      <c r="AC427" s="27">
        <f>IF((IF(AD427&gt;0,1,0)+AA427)=2,1,0)</f>
        <v>1</v>
      </c>
      <c r="AD427" s="27">
        <f>IF(COUNTA(AI427)=1,1,0)+IF(COUNTA(AK427)=1,1,0)</f>
        <v>2</v>
      </c>
      <c r="AE427" t="s" s="64">
        <v>385</v>
      </c>
      <c r="AF427" t="s" s="29">
        <v>65</v>
      </c>
      <c r="AG427" s="83">
        <v>4</v>
      </c>
      <c r="AH427" s="30"/>
      <c r="AI427" s="39">
        <v>3</v>
      </c>
      <c r="AJ427" s="39">
        <v>5</v>
      </c>
      <c r="AK427" s="39">
        <v>10</v>
      </c>
      <c r="AL427" s="24"/>
      <c r="AM427" s="31">
        <v>110</v>
      </c>
      <c r="AN427" s="31"/>
      <c r="AO427" s="31">
        <v>1.2</v>
      </c>
      <c r="AP427" s="31">
        <v>0.7</v>
      </c>
      <c r="AQ427" s="31">
        <v>1.2</v>
      </c>
      <c r="AR427" s="31">
        <f>IF(AI427&gt;0,1,0)+IF(AO427&gt;0,1,0)</f>
        <v>2</v>
      </c>
      <c r="AS427" s="31">
        <f>IF(AR427=2,1,0)</f>
        <v>1</v>
      </c>
      <c r="AT427" s="84">
        <v>41700</v>
      </c>
      <c r="AU427" s="24"/>
      <c r="AV427" t="s" s="29">
        <v>340</v>
      </c>
      <c r="AW427" s="24"/>
      <c r="AX427" s="24"/>
      <c r="AY427" s="24"/>
      <c r="AZ427" s="56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</row>
    <row r="428" ht="17" customHeight="1">
      <c r="A428" t="s" s="63">
        <v>330</v>
      </c>
      <c r="B428" t="s" s="29">
        <v>1210</v>
      </c>
      <c r="C428" t="s" s="29">
        <v>10</v>
      </c>
      <c r="D428" t="s" s="64">
        <v>825</v>
      </c>
      <c r="E428" t="s" s="65">
        <v>775</v>
      </c>
      <c r="F428" t="s" s="65">
        <v>670</v>
      </c>
      <c r="G428" t="s" s="65">
        <v>826</v>
      </c>
      <c r="H428" s="19"/>
      <c r="I428" s="37"/>
      <c r="J428" s="19"/>
      <c r="K428" s="21">
        <v>1</v>
      </c>
      <c r="L428" s="19"/>
      <c r="M428" s="22">
        <f>SUM(J428:L428)</f>
        <v>1</v>
      </c>
      <c r="N428" s="23">
        <f>IF((IF(COUNTA(E428)=1,1,0)+L428+K428)=2,1,0)</f>
        <v>1</v>
      </c>
      <c r="O428" s="24"/>
      <c r="P428" s="24"/>
      <c r="Q428" s="19"/>
      <c r="R428" s="25">
        <v>6.50482956960708</v>
      </c>
      <c r="S428" s="25">
        <v>-1.24367129901111</v>
      </c>
      <c r="T428" s="25">
        <v>-0.946634164543265</v>
      </c>
      <c r="U428" s="135"/>
      <c r="V428" s="135"/>
      <c r="W428" s="135"/>
      <c r="X428" s="25">
        <v>-9.8888434489193</v>
      </c>
      <c r="Y428" s="25">
        <v>2.66567665873613</v>
      </c>
      <c r="Z428" s="25">
        <v>1.58459318400994</v>
      </c>
      <c r="AA428" s="27">
        <f>N428</f>
        <v>1</v>
      </c>
      <c r="AB428" s="27">
        <f>IF(COUNTA(X428)=1,1,0)</f>
        <v>1</v>
      </c>
      <c r="AC428" s="27">
        <f>IF((IF(AD428&gt;0,1,0)+AA428)=2,1,0)</f>
        <v>1</v>
      </c>
      <c r="AD428" s="27">
        <f>IF(COUNTA(AI428)=1,1,0)+IF(COUNTA(AK428)=1,1,0)</f>
        <v>2</v>
      </c>
      <c r="AE428" t="s" s="64">
        <v>385</v>
      </c>
      <c r="AF428" t="s" s="29">
        <v>760</v>
      </c>
      <c r="AG428" s="83">
        <v>0</v>
      </c>
      <c r="AH428" s="30"/>
      <c r="AI428" s="39">
        <v>0.01</v>
      </c>
      <c r="AJ428" s="30"/>
      <c r="AK428" s="39">
        <v>5</v>
      </c>
      <c r="AL428" s="31">
        <v>60</v>
      </c>
      <c r="AM428" s="31">
        <v>80</v>
      </c>
      <c r="AN428" s="31">
        <v>0.5</v>
      </c>
      <c r="AO428" s="31">
        <v>0.9</v>
      </c>
      <c r="AP428" s="28"/>
      <c r="AQ428" s="31">
        <v>0.35</v>
      </c>
      <c r="AR428" s="31">
        <f>IF(AI428&gt;0,1,0)+IF(AO428&gt;0,1,0)</f>
        <v>2</v>
      </c>
      <c r="AS428" s="31">
        <f>IF(AR428=2,1,0)</f>
        <v>1</v>
      </c>
      <c r="AT428" s="85">
        <v>2</v>
      </c>
      <c r="AU428" t="s" s="29">
        <v>362</v>
      </c>
      <c r="AV428" t="s" s="29">
        <v>1211</v>
      </c>
      <c r="AW428" s="24"/>
      <c r="AX428" s="24"/>
      <c r="AY428" s="24"/>
      <c r="AZ428" s="56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</row>
    <row r="429" ht="17" customHeight="1">
      <c r="A429" t="s" s="40">
        <v>330</v>
      </c>
      <c r="B429" t="s" s="41">
        <v>1212</v>
      </c>
      <c r="C429" t="s" s="41">
        <v>10</v>
      </c>
      <c r="D429" t="s" s="58">
        <v>774</v>
      </c>
      <c r="E429" s="28"/>
      <c r="F429" t="s" s="43">
        <v>670</v>
      </c>
      <c r="G429" t="s" s="43">
        <v>776</v>
      </c>
      <c r="H429" s="42"/>
      <c r="I429" s="45"/>
      <c r="J429" s="46">
        <v>1</v>
      </c>
      <c r="K429" s="21">
        <v>0</v>
      </c>
      <c r="L429" s="42"/>
      <c r="M429" s="47">
        <f>SUM(J429:L429)</f>
        <v>1</v>
      </c>
      <c r="N429" s="48">
        <f>IF((IF(COUNTA(E429)=1,1,0)+L429+K429)=2,1,0)</f>
        <v>0</v>
      </c>
      <c r="O429" s="49"/>
      <c r="P429" s="49"/>
      <c r="Q429" s="42"/>
      <c r="R429" s="50"/>
      <c r="S429" s="50"/>
      <c r="T429" s="50"/>
      <c r="U429" s="42"/>
      <c r="V429" s="42"/>
      <c r="W429" s="42"/>
      <c r="X429" s="50"/>
      <c r="Y429" s="50"/>
      <c r="Z429" s="50"/>
      <c r="AA429" s="52">
        <f>N429</f>
        <v>0</v>
      </c>
      <c r="AB429" s="52">
        <f>IF(COUNTA(X429)=1,1,0)</f>
        <v>0</v>
      </c>
      <c r="AC429" s="52">
        <f>IF((IF(AD429&gt;0,1,0)+AA429)=2,1,0)</f>
        <v>0</v>
      </c>
      <c r="AD429" s="52">
        <f>IF(COUNTA(AI429)=1,1,0)+IF(COUNTA(AK429)=1,1,0)</f>
        <v>0</v>
      </c>
      <c r="AE429" s="49"/>
      <c r="AF429" s="49"/>
      <c r="AG429" s="59"/>
      <c r="AH429" s="60"/>
      <c r="AI429" s="60"/>
      <c r="AJ429" s="60"/>
      <c r="AK429" s="60"/>
      <c r="AL429" s="49"/>
      <c r="AM429" s="49"/>
      <c r="AN429" s="42"/>
      <c r="AO429" s="61"/>
      <c r="AP429" s="49"/>
      <c r="AQ429" s="61">
        <v>0.3</v>
      </c>
      <c r="AR429" s="31">
        <f>IF(AI429&gt;0,1,0)+IF(AO429&gt;0,1,0)</f>
        <v>0</v>
      </c>
      <c r="AS429" s="31">
        <f>IF(AR429=2,1,0)</f>
        <v>0</v>
      </c>
      <c r="AT429" s="62"/>
      <c r="AU429" s="49"/>
      <c r="AV429" s="49"/>
      <c r="AW429" s="49"/>
      <c r="AX429" s="49"/>
      <c r="AY429" s="49"/>
      <c r="AZ429" s="100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</row>
    <row r="430" ht="17" customHeight="1">
      <c r="A430" t="s" s="66">
        <v>330</v>
      </c>
      <c r="B430" t="s" s="67">
        <v>1213</v>
      </c>
      <c r="C430" s="114"/>
      <c r="D430" t="s" s="68">
        <v>825</v>
      </c>
      <c r="E430" s="90"/>
      <c r="F430" t="s" s="69">
        <v>670</v>
      </c>
      <c r="G430" t="s" s="69">
        <v>826</v>
      </c>
      <c r="H430" t="s" s="69">
        <v>1214</v>
      </c>
      <c r="I430" s="111"/>
      <c r="J430" s="71"/>
      <c r="K430" s="71"/>
      <c r="L430" s="71"/>
      <c r="M430" s="112">
        <f>SUM(J430:L430)</f>
        <v>0</v>
      </c>
      <c r="N430" s="113">
        <f>IF((IF(COUNTA(E430)=1,1,0)+L430+K430)=2,1,0)</f>
        <v>0</v>
      </c>
      <c r="O430" s="114"/>
      <c r="P430" s="114"/>
      <c r="Q430" s="71"/>
      <c r="R430" s="115"/>
      <c r="S430" s="115"/>
      <c r="T430" s="115"/>
      <c r="U430" s="116"/>
      <c r="V430" s="116"/>
      <c r="W430" s="116"/>
      <c r="X430" s="115"/>
      <c r="Y430" s="115"/>
      <c r="Z430" s="115"/>
      <c r="AA430" s="117">
        <f>N430</f>
        <v>0</v>
      </c>
      <c r="AB430" s="117">
        <f>IF(COUNTA(X430)=1,1,0)</f>
        <v>0</v>
      </c>
      <c r="AC430" s="117">
        <f>IF((IF(AD430&gt;0,1,0)+AA430)=2,1,0)</f>
        <v>0</v>
      </c>
      <c r="AD430" s="117">
        <f>IF(COUNTA(AI430)=1,1,0)+IF(COUNTA(AK430)=1,1,0)</f>
        <v>0</v>
      </c>
      <c r="AE430" s="74"/>
      <c r="AF430" s="114"/>
      <c r="AG430" s="118"/>
      <c r="AH430" s="120"/>
      <c r="AI430" s="120"/>
      <c r="AJ430" s="120"/>
      <c r="AK430" s="120"/>
      <c r="AL430" s="121"/>
      <c r="AM430" s="121"/>
      <c r="AN430" s="121"/>
      <c r="AO430" s="121"/>
      <c r="AP430" s="121"/>
      <c r="AQ430" s="121"/>
      <c r="AR430" s="31">
        <f>IF(AI430&gt;0,1,0)+IF(AO430&gt;0,1,0)</f>
        <v>0</v>
      </c>
      <c r="AS430" s="31">
        <f>IF(AR430=2,1,0)</f>
        <v>0</v>
      </c>
      <c r="AT430" s="123"/>
      <c r="AU430" s="121"/>
      <c r="AV430" s="121"/>
      <c r="AW430" s="121"/>
      <c r="AX430" s="121"/>
      <c r="AY430" s="121"/>
      <c r="AZ430" s="72"/>
      <c r="BA430" s="121"/>
      <c r="BB430" s="121"/>
      <c r="BC430" s="121"/>
      <c r="BD430" s="121"/>
      <c r="BE430" s="121"/>
      <c r="BF430" s="121"/>
      <c r="BG430" s="121"/>
      <c r="BH430" s="121"/>
      <c r="BI430" s="121"/>
      <c r="BJ430" s="121"/>
    </row>
    <row r="431" ht="17" customHeight="1">
      <c r="A431" t="s" s="63">
        <v>330</v>
      </c>
      <c r="B431" t="s" s="29">
        <v>1215</v>
      </c>
      <c r="C431" t="s" s="29">
        <v>1216</v>
      </c>
      <c r="D431" s="24"/>
      <c r="E431" s="19"/>
      <c r="F431" t="s" s="65">
        <v>670</v>
      </c>
      <c r="G431" s="19"/>
      <c r="H431" s="19"/>
      <c r="I431" s="37"/>
      <c r="J431" s="19"/>
      <c r="K431" s="21">
        <v>0</v>
      </c>
      <c r="L431" s="21">
        <v>1</v>
      </c>
      <c r="M431" s="22">
        <f>SUM(J431:L431)</f>
        <v>1</v>
      </c>
      <c r="N431" s="23">
        <f>IF((IF(COUNTA(E431)=1,1,0)+L431+K431)=2,1,0)</f>
        <v>0</v>
      </c>
      <c r="O431" s="24"/>
      <c r="P431" s="24"/>
      <c r="Q431" s="19"/>
      <c r="R431" s="25">
        <v>-3.15619893366508</v>
      </c>
      <c r="S431" s="25">
        <v>-4.64112758313273</v>
      </c>
      <c r="T431" s="25">
        <v>1.99293853502808</v>
      </c>
      <c r="U431" s="26"/>
      <c r="V431" s="26"/>
      <c r="W431" s="26"/>
      <c r="X431" s="25">
        <v>0.396156918178304</v>
      </c>
      <c r="Y431" s="25">
        <v>-6.03275791873627</v>
      </c>
      <c r="Z431" s="25">
        <v>1.59921359925974</v>
      </c>
      <c r="AA431" s="27">
        <f>N431</f>
        <v>0</v>
      </c>
      <c r="AB431" s="27">
        <f>IF(COUNTA(X431)=1,1,0)</f>
        <v>1</v>
      </c>
      <c r="AC431" s="27">
        <f>IF((IF(AD431&gt;0,1,0)+AA431)=2,1,0)</f>
        <v>0</v>
      </c>
      <c r="AD431" s="27">
        <f>IF(COUNTA(AI431)=1,1,0)+IF(COUNTA(AK431)=1,1,0)</f>
        <v>2</v>
      </c>
      <c r="AE431" t="s" s="64">
        <v>1023</v>
      </c>
      <c r="AF431" t="s" s="29">
        <v>986</v>
      </c>
      <c r="AG431" s="83">
        <v>5</v>
      </c>
      <c r="AH431" s="30"/>
      <c r="AI431" s="39">
        <v>6</v>
      </c>
      <c r="AJ431" s="39">
        <v>1.5</v>
      </c>
      <c r="AK431" s="39">
        <v>2</v>
      </c>
      <c r="AL431" s="24"/>
      <c r="AM431" s="24"/>
      <c r="AN431" s="31"/>
      <c r="AO431" s="31"/>
      <c r="AP431" s="24"/>
      <c r="AQ431" s="24"/>
      <c r="AR431" s="31">
        <f>IF(AI431&gt;0,1,0)+IF(AO431&gt;0,1,0)</f>
        <v>1</v>
      </c>
      <c r="AS431" s="31">
        <f>IF(AR431=2,1,0)</f>
        <v>0</v>
      </c>
      <c r="AT431" s="85"/>
      <c r="AU431" s="24"/>
      <c r="AV431" s="24"/>
      <c r="AW431" s="24"/>
      <c r="AX431" s="24"/>
      <c r="AY431" s="24"/>
      <c r="AZ431" s="56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</row>
    <row r="432" ht="17" customHeight="1">
      <c r="A432" t="s" s="40">
        <v>330</v>
      </c>
      <c r="B432" t="s" s="41">
        <v>1217</v>
      </c>
      <c r="C432" t="s" s="41">
        <v>1218</v>
      </c>
      <c r="D432" t="s" s="58">
        <v>775</v>
      </c>
      <c r="E432" s="44"/>
      <c r="F432" t="s" s="43">
        <v>670</v>
      </c>
      <c r="G432" t="s" s="43">
        <v>719</v>
      </c>
      <c r="H432" s="42"/>
      <c r="I432" s="45"/>
      <c r="J432" s="46">
        <v>1</v>
      </c>
      <c r="K432" s="21">
        <v>0</v>
      </c>
      <c r="L432" s="42"/>
      <c r="M432" s="47">
        <f>SUM(J432:L432)</f>
        <v>1</v>
      </c>
      <c r="N432" s="48">
        <f>IF((IF(COUNTA(E432)=1,1,0)+L432+K432)=2,1,0)</f>
        <v>0</v>
      </c>
      <c r="O432" s="49"/>
      <c r="P432" s="42"/>
      <c r="Q432" s="42"/>
      <c r="R432" s="50"/>
      <c r="S432" s="50"/>
      <c r="T432" s="50"/>
      <c r="U432" s="42"/>
      <c r="V432" s="42"/>
      <c r="W432" s="42"/>
      <c r="X432" s="124"/>
      <c r="Y432" s="124"/>
      <c r="Z432" s="124"/>
      <c r="AA432" s="52">
        <f>N432</f>
        <v>0</v>
      </c>
      <c r="AB432" s="52">
        <f>IF(COUNTA(X432)=1,1,0)</f>
        <v>0</v>
      </c>
      <c r="AC432" s="52">
        <f>IF((IF(AD432&gt;0,1,0)+AA432)=2,1,0)</f>
        <v>0</v>
      </c>
      <c r="AD432" s="52">
        <f>IF(COUNTA(AI432)=1,1,0)+IF(COUNTA(AK432)=1,1,0)</f>
        <v>0</v>
      </c>
      <c r="AE432" s="53"/>
      <c r="AF432" t="s" s="41">
        <v>65</v>
      </c>
      <c r="AG432" s="59">
        <v>4</v>
      </c>
      <c r="AH432" s="60"/>
      <c r="AI432" s="55"/>
      <c r="AJ432" s="55"/>
      <c r="AK432" s="55"/>
      <c r="AL432" s="61"/>
      <c r="AM432" s="61"/>
      <c r="AN432" s="61"/>
      <c r="AO432" s="61"/>
      <c r="AP432" s="61"/>
      <c r="AQ432" s="61"/>
      <c r="AR432" s="31">
        <f>IF(AI432&gt;0,1,0)+IF(AO432&gt;0,1,0)</f>
        <v>0</v>
      </c>
      <c r="AS432" s="31">
        <f>IF(AR432=2,1,0)</f>
        <v>0</v>
      </c>
      <c r="AT432" s="49"/>
      <c r="AU432" s="49"/>
      <c r="AV432" s="49"/>
      <c r="AW432" s="49"/>
      <c r="AX432" s="49"/>
      <c r="AY432" s="49"/>
      <c r="AZ432" s="100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</row>
    <row r="433" ht="17" customHeight="1">
      <c r="A433" t="s" s="63">
        <v>330</v>
      </c>
      <c r="B433" t="s" s="29">
        <v>1219</v>
      </c>
      <c r="C433" t="s" s="29">
        <v>1220</v>
      </c>
      <c r="D433" s="24"/>
      <c r="E433" s="19"/>
      <c r="F433" t="s" s="65">
        <v>670</v>
      </c>
      <c r="G433" s="19"/>
      <c r="H433" s="19"/>
      <c r="I433" s="37"/>
      <c r="J433" s="19"/>
      <c r="K433" s="21">
        <v>0</v>
      </c>
      <c r="L433" s="21">
        <v>1</v>
      </c>
      <c r="M433" s="22">
        <f>SUM(J433:L433)</f>
        <v>1</v>
      </c>
      <c r="N433" s="23">
        <f>IF((IF(COUNTA(E433)=1,1,0)+L433+K433)=2,1,0)</f>
        <v>0</v>
      </c>
      <c r="O433" s="24"/>
      <c r="P433" s="24"/>
      <c r="Q433" s="19"/>
      <c r="R433" s="25">
        <v>-0.0260735875719007</v>
      </c>
      <c r="S433" s="25">
        <v>-0.269202419496323</v>
      </c>
      <c r="T433" s="25">
        <v>0.137023312364685</v>
      </c>
      <c r="U433" s="26"/>
      <c r="V433" s="26"/>
      <c r="W433" s="26"/>
      <c r="X433" s="25">
        <v>-1.26805681542966</v>
      </c>
      <c r="Y433" s="25">
        <v>0.54039556221823</v>
      </c>
      <c r="Z433" s="25">
        <v>1.75557573339868</v>
      </c>
      <c r="AA433" s="27">
        <f>N433</f>
        <v>0</v>
      </c>
      <c r="AB433" s="27">
        <f>IF(COUNTA(X433)=1,1,0)</f>
        <v>1</v>
      </c>
      <c r="AC433" s="27">
        <f>IF((IF(AD433&gt;0,1,0)+AA433)=2,1,0)</f>
        <v>0</v>
      </c>
      <c r="AD433" s="27">
        <f>IF(COUNTA(AI433)=1,1,0)+IF(COUNTA(AK433)=1,1,0)</f>
        <v>1</v>
      </c>
      <c r="AE433" t="s" s="64">
        <v>688</v>
      </c>
      <c r="AF433" t="s" s="29">
        <v>65</v>
      </c>
      <c r="AG433" s="83">
        <v>4</v>
      </c>
      <c r="AH433" s="39"/>
      <c r="AI433" s="39">
        <v>1</v>
      </c>
      <c r="AJ433" s="30"/>
      <c r="AK433" s="30"/>
      <c r="AL433" s="24"/>
      <c r="AM433" s="31">
        <v>100</v>
      </c>
      <c r="AN433" s="31"/>
      <c r="AO433" s="31">
        <v>2</v>
      </c>
      <c r="AP433" s="31"/>
      <c r="AQ433" s="31"/>
      <c r="AR433" s="31">
        <f>IF(AI433&gt;0,1,0)+IF(AO433&gt;0,1,0)</f>
        <v>2</v>
      </c>
      <c r="AS433" s="31">
        <f>IF(AR433=2,1,0)</f>
        <v>1</v>
      </c>
      <c r="AT433" s="85">
        <v>2</v>
      </c>
      <c r="AU433" t="s" s="29">
        <v>701</v>
      </c>
      <c r="AV433" t="s" s="29">
        <v>846</v>
      </c>
      <c r="AW433" s="24"/>
      <c r="AX433" s="24"/>
      <c r="AY433" s="24"/>
      <c r="AZ433" s="56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</row>
    <row r="434" ht="17" customHeight="1">
      <c r="A434" t="s" s="63">
        <v>330</v>
      </c>
      <c r="B434" t="s" s="29">
        <v>1221</v>
      </c>
      <c r="C434" t="s" s="29">
        <v>10</v>
      </c>
      <c r="D434" s="28"/>
      <c r="E434" s="18"/>
      <c r="F434" t="s" s="65">
        <v>670</v>
      </c>
      <c r="G434" s="19"/>
      <c r="H434" s="19"/>
      <c r="I434" s="37"/>
      <c r="J434" s="19"/>
      <c r="K434" s="21">
        <v>1</v>
      </c>
      <c r="L434" s="19"/>
      <c r="M434" s="22">
        <f>SUM(J434:L434)</f>
        <v>1</v>
      </c>
      <c r="N434" s="23">
        <f>IF((IF(COUNTA(E434)=1,1,0)+L434+K434)=2,1,0)</f>
        <v>0</v>
      </c>
      <c r="O434" s="24"/>
      <c r="P434" s="24"/>
      <c r="Q434" s="19"/>
      <c r="R434" s="25">
        <v>1.26758566887572</v>
      </c>
      <c r="S434" s="25">
        <v>-0.335360265596469</v>
      </c>
      <c r="T434" s="25">
        <v>-1.46710615533207</v>
      </c>
      <c r="U434" s="19"/>
      <c r="V434" s="19"/>
      <c r="W434" s="19"/>
      <c r="X434" s="25">
        <v>-2.00900758300164</v>
      </c>
      <c r="Y434" s="25">
        <v>1.08564729605147</v>
      </c>
      <c r="Z434" s="25">
        <v>-1.17385217205136</v>
      </c>
      <c r="AA434" s="27">
        <f>N434</f>
        <v>0</v>
      </c>
      <c r="AB434" s="27">
        <f>IF(COUNTA(X434)=1,1,0)</f>
        <v>1</v>
      </c>
      <c r="AC434" s="27">
        <f>IF((IF(AD434&gt;0,1,0)+AA434)=2,1,0)</f>
        <v>0</v>
      </c>
      <c r="AD434" s="27">
        <f>IF(COUNTA(AI434)=1,1,0)+IF(COUNTA(AK434)=1,1,0)</f>
        <v>1</v>
      </c>
      <c r="AE434" t="s" s="64">
        <v>688</v>
      </c>
      <c r="AF434" t="s" s="29">
        <v>268</v>
      </c>
      <c r="AG434" s="83">
        <v>3</v>
      </c>
      <c r="AH434" s="39">
        <v>0.1</v>
      </c>
      <c r="AI434" s="39">
        <v>1</v>
      </c>
      <c r="AJ434" s="30"/>
      <c r="AK434" s="30"/>
      <c r="AL434" s="24"/>
      <c r="AM434" s="31">
        <v>30</v>
      </c>
      <c r="AN434" s="31">
        <v>0.5</v>
      </c>
      <c r="AO434" s="31">
        <v>1.5</v>
      </c>
      <c r="AP434" s="31"/>
      <c r="AQ434" s="31"/>
      <c r="AR434" s="31">
        <f>IF(AI434&gt;0,1,0)+IF(AO434&gt;0,1,0)</f>
        <v>2</v>
      </c>
      <c r="AS434" s="31">
        <f>IF(AR434=2,1,0)</f>
        <v>1</v>
      </c>
      <c r="AT434" s="85">
        <v>2</v>
      </c>
      <c r="AU434" t="s" s="29">
        <v>701</v>
      </c>
      <c r="AV434" t="s" s="29">
        <v>702</v>
      </c>
      <c r="AW434" s="24"/>
      <c r="AX434" s="24"/>
      <c r="AY434" s="24"/>
      <c r="AZ434" s="56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</row>
    <row r="435" ht="17" customHeight="1">
      <c r="A435" t="s" s="63">
        <v>330</v>
      </c>
      <c r="B435" t="s" s="29">
        <v>1222</v>
      </c>
      <c r="C435" t="s" s="29">
        <v>1223</v>
      </c>
      <c r="D435" s="24"/>
      <c r="E435" s="19"/>
      <c r="F435" t="s" s="65">
        <v>670</v>
      </c>
      <c r="G435" s="19"/>
      <c r="H435" s="19"/>
      <c r="I435" s="37"/>
      <c r="J435" s="19"/>
      <c r="K435" s="21">
        <v>0</v>
      </c>
      <c r="L435" s="21">
        <v>1</v>
      </c>
      <c r="M435" s="22">
        <f>SUM(J435:L435)</f>
        <v>1</v>
      </c>
      <c r="N435" s="23">
        <f>IF((IF(COUNTA(E435)=1,1,0)+L435+K435)=2,1,0)</f>
        <v>0</v>
      </c>
      <c r="O435" s="24"/>
      <c r="P435" s="24"/>
      <c r="Q435" s="19"/>
      <c r="R435" s="25">
        <v>2.52709769258017</v>
      </c>
      <c r="S435" s="25">
        <v>-4.93838123789745</v>
      </c>
      <c r="T435" s="25">
        <v>2.00698439588937</v>
      </c>
      <c r="U435" s="26"/>
      <c r="V435" s="26"/>
      <c r="W435" s="26"/>
      <c r="X435" s="25">
        <v>-7.18779729406018</v>
      </c>
      <c r="Y435" s="25">
        <v>-3.2716366744067</v>
      </c>
      <c r="Z435" s="25">
        <v>0.0215467341209699</v>
      </c>
      <c r="AA435" s="27">
        <f>N435</f>
        <v>0</v>
      </c>
      <c r="AB435" s="27">
        <f>IF(COUNTA(X435)=1,1,0)</f>
        <v>1</v>
      </c>
      <c r="AC435" s="27">
        <f>IF((IF(AD435&gt;0,1,0)+AA435)=2,1,0)</f>
        <v>0</v>
      </c>
      <c r="AD435" s="27">
        <f>IF(COUNTA(AI435)=1,1,0)+IF(COUNTA(AK435)=1,1,0)</f>
        <v>2</v>
      </c>
      <c r="AE435" t="s" s="64">
        <v>1127</v>
      </c>
      <c r="AF435" t="s" s="29">
        <v>65</v>
      </c>
      <c r="AG435" s="83">
        <v>4</v>
      </c>
      <c r="AH435" s="39">
        <v>0.9</v>
      </c>
      <c r="AI435" s="39">
        <v>3.5</v>
      </c>
      <c r="AJ435" s="39">
        <v>9</v>
      </c>
      <c r="AK435" s="39">
        <v>15</v>
      </c>
      <c r="AL435" s="31">
        <v>65</v>
      </c>
      <c r="AM435" s="31">
        <v>120</v>
      </c>
      <c r="AN435" s="31">
        <v>0.85</v>
      </c>
      <c r="AO435" s="31">
        <v>1.3</v>
      </c>
      <c r="AP435" s="31">
        <v>0.3</v>
      </c>
      <c r="AQ435" s="31">
        <v>0.5</v>
      </c>
      <c r="AR435" s="31">
        <f>IF(AI435&gt;0,1,0)+IF(AO435&gt;0,1,0)</f>
        <v>2</v>
      </c>
      <c r="AS435" s="31">
        <f>IF(AR435=2,1,0)</f>
        <v>1</v>
      </c>
      <c r="AT435" s="84">
        <v>41700</v>
      </c>
      <c r="AU435" t="s" s="29">
        <v>701</v>
      </c>
      <c r="AV435" t="s" s="29">
        <v>850</v>
      </c>
      <c r="AW435" s="24"/>
      <c r="AX435" s="24"/>
      <c r="AY435" s="24"/>
      <c r="AZ435" s="56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</row>
    <row r="436" ht="17" customHeight="1">
      <c r="A436" t="s" s="63">
        <v>330</v>
      </c>
      <c r="B436" t="s" s="29">
        <v>1224</v>
      </c>
      <c r="C436" t="s" s="29">
        <v>10</v>
      </c>
      <c r="D436" s="28"/>
      <c r="E436" s="18"/>
      <c r="F436" t="s" s="65">
        <v>670</v>
      </c>
      <c r="G436" s="19"/>
      <c r="H436" s="19"/>
      <c r="I436" s="37"/>
      <c r="J436" s="19"/>
      <c r="K436" s="21">
        <v>1</v>
      </c>
      <c r="L436" s="19"/>
      <c r="M436" s="22">
        <f>SUM(J436:L436)</f>
        <v>1</v>
      </c>
      <c r="N436" s="23">
        <f>IF((IF(COUNTA(E436)=1,1,0)+L436+K436)=2,1,0)</f>
        <v>0</v>
      </c>
      <c r="O436" s="24"/>
      <c r="P436" s="24"/>
      <c r="Q436" s="19"/>
      <c r="R436" s="25">
        <v>-2.48329425589535</v>
      </c>
      <c r="S436" s="25">
        <v>-2.51197566250712</v>
      </c>
      <c r="T436" s="25">
        <v>-0.195368304078675</v>
      </c>
      <c r="U436" s="19"/>
      <c r="V436" s="19"/>
      <c r="W436" s="19"/>
      <c r="X436" s="25">
        <v>0.202654756272332</v>
      </c>
      <c r="Y436" s="25">
        <v>-3.08199779845964</v>
      </c>
      <c r="Z436" s="25">
        <v>0.514835628189565</v>
      </c>
      <c r="AA436" s="27">
        <f>N436</f>
        <v>0</v>
      </c>
      <c r="AB436" s="27">
        <f>IF(COUNTA(X436)=1,1,0)</f>
        <v>1</v>
      </c>
      <c r="AC436" s="27">
        <f>IF((IF(AD436&gt;0,1,0)+AA436)=2,1,0)</f>
        <v>0</v>
      </c>
      <c r="AD436" s="27">
        <f>IF(COUNTA(AI436)=1,1,0)+IF(COUNTA(AK436)=1,1,0)</f>
        <v>1</v>
      </c>
      <c r="AE436" t="s" s="64">
        <v>688</v>
      </c>
      <c r="AF436" t="s" s="29">
        <v>65</v>
      </c>
      <c r="AG436" s="83">
        <v>4</v>
      </c>
      <c r="AH436" s="39">
        <v>0.05</v>
      </c>
      <c r="AI436" s="39">
        <v>0.15</v>
      </c>
      <c r="AJ436" s="30"/>
      <c r="AK436" s="39"/>
      <c r="AL436" s="24"/>
      <c r="AM436" s="31">
        <v>80</v>
      </c>
      <c r="AN436" s="31"/>
      <c r="AO436" s="31">
        <v>0.7</v>
      </c>
      <c r="AP436" s="31">
        <v>0.15</v>
      </c>
      <c r="AQ436" s="31">
        <v>0.18</v>
      </c>
      <c r="AR436" s="31">
        <f>IF(AI436&gt;0,1,0)+IF(AO436&gt;0,1,0)</f>
        <v>2</v>
      </c>
      <c r="AS436" s="31">
        <f>IF(AR436=2,1,0)</f>
        <v>1</v>
      </c>
      <c r="AT436" s="85">
        <v>1</v>
      </c>
      <c r="AU436" t="s" s="29">
        <v>362</v>
      </c>
      <c r="AV436" t="s" s="29">
        <v>934</v>
      </c>
      <c r="AW436" s="24"/>
      <c r="AX436" s="24"/>
      <c r="AY436" s="24"/>
      <c r="AZ436" s="56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</row>
    <row r="437" ht="17" customHeight="1">
      <c r="A437" t="s" s="63">
        <v>330</v>
      </c>
      <c r="B437" t="s" s="29">
        <v>1225</v>
      </c>
      <c r="C437" t="s" s="29">
        <v>1226</v>
      </c>
      <c r="D437" s="24"/>
      <c r="E437" s="19"/>
      <c r="F437" t="s" s="65">
        <v>670</v>
      </c>
      <c r="G437" s="19"/>
      <c r="H437" s="19"/>
      <c r="I437" s="37"/>
      <c r="J437" s="19"/>
      <c r="K437" s="21">
        <v>0</v>
      </c>
      <c r="L437" s="21">
        <v>1</v>
      </c>
      <c r="M437" s="22">
        <f>SUM(J437:L437)</f>
        <v>1</v>
      </c>
      <c r="N437" s="23">
        <f>IF((IF(COUNTA(E437)=1,1,0)+L437+K437)=2,1,0)</f>
        <v>0</v>
      </c>
      <c r="O437" s="24"/>
      <c r="P437" s="24"/>
      <c r="Q437" s="19"/>
      <c r="R437" s="25">
        <v>-8.736146512916431</v>
      </c>
      <c r="S437" s="25">
        <v>-6.85609639973556</v>
      </c>
      <c r="T437" s="25">
        <v>4.91180718324195</v>
      </c>
      <c r="U437" s="26"/>
      <c r="V437" s="26"/>
      <c r="W437" s="26"/>
      <c r="X437" s="25">
        <v>4.45348733821429</v>
      </c>
      <c r="Y437" s="25">
        <v>-10.7266316477538</v>
      </c>
      <c r="Z437" s="25">
        <v>3.93586771991535</v>
      </c>
      <c r="AA437" s="27">
        <f>N437</f>
        <v>0</v>
      </c>
      <c r="AB437" s="27">
        <f>IF(COUNTA(X437)=1,1,0)</f>
        <v>1</v>
      </c>
      <c r="AC437" s="27">
        <f>IF((IF(AD437&gt;0,1,0)+AA437)=2,1,0)</f>
        <v>0</v>
      </c>
      <c r="AD437" s="27">
        <f>IF(COUNTA(AI437)=1,1,0)+IF(COUNTA(AK437)=1,1,0)</f>
        <v>1</v>
      </c>
      <c r="AE437" t="s" s="64">
        <v>671</v>
      </c>
      <c r="AF437" t="s" s="29">
        <v>65</v>
      </c>
      <c r="AG437" s="83">
        <v>4</v>
      </c>
      <c r="AH437" s="30"/>
      <c r="AI437" s="39">
        <v>1</v>
      </c>
      <c r="AJ437" s="24"/>
      <c r="AK437" s="24"/>
      <c r="AL437" s="24"/>
      <c r="AM437" s="24"/>
      <c r="AN437" s="19"/>
      <c r="AO437" s="31">
        <v>1.5</v>
      </c>
      <c r="AP437" s="24"/>
      <c r="AQ437" s="24"/>
      <c r="AR437" s="31">
        <f>IF(AI437&gt;0,1,0)+IF(AO437&gt;0,1,0)</f>
        <v>2</v>
      </c>
      <c r="AS437" s="31">
        <f>IF(AR437=2,1,0)</f>
        <v>1</v>
      </c>
      <c r="AT437" s="85">
        <v>2</v>
      </c>
      <c r="AU437" s="24"/>
      <c r="AV437" s="24"/>
      <c r="AW437" s="24"/>
      <c r="AX437" s="24"/>
      <c r="AY437" s="24"/>
      <c r="AZ437" s="56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</row>
    <row r="438" ht="17" customHeight="1">
      <c r="A438" t="s" s="66">
        <v>330</v>
      </c>
      <c r="B438" t="s" s="67">
        <v>1227</v>
      </c>
      <c r="C438" s="114"/>
      <c r="D438" t="s" s="68">
        <v>825</v>
      </c>
      <c r="E438" s="90"/>
      <c r="F438" t="s" s="69">
        <v>670</v>
      </c>
      <c r="G438" t="s" s="69">
        <v>826</v>
      </c>
      <c r="H438" t="s" s="69">
        <v>1228</v>
      </c>
      <c r="I438" s="111"/>
      <c r="J438" s="71"/>
      <c r="K438" s="71"/>
      <c r="L438" s="71"/>
      <c r="M438" s="112">
        <f>SUM(J438:L438)</f>
        <v>0</v>
      </c>
      <c r="N438" s="113">
        <f>IF((IF(COUNTA(E438)=1,1,0)+L438+K438)=2,1,0)</f>
        <v>0</v>
      </c>
      <c r="O438" s="114"/>
      <c r="P438" s="114"/>
      <c r="Q438" s="71"/>
      <c r="R438" s="115"/>
      <c r="S438" s="115"/>
      <c r="T438" s="115"/>
      <c r="U438" s="116"/>
      <c r="V438" s="116"/>
      <c r="W438" s="116"/>
      <c r="X438" s="115"/>
      <c r="Y438" s="115"/>
      <c r="Z438" s="115"/>
      <c r="AA438" s="117">
        <f>N438</f>
        <v>0</v>
      </c>
      <c r="AB438" s="117">
        <f>IF(COUNTA(X438)=1,1,0)</f>
        <v>0</v>
      </c>
      <c r="AC438" s="117">
        <f>IF((IF(AD438&gt;0,1,0)+AA438)=2,1,0)</f>
        <v>0</v>
      </c>
      <c r="AD438" s="117">
        <f>IF(COUNTA(AI438)=1,1,0)+IF(COUNTA(AK438)=1,1,0)</f>
        <v>0</v>
      </c>
      <c r="AE438" s="74"/>
      <c r="AF438" s="114"/>
      <c r="AG438" s="118"/>
      <c r="AH438" s="120"/>
      <c r="AI438" s="120"/>
      <c r="AJ438" s="120"/>
      <c r="AK438" s="120"/>
      <c r="AL438" s="121"/>
      <c r="AM438" s="121"/>
      <c r="AN438" s="121"/>
      <c r="AO438" s="121"/>
      <c r="AP438" s="114"/>
      <c r="AQ438" s="121"/>
      <c r="AR438" s="31">
        <f>IF(AI438&gt;0,1,0)+IF(AO438&gt;0,1,0)</f>
        <v>0</v>
      </c>
      <c r="AS438" s="31">
        <f>IF(AR438=2,1,0)</f>
        <v>0</v>
      </c>
      <c r="AT438" s="123"/>
      <c r="AU438" s="114"/>
      <c r="AV438" s="114"/>
      <c r="AW438" s="114"/>
      <c r="AX438" s="114"/>
      <c r="AY438" s="114"/>
      <c r="AZ438" s="72"/>
      <c r="BA438" s="114"/>
      <c r="BB438" s="114"/>
      <c r="BC438" s="114"/>
      <c r="BD438" s="114"/>
      <c r="BE438" s="114"/>
      <c r="BF438" s="114"/>
      <c r="BG438" s="114"/>
      <c r="BH438" s="114"/>
      <c r="BI438" s="114"/>
      <c r="BJ438" s="114"/>
    </row>
    <row r="439" ht="17" customHeight="1">
      <c r="A439" t="s" s="63">
        <v>330</v>
      </c>
      <c r="B439" t="s" s="29">
        <v>1229</v>
      </c>
      <c r="C439" t="s" s="29">
        <v>1230</v>
      </c>
      <c r="D439" s="24"/>
      <c r="E439" s="19"/>
      <c r="F439" t="s" s="65">
        <v>670</v>
      </c>
      <c r="G439" s="19"/>
      <c r="H439" s="19"/>
      <c r="I439" s="37"/>
      <c r="J439" s="19"/>
      <c r="K439" s="21">
        <v>0</v>
      </c>
      <c r="L439" s="21">
        <v>1</v>
      </c>
      <c r="M439" s="22">
        <f>SUM(J439:L439)</f>
        <v>1</v>
      </c>
      <c r="N439" s="23">
        <f>IF((IF(COUNTA(E439)=1,1,0)+L439+K439)=2,1,0)</f>
        <v>0</v>
      </c>
      <c r="O439" s="24"/>
      <c r="P439" s="24"/>
      <c r="Q439" s="19"/>
      <c r="R439" s="25">
        <v>3.27176390450336</v>
      </c>
      <c r="S439" s="25">
        <v>-3.94966882072928</v>
      </c>
      <c r="T439" s="25">
        <v>-0.715025653053097</v>
      </c>
      <c r="U439" s="30"/>
      <c r="V439" s="26"/>
      <c r="W439" s="26"/>
      <c r="X439" s="25">
        <v>-7.47786734709173</v>
      </c>
      <c r="Y439" s="25">
        <v>-1.70490114046173</v>
      </c>
      <c r="Z439" s="25">
        <v>0.324103498210016</v>
      </c>
      <c r="AA439" s="27">
        <f>N439</f>
        <v>0</v>
      </c>
      <c r="AB439" s="27">
        <f>IF(COUNTA(X439)=1,1,0)</f>
        <v>1</v>
      </c>
      <c r="AC439" s="27">
        <f>IF((IF(AD439&gt;0,1,0)+AA439)=2,1,0)</f>
        <v>0</v>
      </c>
      <c r="AD439" s="27">
        <f>IF(COUNTA(AI439)=1,1,0)+IF(COUNTA(AK439)=1,1,0)</f>
        <v>2</v>
      </c>
      <c r="AE439" t="s" s="64">
        <v>822</v>
      </c>
      <c r="AF439" t="s" s="29">
        <v>65</v>
      </c>
      <c r="AG439" s="83">
        <v>4</v>
      </c>
      <c r="AH439" s="30"/>
      <c r="AI439" s="39">
        <v>6</v>
      </c>
      <c r="AJ439" s="30"/>
      <c r="AK439" s="39">
        <v>12</v>
      </c>
      <c r="AL439" s="31">
        <v>35</v>
      </c>
      <c r="AM439" s="31">
        <v>100</v>
      </c>
      <c r="AN439" s="24"/>
      <c r="AO439" s="31">
        <v>2</v>
      </c>
      <c r="AP439" s="31"/>
      <c r="AQ439" s="31">
        <v>0.55</v>
      </c>
      <c r="AR439" s="31">
        <f>IF(AI439&gt;0,1,0)+IF(AO439&gt;0,1,0)</f>
        <v>2</v>
      </c>
      <c r="AS439" s="31">
        <f>IF(AR439=2,1,0)</f>
        <v>1</v>
      </c>
      <c r="AT439" s="85">
        <v>2</v>
      </c>
      <c r="AU439" t="s" s="29">
        <v>701</v>
      </c>
      <c r="AV439" t="s" s="29">
        <v>340</v>
      </c>
      <c r="AW439" s="24"/>
      <c r="AX439" s="24"/>
      <c r="AY439" s="24"/>
      <c r="AZ439" s="56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</row>
    <row r="440" ht="17" customHeight="1">
      <c r="A440" t="s" s="66">
        <v>330</v>
      </c>
      <c r="B440" t="s" s="67">
        <v>1231</v>
      </c>
      <c r="C440" s="114"/>
      <c r="D440" t="s" s="68">
        <v>825</v>
      </c>
      <c r="E440" s="90"/>
      <c r="F440" t="s" s="69">
        <v>670</v>
      </c>
      <c r="G440" t="s" s="69">
        <v>826</v>
      </c>
      <c r="H440" t="s" s="68">
        <v>1232</v>
      </c>
      <c r="I440" s="111"/>
      <c r="J440" s="71"/>
      <c r="K440" s="71"/>
      <c r="L440" s="71"/>
      <c r="M440" s="112">
        <f>SUM(J440:L440)</f>
        <v>0</v>
      </c>
      <c r="N440" s="113">
        <f>IF((IF(COUNTA(E440)=1,1,0)+L440+K440)=2,1,0)</f>
        <v>0</v>
      </c>
      <c r="O440" s="114"/>
      <c r="P440" s="114"/>
      <c r="Q440" s="71"/>
      <c r="R440" s="115"/>
      <c r="S440" s="115"/>
      <c r="T440" s="115"/>
      <c r="U440" s="116"/>
      <c r="V440" s="116"/>
      <c r="W440" s="116"/>
      <c r="X440" s="115"/>
      <c r="Y440" s="115"/>
      <c r="Z440" s="115"/>
      <c r="AA440" s="117">
        <f>N440</f>
        <v>0</v>
      </c>
      <c r="AB440" s="117">
        <f>IF(COUNTA(X440)=1,1,0)</f>
        <v>0</v>
      </c>
      <c r="AC440" s="117">
        <f>IF((IF(AD440&gt;0,1,0)+AA440)=2,1,0)</f>
        <v>0</v>
      </c>
      <c r="AD440" s="117">
        <f>IF(COUNTA(AI440)=1,1,0)+IF(COUNTA(AK440)=1,1,0)</f>
        <v>0</v>
      </c>
      <c r="AE440" s="74"/>
      <c r="AF440" s="114"/>
      <c r="AG440" s="118"/>
      <c r="AH440" s="120"/>
      <c r="AI440" s="120"/>
      <c r="AJ440" s="120"/>
      <c r="AK440" s="120"/>
      <c r="AL440" s="121"/>
      <c r="AM440" s="121"/>
      <c r="AN440" s="121"/>
      <c r="AO440" s="121"/>
      <c r="AP440" s="121"/>
      <c r="AQ440" s="121"/>
      <c r="AR440" s="31">
        <f>IF(AI440&gt;0,1,0)+IF(AO440&gt;0,1,0)</f>
        <v>0</v>
      </c>
      <c r="AS440" s="31">
        <f>IF(AR440=2,1,0)</f>
        <v>0</v>
      </c>
      <c r="AT440" s="123"/>
      <c r="AU440" s="114"/>
      <c r="AV440" s="114"/>
      <c r="AW440" s="114"/>
      <c r="AX440" s="114"/>
      <c r="AY440" s="114"/>
      <c r="AZ440" s="72"/>
      <c r="BA440" s="114"/>
      <c r="BB440" s="114"/>
      <c r="BC440" s="114"/>
      <c r="BD440" s="114"/>
      <c r="BE440" s="114"/>
      <c r="BF440" s="114"/>
      <c r="BG440" s="114"/>
      <c r="BH440" s="114"/>
      <c r="BI440" s="114"/>
      <c r="BJ440" s="114"/>
    </row>
    <row r="441" ht="17" customHeight="1">
      <c r="A441" t="s" s="66">
        <v>330</v>
      </c>
      <c r="B441" t="s" s="67">
        <v>1233</v>
      </c>
      <c r="C441" s="114"/>
      <c r="D441" t="s" s="68">
        <v>825</v>
      </c>
      <c r="E441" s="90"/>
      <c r="F441" t="s" s="69">
        <v>670</v>
      </c>
      <c r="G441" t="s" s="69">
        <v>826</v>
      </c>
      <c r="H441" t="s" s="69">
        <v>1234</v>
      </c>
      <c r="I441" s="111"/>
      <c r="J441" s="71"/>
      <c r="K441" s="71"/>
      <c r="L441" s="71"/>
      <c r="M441" s="112">
        <f>SUM(J441:L441)</f>
        <v>0</v>
      </c>
      <c r="N441" s="113">
        <f>IF((IF(COUNTA(E441)=1,1,0)+L441+K441)=2,1,0)</f>
        <v>0</v>
      </c>
      <c r="O441" s="114"/>
      <c r="P441" s="114"/>
      <c r="Q441" s="71"/>
      <c r="R441" s="115"/>
      <c r="S441" s="115"/>
      <c r="T441" s="115"/>
      <c r="U441" s="116"/>
      <c r="V441" s="119"/>
      <c r="W441" s="116"/>
      <c r="X441" s="115"/>
      <c r="Y441" s="115"/>
      <c r="Z441" s="115"/>
      <c r="AA441" s="117">
        <f>N441</f>
        <v>0</v>
      </c>
      <c r="AB441" s="117">
        <f>IF(COUNTA(X441)=1,1,0)</f>
        <v>0</v>
      </c>
      <c r="AC441" s="117">
        <f>IF((IF(AD441&gt;0,1,0)+AA441)=2,1,0)</f>
        <v>0</v>
      </c>
      <c r="AD441" s="117">
        <f>IF(COUNTA(AI441)=1,1,0)+IF(COUNTA(AK441)=1,1,0)</f>
        <v>0</v>
      </c>
      <c r="AE441" s="74"/>
      <c r="AF441" s="114"/>
      <c r="AG441" s="118"/>
      <c r="AH441" s="120"/>
      <c r="AI441" s="120"/>
      <c r="AJ441" s="121"/>
      <c r="AK441" s="121"/>
      <c r="AL441" s="121"/>
      <c r="AM441" s="121"/>
      <c r="AN441" s="121"/>
      <c r="AO441" s="121"/>
      <c r="AP441" s="121"/>
      <c r="AQ441" s="121"/>
      <c r="AR441" s="31">
        <f>IF(AI441&gt;0,1,0)+IF(AO441&gt;0,1,0)</f>
        <v>0</v>
      </c>
      <c r="AS441" s="31">
        <f>IF(AR441=2,1,0)</f>
        <v>0</v>
      </c>
      <c r="AT441" s="123"/>
      <c r="AU441" s="121"/>
      <c r="AV441" s="114"/>
      <c r="AW441" s="121"/>
      <c r="AX441" s="121"/>
      <c r="AY441" s="121"/>
      <c r="AZ441" s="72"/>
      <c r="BA441" s="121"/>
      <c r="BB441" s="121"/>
      <c r="BC441" s="121"/>
      <c r="BD441" s="121"/>
      <c r="BE441" s="121"/>
      <c r="BF441" s="121"/>
      <c r="BG441" s="121"/>
      <c r="BH441" s="121"/>
      <c r="BI441" s="121"/>
      <c r="BJ441" s="121"/>
    </row>
    <row r="442" ht="17" customHeight="1">
      <c r="A442" t="s" s="63">
        <v>330</v>
      </c>
      <c r="B442" t="s" s="29">
        <v>1235</v>
      </c>
      <c r="C442" t="s" s="29">
        <v>1236</v>
      </c>
      <c r="D442" s="28"/>
      <c r="E442" s="28"/>
      <c r="F442" t="s" s="65">
        <v>670</v>
      </c>
      <c r="G442" t="s" s="65">
        <v>801</v>
      </c>
      <c r="H442" s="19"/>
      <c r="I442" s="37"/>
      <c r="J442" s="19"/>
      <c r="K442" s="21">
        <v>0</v>
      </c>
      <c r="L442" s="21">
        <v>1</v>
      </c>
      <c r="M442" s="22">
        <f>SUM(J442:L442)</f>
        <v>1</v>
      </c>
      <c r="N442" s="23">
        <f>IF((IF(COUNTA(E442)=1,1,0)+L442+K442)=2,1,0)</f>
        <v>0</v>
      </c>
      <c r="O442" s="24"/>
      <c r="P442" s="24"/>
      <c r="Q442" s="19"/>
      <c r="R442" s="25">
        <v>2.89275387345525</v>
      </c>
      <c r="S442" s="25">
        <v>-3.33901677399288</v>
      </c>
      <c r="T442" s="25">
        <v>-0.554930830842231</v>
      </c>
      <c r="U442" s="26"/>
      <c r="V442" s="26"/>
      <c r="W442" s="30"/>
      <c r="X442" s="25">
        <v>-6.73372774812726</v>
      </c>
      <c r="Y442" s="25">
        <v>-1.20108112403861</v>
      </c>
      <c r="Z442" s="25">
        <v>0.287453556613309</v>
      </c>
      <c r="AA442" s="27">
        <f>N442</f>
        <v>0</v>
      </c>
      <c r="AB442" s="27">
        <f>IF(COUNTA(X442)=1,1,0)</f>
        <v>1</v>
      </c>
      <c r="AC442" s="27">
        <f>IF((IF(AD442&gt;0,1,0)+AA442)=2,1,0)</f>
        <v>0</v>
      </c>
      <c r="AD442" s="27">
        <f>IF(COUNTA(AI442)=1,1,0)+IF(COUNTA(AK442)=1,1,0)</f>
        <v>2</v>
      </c>
      <c r="AE442" t="s" s="64">
        <v>1002</v>
      </c>
      <c r="AF442" t="s" s="29">
        <v>760</v>
      </c>
      <c r="AG442" s="83">
        <v>0</v>
      </c>
      <c r="AH442" s="24"/>
      <c r="AI442" s="31">
        <v>0.1</v>
      </c>
      <c r="AJ442" s="24"/>
      <c r="AK442" s="31">
        <v>3</v>
      </c>
      <c r="AL442" s="31">
        <v>20</v>
      </c>
      <c r="AM442" s="31">
        <v>40</v>
      </c>
      <c r="AN442" s="31">
        <v>0.5600000000000001</v>
      </c>
      <c r="AO442" s="31">
        <v>1.3</v>
      </c>
      <c r="AP442" s="31">
        <v>0.09</v>
      </c>
      <c r="AQ442" s="31">
        <v>0.17</v>
      </c>
      <c r="AR442" s="31">
        <f>IF(AI442&gt;0,1,0)+IF(AO442&gt;0,1,0)</f>
        <v>2</v>
      </c>
      <c r="AS442" s="31">
        <f>IF(AR442=2,1,0)</f>
        <v>1</v>
      </c>
      <c r="AT442" s="85">
        <v>1</v>
      </c>
      <c r="AU442" t="s" s="29">
        <v>892</v>
      </c>
      <c r="AV442" t="s" s="29">
        <v>820</v>
      </c>
      <c r="AW442" s="24"/>
      <c r="AX442" s="24"/>
      <c r="AY442" s="24"/>
      <c r="AZ442" s="56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</row>
    <row r="443" ht="17" customHeight="1">
      <c r="A443" t="s" s="66">
        <v>330</v>
      </c>
      <c r="B443" t="s" s="67">
        <v>1237</v>
      </c>
      <c r="C443" s="114"/>
      <c r="D443" t="s" s="68">
        <v>825</v>
      </c>
      <c r="E443" s="90"/>
      <c r="F443" t="s" s="69">
        <v>670</v>
      </c>
      <c r="G443" t="s" s="69">
        <v>826</v>
      </c>
      <c r="H443" t="s" s="69">
        <v>1238</v>
      </c>
      <c r="I443" s="111"/>
      <c r="J443" s="71"/>
      <c r="K443" s="71"/>
      <c r="L443" s="71"/>
      <c r="M443" s="112">
        <f>SUM(J443:L443)</f>
        <v>0</v>
      </c>
      <c r="N443" s="113">
        <f>IF((IF(COUNTA(E443)=1,1,0)+L443+K443)=2,1,0)</f>
        <v>0</v>
      </c>
      <c r="O443" s="114"/>
      <c r="P443" s="114"/>
      <c r="Q443" s="71"/>
      <c r="R443" s="115"/>
      <c r="S443" s="115"/>
      <c r="T443" s="115"/>
      <c r="U443" s="119"/>
      <c r="V443" s="116"/>
      <c r="W443" s="116"/>
      <c r="X443" s="115"/>
      <c r="Y443" s="115"/>
      <c r="Z443" s="115"/>
      <c r="AA443" s="117">
        <f>N443</f>
        <v>0</v>
      </c>
      <c r="AB443" s="117">
        <f>IF(COUNTA(X443)=1,1,0)</f>
        <v>0</v>
      </c>
      <c r="AC443" s="117">
        <f>IF((IF(AD443&gt;0,1,0)+AA443)=2,1,0)</f>
        <v>0</v>
      </c>
      <c r="AD443" s="117">
        <f>IF(COUNTA(AI443)=1,1,0)+IF(COUNTA(AK443)=1,1,0)</f>
        <v>0</v>
      </c>
      <c r="AE443" s="74"/>
      <c r="AF443" s="114"/>
      <c r="AG443" s="118"/>
      <c r="AH443" s="121"/>
      <c r="AI443" s="121"/>
      <c r="AJ443" s="122"/>
      <c r="AK443" s="122"/>
      <c r="AL443" s="122"/>
      <c r="AM443" s="122"/>
      <c r="AN443" s="122"/>
      <c r="AO443" s="122"/>
      <c r="AP443" s="122"/>
      <c r="AQ443" s="122"/>
      <c r="AR443" s="31">
        <f>IF(AI443&gt;0,1,0)+IF(AO443&gt;0,1,0)</f>
        <v>0</v>
      </c>
      <c r="AS443" s="31">
        <f>IF(AR443=2,1,0)</f>
        <v>0</v>
      </c>
      <c r="AT443" s="136"/>
      <c r="AU443" s="122"/>
      <c r="AV443" s="122"/>
      <c r="AW443" s="122"/>
      <c r="AX443" s="122"/>
      <c r="AY443" s="122"/>
      <c r="AZ443" s="72"/>
      <c r="BA443" s="122"/>
      <c r="BB443" s="122"/>
      <c r="BC443" s="122"/>
      <c r="BD443" s="122"/>
      <c r="BE443" s="122"/>
      <c r="BF443" s="122"/>
      <c r="BG443" s="122"/>
      <c r="BH443" s="122"/>
      <c r="BI443" s="122"/>
      <c r="BJ443" s="122"/>
    </row>
    <row r="444" ht="17" customHeight="1">
      <c r="A444" t="s" s="66">
        <v>330</v>
      </c>
      <c r="B444" t="s" s="67">
        <v>1239</v>
      </c>
      <c r="C444" s="114"/>
      <c r="D444" t="s" s="68">
        <v>825</v>
      </c>
      <c r="E444" s="90"/>
      <c r="F444" t="s" s="69">
        <v>670</v>
      </c>
      <c r="G444" t="s" s="69">
        <v>826</v>
      </c>
      <c r="H444" t="s" s="69">
        <v>1240</v>
      </c>
      <c r="I444" s="111"/>
      <c r="J444" s="71"/>
      <c r="K444" s="71"/>
      <c r="L444" s="71"/>
      <c r="M444" s="112">
        <f>SUM(J444:L444)</f>
        <v>0</v>
      </c>
      <c r="N444" s="113">
        <f>IF((IF(COUNTA(E444)=1,1,0)+L444+K444)=2,1,0)</f>
        <v>0</v>
      </c>
      <c r="O444" s="114"/>
      <c r="P444" s="114"/>
      <c r="Q444" s="71"/>
      <c r="R444" s="115"/>
      <c r="S444" s="115"/>
      <c r="T444" s="115"/>
      <c r="U444" s="71"/>
      <c r="V444" s="71"/>
      <c r="W444" s="71"/>
      <c r="X444" s="115"/>
      <c r="Y444" s="115"/>
      <c r="Z444" s="115"/>
      <c r="AA444" s="117">
        <f>N444</f>
        <v>0</v>
      </c>
      <c r="AB444" s="117">
        <f>IF(COUNTA(X444)=1,1,0)</f>
        <v>0</v>
      </c>
      <c r="AC444" s="117">
        <f>IF((IF(AD444&gt;0,1,0)+AA444)=2,1,0)</f>
        <v>0</v>
      </c>
      <c r="AD444" s="117">
        <f>IF(COUNTA(AI444)=1,1,0)+IF(COUNTA(AK444)=1,1,0)</f>
        <v>0</v>
      </c>
      <c r="AE444" s="74"/>
      <c r="AF444" s="114"/>
      <c r="AG444" s="118"/>
      <c r="AH444" s="120"/>
      <c r="AI444" s="120"/>
      <c r="AJ444" s="119"/>
      <c r="AK444" s="119"/>
      <c r="AL444" s="114"/>
      <c r="AM444" s="114"/>
      <c r="AN444" s="71"/>
      <c r="AO444" s="121"/>
      <c r="AP444" s="114"/>
      <c r="AQ444" s="114"/>
      <c r="AR444" s="31">
        <f>IF(AI444&gt;0,1,0)+IF(AO444&gt;0,1,0)</f>
        <v>0</v>
      </c>
      <c r="AS444" s="31">
        <f>IF(AR444=2,1,0)</f>
        <v>0</v>
      </c>
      <c r="AT444" s="123"/>
      <c r="AU444" s="114"/>
      <c r="AV444" s="114"/>
      <c r="AW444" s="114"/>
      <c r="AX444" s="114"/>
      <c r="AY444" s="114"/>
      <c r="AZ444" s="72"/>
      <c r="BA444" s="114"/>
      <c r="BB444" s="114"/>
      <c r="BC444" s="114"/>
      <c r="BD444" s="114"/>
      <c r="BE444" s="114"/>
      <c r="BF444" s="114"/>
      <c r="BG444" s="114"/>
      <c r="BH444" s="114"/>
      <c r="BI444" s="114"/>
      <c r="BJ444" s="114"/>
    </row>
    <row r="445" ht="17" customHeight="1">
      <c r="A445" t="s" s="63">
        <v>330</v>
      </c>
      <c r="B445" t="s" s="29">
        <v>1241</v>
      </c>
      <c r="C445" t="s" s="29">
        <v>10</v>
      </c>
      <c r="D445" s="19"/>
      <c r="E445" s="18"/>
      <c r="F445" t="s" s="65">
        <v>670</v>
      </c>
      <c r="G445" s="19"/>
      <c r="H445" s="19"/>
      <c r="I445" s="37"/>
      <c r="J445" s="19"/>
      <c r="K445" s="21">
        <v>1</v>
      </c>
      <c r="L445" s="19"/>
      <c r="M445" s="22">
        <f>SUM(J445:L445)</f>
        <v>1</v>
      </c>
      <c r="N445" s="23">
        <f>IF((IF(COUNTA(E445)=1,1,0)+L445+K445)=2,1,0)</f>
        <v>0</v>
      </c>
      <c r="O445" s="24"/>
      <c r="P445" s="24"/>
      <c r="Q445" s="19"/>
      <c r="R445" s="25">
        <v>-3.26848459633302</v>
      </c>
      <c r="S445" s="25">
        <v>-3.15934598360103</v>
      </c>
      <c r="T445" s="25">
        <v>0.804276520319702</v>
      </c>
      <c r="U445" s="19"/>
      <c r="V445" s="19"/>
      <c r="W445" s="19"/>
      <c r="X445" s="25">
        <v>0.988261213809724</v>
      </c>
      <c r="Y445" s="25">
        <v>-4.0635599150758</v>
      </c>
      <c r="Z445" s="25">
        <v>0.08612831868897181</v>
      </c>
      <c r="AA445" s="27">
        <f>N445</f>
        <v>0</v>
      </c>
      <c r="AB445" s="27">
        <f>IF(COUNTA(X445)=1,1,0)</f>
        <v>1</v>
      </c>
      <c r="AC445" s="27">
        <f>IF((IF(AD445&gt;0,1,0)+AA445)=2,1,0)</f>
        <v>0</v>
      </c>
      <c r="AD445" s="27">
        <f>IF(COUNTA(AI445)=1,1,0)+IF(COUNTA(AK445)=1,1,0)</f>
        <v>1</v>
      </c>
      <c r="AE445" t="s" s="64">
        <v>671</v>
      </c>
      <c r="AF445" t="s" s="29">
        <v>784</v>
      </c>
      <c r="AG445" s="83">
        <v>2</v>
      </c>
      <c r="AH445" s="39"/>
      <c r="AI445" s="39">
        <v>0.05</v>
      </c>
      <c r="AJ445" s="30"/>
      <c r="AK445" s="30"/>
      <c r="AL445" s="24"/>
      <c r="AM445" s="24"/>
      <c r="AN445" s="19"/>
      <c r="AO445" s="31">
        <v>0.75</v>
      </c>
      <c r="AP445" s="24"/>
      <c r="AQ445" s="24"/>
      <c r="AR445" s="31">
        <f>IF(AI445&gt;0,1,0)+IF(AO445&gt;0,1,0)</f>
        <v>2</v>
      </c>
      <c r="AS445" s="31">
        <f>IF(AR445=2,1,0)</f>
        <v>1</v>
      </c>
      <c r="AT445" s="85">
        <v>1</v>
      </c>
      <c r="AU445" s="24"/>
      <c r="AV445" s="24"/>
      <c r="AW445" s="24"/>
      <c r="AX445" s="24"/>
      <c r="AY445" s="24"/>
      <c r="AZ445" s="56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</row>
    <row r="446" ht="17" customHeight="1">
      <c r="A446" t="s" s="66">
        <v>330</v>
      </c>
      <c r="B446" t="s" s="67">
        <v>1242</v>
      </c>
      <c r="C446" s="114"/>
      <c r="D446" t="s" s="68">
        <v>825</v>
      </c>
      <c r="E446" s="90"/>
      <c r="F446" t="s" s="69">
        <v>670</v>
      </c>
      <c r="G446" t="s" s="69">
        <v>826</v>
      </c>
      <c r="H446" t="s" s="70">
        <v>1243</v>
      </c>
      <c r="I446" s="111"/>
      <c r="J446" s="71"/>
      <c r="K446" s="71"/>
      <c r="L446" s="71"/>
      <c r="M446" s="112">
        <f>SUM(J446:L446)</f>
        <v>0</v>
      </c>
      <c r="N446" s="113">
        <f>IF((IF(COUNTA(E446)=1,1,0)+L446+K446)=2,1,0)</f>
        <v>0</v>
      </c>
      <c r="O446" s="114"/>
      <c r="P446" s="114"/>
      <c r="Q446" s="71"/>
      <c r="R446" s="115"/>
      <c r="S446" s="115"/>
      <c r="T446" s="115"/>
      <c r="U446" s="116"/>
      <c r="V446" s="116"/>
      <c r="W446" s="116"/>
      <c r="X446" s="115"/>
      <c r="Y446" s="115"/>
      <c r="Z446" s="115"/>
      <c r="AA446" s="117">
        <f>N446</f>
        <v>0</v>
      </c>
      <c r="AB446" s="117">
        <f>IF(COUNTA(X446)=1,1,0)</f>
        <v>0</v>
      </c>
      <c r="AC446" s="117">
        <f>IF((IF(AD446&gt;0,1,0)+AA446)=2,1,0)</f>
        <v>0</v>
      </c>
      <c r="AD446" s="117">
        <f>IF(COUNTA(AI446)=1,1,0)+IF(COUNTA(AK446)=1,1,0)</f>
        <v>0</v>
      </c>
      <c r="AE446" s="74"/>
      <c r="AF446" s="114"/>
      <c r="AG446" s="118"/>
      <c r="AH446" s="120"/>
      <c r="AI446" s="120"/>
      <c r="AJ446" s="120"/>
      <c r="AK446" s="120"/>
      <c r="AL446" s="114"/>
      <c r="AM446" s="121"/>
      <c r="AN446" s="114"/>
      <c r="AO446" s="121"/>
      <c r="AP446" s="114"/>
      <c r="AQ446" s="121"/>
      <c r="AR446" s="31">
        <f>IF(AI446&gt;0,1,0)+IF(AO446&gt;0,1,0)</f>
        <v>0</v>
      </c>
      <c r="AS446" s="31">
        <f>IF(AR446=2,1,0)</f>
        <v>0</v>
      </c>
      <c r="AT446" s="123"/>
      <c r="AU446" s="114"/>
      <c r="AV446" s="114"/>
      <c r="AW446" s="114"/>
      <c r="AX446" s="114"/>
      <c r="AY446" s="114"/>
      <c r="AZ446" s="72"/>
      <c r="BA446" s="114"/>
      <c r="BB446" s="114"/>
      <c r="BC446" s="114"/>
      <c r="BD446" s="114"/>
      <c r="BE446" s="114"/>
      <c r="BF446" s="114"/>
      <c r="BG446" s="114"/>
      <c r="BH446" s="114"/>
      <c r="BI446" s="114"/>
      <c r="BJ446" s="114"/>
    </row>
    <row r="447" ht="17" customHeight="1">
      <c r="A447" t="s" s="63">
        <v>330</v>
      </c>
      <c r="B447" t="s" s="29">
        <v>1244</v>
      </c>
      <c r="C447" t="s" s="29">
        <v>1245</v>
      </c>
      <c r="D447" s="24"/>
      <c r="E447" s="19"/>
      <c r="F447" t="s" s="65">
        <v>670</v>
      </c>
      <c r="G447" s="19"/>
      <c r="H447" s="19"/>
      <c r="I447" s="37"/>
      <c r="J447" s="19"/>
      <c r="K447" s="21">
        <v>0</v>
      </c>
      <c r="L447" s="21">
        <v>1</v>
      </c>
      <c r="M447" s="22">
        <f>SUM(J447:L447)</f>
        <v>1</v>
      </c>
      <c r="N447" s="23">
        <f>IF((IF(COUNTA(E447)=1,1,0)+L447+K447)=2,1,0)</f>
        <v>0</v>
      </c>
      <c r="O447" s="24"/>
      <c r="P447" s="24"/>
      <c r="Q447" s="19"/>
      <c r="R447" s="25">
        <v>4.55042978917246</v>
      </c>
      <c r="S447" s="25">
        <v>-3.13511350244661</v>
      </c>
      <c r="T447" s="25">
        <v>-1.17045192290211</v>
      </c>
      <c r="U447" s="26"/>
      <c r="V447" s="26"/>
      <c r="W447" s="26"/>
      <c r="X447" s="25">
        <v>-8.50138157924977</v>
      </c>
      <c r="Y447" s="25">
        <v>-0.098433248653544</v>
      </c>
      <c r="Z447" s="25">
        <v>0.807992357538992</v>
      </c>
      <c r="AA447" s="27">
        <f>N447</f>
        <v>0</v>
      </c>
      <c r="AB447" s="27">
        <f>IF(COUNTA(X447)=1,1,0)</f>
        <v>1</v>
      </c>
      <c r="AC447" s="27">
        <f>IF((IF(AD447&gt;0,1,0)+AA447)=2,1,0)</f>
        <v>0</v>
      </c>
      <c r="AD447" s="27">
        <f>IF(COUNTA(AI447)=1,1,0)+IF(COUNTA(AK447)=1,1,0)</f>
        <v>2</v>
      </c>
      <c r="AE447" t="s" s="64">
        <v>1246</v>
      </c>
      <c r="AF447" t="s" s="29">
        <v>65</v>
      </c>
      <c r="AG447" s="83">
        <v>4</v>
      </c>
      <c r="AH447" s="39">
        <v>2</v>
      </c>
      <c r="AI447" s="39">
        <v>4</v>
      </c>
      <c r="AJ447" s="39">
        <v>7</v>
      </c>
      <c r="AK447" s="39">
        <v>8</v>
      </c>
      <c r="AL447" s="24"/>
      <c r="AM447" s="31">
        <v>60</v>
      </c>
      <c r="AN447" s="24"/>
      <c r="AO447" s="31">
        <v>1.4</v>
      </c>
      <c r="AP447" s="24"/>
      <c r="AQ447" s="31">
        <v>0.4</v>
      </c>
      <c r="AR447" s="31">
        <f>IF(AI447&gt;0,1,0)+IF(AO447&gt;0,1,0)</f>
        <v>2</v>
      </c>
      <c r="AS447" s="31">
        <f>IF(AR447=2,1,0)</f>
        <v>1</v>
      </c>
      <c r="AT447" s="85">
        <v>2</v>
      </c>
      <c r="AU447" s="24"/>
      <c r="AV447" t="s" s="29">
        <v>779</v>
      </c>
      <c r="AW447" s="24"/>
      <c r="AX447" s="24"/>
      <c r="AY447" s="24"/>
      <c r="AZ447" s="56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</row>
    <row r="448" ht="17" customHeight="1">
      <c r="A448" t="s" s="63">
        <v>330</v>
      </c>
      <c r="B448" t="s" s="29">
        <v>1247</v>
      </c>
      <c r="C448" t="s" s="29">
        <v>1248</v>
      </c>
      <c r="D448" s="24"/>
      <c r="E448" s="18"/>
      <c r="F448" t="s" s="65">
        <v>670</v>
      </c>
      <c r="G448" s="18"/>
      <c r="H448" s="18"/>
      <c r="I448" s="37"/>
      <c r="J448" s="19"/>
      <c r="K448" s="21">
        <v>0</v>
      </c>
      <c r="L448" s="21">
        <v>1</v>
      </c>
      <c r="M448" s="22">
        <f>SUM(J448:L448)</f>
        <v>1</v>
      </c>
      <c r="N448" s="23">
        <f>IF((IF(COUNTA(E448)=1,1,0)+L448+K448)=2,1,0)</f>
        <v>0</v>
      </c>
      <c r="O448" s="24"/>
      <c r="P448" s="24"/>
      <c r="Q448" s="19"/>
      <c r="R448" s="25">
        <v>-0.0601411295956972</v>
      </c>
      <c r="S448" s="25">
        <v>-3.92962343237585</v>
      </c>
      <c r="T448" s="25">
        <v>-0.0842508224365156</v>
      </c>
      <c r="U448" s="26"/>
      <c r="V448" s="26"/>
      <c r="W448" s="26"/>
      <c r="X448" s="25">
        <v>-3.669986424655</v>
      </c>
      <c r="Y448" s="25">
        <v>-3.2878824253606</v>
      </c>
      <c r="Z448" s="25">
        <v>0.456243055912547</v>
      </c>
      <c r="AA448" s="27">
        <f>N448</f>
        <v>0</v>
      </c>
      <c r="AB448" s="27">
        <f>IF(COUNTA(X448)=1,1,0)</f>
        <v>1</v>
      </c>
      <c r="AC448" s="27">
        <f>IF((IF(AD448&gt;0,1,0)+AA448)=2,1,0)</f>
        <v>0</v>
      </c>
      <c r="AD448" s="27">
        <f>IF(COUNTA(AI448)=1,1,0)+IF(COUNTA(AK448)=1,1,0)</f>
        <v>0</v>
      </c>
      <c r="AE448" s="28"/>
      <c r="AF448" s="24"/>
      <c r="AG448" s="83"/>
      <c r="AH448" s="24"/>
      <c r="AI448" s="30"/>
      <c r="AJ448" s="24"/>
      <c r="AK448" s="24"/>
      <c r="AL448" s="31">
        <v>3</v>
      </c>
      <c r="AM448" s="31">
        <v>6</v>
      </c>
      <c r="AN448" s="31"/>
      <c r="AO448" s="31">
        <v>0.5</v>
      </c>
      <c r="AP448" s="24"/>
      <c r="AQ448" s="24"/>
      <c r="AR448" s="31">
        <f>IF(AI448&gt;0,1,0)+IF(AO448&gt;0,1,0)</f>
        <v>1</v>
      </c>
      <c r="AS448" s="31">
        <f>IF(AR448=2,1,0)</f>
        <v>0</v>
      </c>
      <c r="AT448" s="85">
        <v>1</v>
      </c>
      <c r="AU448" t="s" s="29">
        <v>701</v>
      </c>
      <c r="AV448" t="s" s="29">
        <v>702</v>
      </c>
      <c r="AW448" s="24"/>
      <c r="AX448" s="24"/>
      <c r="AY448" s="24"/>
      <c r="AZ448" s="56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</row>
    <row r="449" ht="17" customHeight="1">
      <c r="A449" t="s" s="63">
        <v>330</v>
      </c>
      <c r="B449" t="s" s="29">
        <v>1249</v>
      </c>
      <c r="C449" t="s" s="29">
        <v>10</v>
      </c>
      <c r="D449" s="24"/>
      <c r="E449" s="19"/>
      <c r="F449" t="s" s="65">
        <v>670</v>
      </c>
      <c r="G449" s="19"/>
      <c r="H449" s="19"/>
      <c r="I449" s="37"/>
      <c r="J449" s="19"/>
      <c r="K449" s="21">
        <v>1</v>
      </c>
      <c r="L449" s="19"/>
      <c r="M449" s="22">
        <f>SUM(J449:L449)</f>
        <v>1</v>
      </c>
      <c r="N449" s="23">
        <f>IF((IF(COUNTA(E449)=1,1,0)+L449+K449)=2,1,0)</f>
        <v>0</v>
      </c>
      <c r="O449" s="24"/>
      <c r="P449" s="24"/>
      <c r="Q449" s="19"/>
      <c r="R449" s="25">
        <v>-0.888597230873435</v>
      </c>
      <c r="S449" s="25">
        <v>-6.37155452817433</v>
      </c>
      <c r="T449" s="25">
        <v>1.4486024374294</v>
      </c>
      <c r="U449" s="19"/>
      <c r="V449" s="19"/>
      <c r="W449" s="19"/>
      <c r="X449" s="25">
        <v>-2.78237910262252</v>
      </c>
      <c r="Y449" s="25">
        <v>-5.50401306303802</v>
      </c>
      <c r="Z449" s="25">
        <v>0.258807990260535</v>
      </c>
      <c r="AA449" s="27">
        <f>N449</f>
        <v>0</v>
      </c>
      <c r="AB449" s="27">
        <f>IF(COUNTA(X449)=1,1,0)</f>
        <v>1</v>
      </c>
      <c r="AC449" s="27">
        <f>IF((IF(AD449&gt;0,1,0)+AA449)=2,1,0)</f>
        <v>0</v>
      </c>
      <c r="AD449" s="27">
        <f>IF(COUNTA(AI449)=1,1,0)+IF(COUNTA(AK449)=1,1,0)</f>
        <v>1</v>
      </c>
      <c r="AE449" t="s" s="64">
        <v>1250</v>
      </c>
      <c r="AF449" t="s" s="29">
        <v>65</v>
      </c>
      <c r="AG449" s="83">
        <v>4</v>
      </c>
      <c r="AH449" s="39">
        <v>1.5</v>
      </c>
      <c r="AI449" s="39">
        <v>2</v>
      </c>
      <c r="AJ449" s="30"/>
      <c r="AK449" s="30"/>
      <c r="AL449" s="24"/>
      <c r="AM449" s="31">
        <v>60</v>
      </c>
      <c r="AN449" s="31">
        <v>1.5</v>
      </c>
      <c r="AO449" s="31">
        <v>2</v>
      </c>
      <c r="AP449" s="31"/>
      <c r="AQ449" s="31">
        <v>0.48</v>
      </c>
      <c r="AR449" s="31">
        <f>IF(AI449&gt;0,1,0)+IF(AO449&gt;0,1,0)</f>
        <v>2</v>
      </c>
      <c r="AS449" s="31">
        <f>IF(AR449=2,1,0)</f>
        <v>1</v>
      </c>
      <c r="AT449" s="85">
        <v>2</v>
      </c>
      <c r="AU449" s="24"/>
      <c r="AV449" t="s" s="29">
        <v>712</v>
      </c>
      <c r="AW449" s="24"/>
      <c r="AX449" s="24"/>
      <c r="AY449" s="24"/>
      <c r="AZ449" s="56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</row>
    <row r="450" ht="17" customHeight="1">
      <c r="A450" t="s" s="63">
        <v>330</v>
      </c>
      <c r="B450" t="s" s="29">
        <v>1251</v>
      </c>
      <c r="C450" t="s" s="29">
        <v>10</v>
      </c>
      <c r="D450" s="24"/>
      <c r="E450" s="19"/>
      <c r="F450" t="s" s="65">
        <v>670</v>
      </c>
      <c r="G450" s="19"/>
      <c r="H450" s="19"/>
      <c r="I450" s="37"/>
      <c r="J450" s="19"/>
      <c r="K450" s="21">
        <v>1</v>
      </c>
      <c r="L450" s="19"/>
      <c r="M450" s="22">
        <f>SUM(J450:L450)</f>
        <v>1</v>
      </c>
      <c r="N450" s="23">
        <f>IF((IF(COUNTA(E450)=1,1,0)+L450+K450)=2,1,0)</f>
        <v>0</v>
      </c>
      <c r="O450" s="24"/>
      <c r="P450" s="24"/>
      <c r="Q450" s="19"/>
      <c r="R450" s="25">
        <v>3.40075698625733</v>
      </c>
      <c r="S450" s="25">
        <v>-2.40105114131667</v>
      </c>
      <c r="T450" s="25">
        <v>-0.859081492204303</v>
      </c>
      <c r="U450" s="19"/>
      <c r="V450" s="19"/>
      <c r="W450" s="19"/>
      <c r="X450" s="25">
        <v>-6.26234825672717</v>
      </c>
      <c r="Y450" s="25">
        <v>0.495065792073252</v>
      </c>
      <c r="Z450" s="25">
        <v>-0.382862779415009</v>
      </c>
      <c r="AA450" s="27">
        <f>N450</f>
        <v>0</v>
      </c>
      <c r="AB450" s="27">
        <f>IF(COUNTA(X450)=1,1,0)</f>
        <v>1</v>
      </c>
      <c r="AC450" s="27">
        <f>IF((IF(AD450&gt;0,1,0)+AA450)=2,1,0)</f>
        <v>0</v>
      </c>
      <c r="AD450" s="27">
        <f>IF(COUNTA(AI450)=1,1,0)+IF(COUNTA(AK450)=1,1,0)</f>
        <v>1</v>
      </c>
      <c r="AE450" t="s" s="64">
        <v>374</v>
      </c>
      <c r="AF450" t="s" s="29">
        <v>760</v>
      </c>
      <c r="AG450" s="83">
        <v>0</v>
      </c>
      <c r="AH450" s="30"/>
      <c r="AI450" s="39">
        <v>0.01</v>
      </c>
      <c r="AJ450" s="30"/>
      <c r="AK450" s="30"/>
      <c r="AL450" s="24"/>
      <c r="AM450" s="31">
        <v>20</v>
      </c>
      <c r="AN450" s="24"/>
      <c r="AO450" s="31">
        <v>0.5</v>
      </c>
      <c r="AP450" s="31">
        <v>0.1</v>
      </c>
      <c r="AQ450" s="31">
        <v>0.12</v>
      </c>
      <c r="AR450" s="31">
        <f>IF(AI450&gt;0,1,0)+IF(AO450&gt;0,1,0)</f>
        <v>2</v>
      </c>
      <c r="AS450" s="31">
        <f>IF(AR450=2,1,0)</f>
        <v>1</v>
      </c>
      <c r="AT450" s="84">
        <v>42036</v>
      </c>
      <c r="AU450" s="24"/>
      <c r="AV450" t="s" s="29">
        <v>712</v>
      </c>
      <c r="AW450" s="24"/>
      <c r="AX450" s="24"/>
      <c r="AY450" s="24"/>
      <c r="AZ450" s="56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</row>
    <row r="451" ht="17" customHeight="1">
      <c r="A451" t="s" s="63">
        <v>330</v>
      </c>
      <c r="B451" t="s" s="29">
        <v>1252</v>
      </c>
      <c r="C451" t="s" s="29">
        <v>10</v>
      </c>
      <c r="D451" s="24"/>
      <c r="E451" s="18"/>
      <c r="F451" t="s" s="65">
        <v>670</v>
      </c>
      <c r="G451" s="19"/>
      <c r="H451" s="19"/>
      <c r="I451" s="37"/>
      <c r="J451" s="19"/>
      <c r="K451" s="21">
        <v>1</v>
      </c>
      <c r="L451" s="19"/>
      <c r="M451" s="22">
        <f>SUM(J451:L451)</f>
        <v>1</v>
      </c>
      <c r="N451" s="23">
        <f>IF((IF(COUNTA(E451)=1,1,0)+L451+K451)=2,1,0)</f>
        <v>0</v>
      </c>
      <c r="O451" s="24"/>
      <c r="P451" s="24"/>
      <c r="Q451" s="19"/>
      <c r="R451" s="25">
        <v>3.40075698625733</v>
      </c>
      <c r="S451" s="25">
        <v>-2.40105114131667</v>
      </c>
      <c r="T451" s="25">
        <v>-0.859081492204303</v>
      </c>
      <c r="U451" s="19"/>
      <c r="V451" s="19"/>
      <c r="W451" s="19"/>
      <c r="X451" s="25">
        <v>-6.26234825672717</v>
      </c>
      <c r="Y451" s="25">
        <v>0.495065792073252</v>
      </c>
      <c r="Z451" s="25">
        <v>-0.382862779415009</v>
      </c>
      <c r="AA451" s="27">
        <f>N451</f>
        <v>0</v>
      </c>
      <c r="AB451" s="27">
        <f>IF(COUNTA(X451)=1,1,0)</f>
        <v>1</v>
      </c>
      <c r="AC451" s="27">
        <f>IF((IF(AD451&gt;0,1,0)+AA451)=2,1,0)</f>
        <v>0</v>
      </c>
      <c r="AD451" s="27">
        <f>IF(COUNTA(AI451)=1,1,0)+IF(COUNTA(AK451)=1,1,0)</f>
        <v>1</v>
      </c>
      <c r="AE451" t="s" s="64">
        <v>374</v>
      </c>
      <c r="AF451" t="s" s="29">
        <v>760</v>
      </c>
      <c r="AG451" s="83">
        <v>0</v>
      </c>
      <c r="AH451" s="30"/>
      <c r="AI451" s="39">
        <v>0.01</v>
      </c>
      <c r="AJ451" s="30"/>
      <c r="AK451" s="30"/>
      <c r="AL451" s="24"/>
      <c r="AM451" s="31">
        <v>40</v>
      </c>
      <c r="AN451" s="24"/>
      <c r="AO451" s="31">
        <v>1.5</v>
      </c>
      <c r="AP451" s="31">
        <v>0.14</v>
      </c>
      <c r="AQ451" s="31">
        <v>0.35</v>
      </c>
      <c r="AR451" s="31">
        <f>IF(AI451&gt;0,1,0)+IF(AO451&gt;0,1,0)</f>
        <v>2</v>
      </c>
      <c r="AS451" s="31">
        <f>IF(AR451=2,1,0)</f>
        <v>1</v>
      </c>
      <c r="AT451" s="85">
        <v>2</v>
      </c>
      <c r="AU451" s="24"/>
      <c r="AV451" t="s" s="29">
        <v>779</v>
      </c>
      <c r="AW451" s="24"/>
      <c r="AX451" s="24"/>
      <c r="AY451" s="24"/>
      <c r="AZ451" s="56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</row>
    <row r="452" ht="17" customHeight="1">
      <c r="A452" t="s" s="63">
        <v>330</v>
      </c>
      <c r="B452" t="s" s="29">
        <v>1253</v>
      </c>
      <c r="C452" t="s" s="29">
        <v>10</v>
      </c>
      <c r="D452" s="24"/>
      <c r="E452" s="19"/>
      <c r="F452" t="s" s="65">
        <v>670</v>
      </c>
      <c r="G452" s="19"/>
      <c r="H452" s="18"/>
      <c r="I452" s="37"/>
      <c r="J452" s="19"/>
      <c r="K452" s="21">
        <v>1</v>
      </c>
      <c r="L452" s="19"/>
      <c r="M452" s="22">
        <f>SUM(J452:L452)</f>
        <v>1</v>
      </c>
      <c r="N452" s="23">
        <f>IF((IF(COUNTA(E452)=1,1,0)+L452+K452)=2,1,0)</f>
        <v>0</v>
      </c>
      <c r="O452" s="24"/>
      <c r="P452" s="24"/>
      <c r="Q452" s="19"/>
      <c r="R452" s="25">
        <v>0.135589944993118</v>
      </c>
      <c r="S452" s="25">
        <v>-2.36233156989358</v>
      </c>
      <c r="T452" s="25">
        <v>-0.24217414801991</v>
      </c>
      <c r="U452" s="19"/>
      <c r="V452" s="19"/>
      <c r="W452" s="19"/>
      <c r="X452" s="25">
        <v>-2.46930847314156</v>
      </c>
      <c r="Y452" s="25">
        <v>-0.966326493108095</v>
      </c>
      <c r="Z452" s="25">
        <v>-1.01596391524785</v>
      </c>
      <c r="AA452" s="27">
        <f>N452</f>
        <v>0</v>
      </c>
      <c r="AB452" s="27">
        <f>IF(COUNTA(X452)=1,1,0)</f>
        <v>1</v>
      </c>
      <c r="AC452" s="27">
        <f>IF((IF(AD452&gt;0,1,0)+AA452)=2,1,0)</f>
        <v>0</v>
      </c>
      <c r="AD452" s="27">
        <f>IF(COUNTA(AI452)=1,1,0)+IF(COUNTA(AK452)=1,1,0)</f>
        <v>1</v>
      </c>
      <c r="AE452" t="s" s="64">
        <v>1127</v>
      </c>
      <c r="AF452" t="s" s="29">
        <v>65</v>
      </c>
      <c r="AG452" s="83">
        <v>4</v>
      </c>
      <c r="AH452" s="30"/>
      <c r="AI452" s="39">
        <v>2</v>
      </c>
      <c r="AJ452" s="30"/>
      <c r="AK452" s="30"/>
      <c r="AL452" s="24"/>
      <c r="AM452" s="31">
        <v>0.4</v>
      </c>
      <c r="AN452" s="19"/>
      <c r="AO452" s="21"/>
      <c r="AP452" s="31">
        <v>0.2</v>
      </c>
      <c r="AQ452" s="31">
        <v>0.34</v>
      </c>
      <c r="AR452" s="31">
        <f>IF(AI452&gt;0,1,0)+IF(AO452&gt;0,1,0)</f>
        <v>1</v>
      </c>
      <c r="AS452" s="31">
        <f>IF(AR452=2,1,0)</f>
        <v>0</v>
      </c>
      <c r="AT452" s="85">
        <v>2</v>
      </c>
      <c r="AU452" s="24"/>
      <c r="AV452" t="s" s="29">
        <v>850</v>
      </c>
      <c r="AW452" s="24"/>
      <c r="AX452" s="24"/>
      <c r="AY452" s="24"/>
      <c r="AZ452" s="56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</row>
    <row r="453" ht="17" customHeight="1">
      <c r="A453" t="s" s="63">
        <v>330</v>
      </c>
      <c r="B453" t="s" s="29">
        <v>1254</v>
      </c>
      <c r="C453" t="s" s="29">
        <v>10</v>
      </c>
      <c r="D453" s="28"/>
      <c r="E453" s="18"/>
      <c r="F453" t="s" s="65">
        <v>670</v>
      </c>
      <c r="G453" s="19"/>
      <c r="H453" s="19"/>
      <c r="I453" s="37"/>
      <c r="J453" s="19"/>
      <c r="K453" s="21">
        <v>1</v>
      </c>
      <c r="L453" s="19"/>
      <c r="M453" s="22">
        <f>SUM(J453:L453)</f>
        <v>1</v>
      </c>
      <c r="N453" s="23">
        <f>IF((IF(COUNTA(E453)=1,1,0)+L453+K453)=2,1,0)</f>
        <v>0</v>
      </c>
      <c r="O453" s="24"/>
      <c r="P453" s="24"/>
      <c r="Q453" s="19"/>
      <c r="R453" s="25">
        <v>-1.68865226975928</v>
      </c>
      <c r="S453" s="25">
        <v>-0.707750531192095</v>
      </c>
      <c r="T453" s="25">
        <v>-0.280037143013228</v>
      </c>
      <c r="U453" s="19"/>
      <c r="V453" s="19"/>
      <c r="W453" s="19"/>
      <c r="X453" s="25">
        <v>0.799511621039995</v>
      </c>
      <c r="Y453" s="25">
        <v>-1.19901952976909</v>
      </c>
      <c r="Z453" s="25">
        <v>-0.401281106540965</v>
      </c>
      <c r="AA453" s="27">
        <f>N453</f>
        <v>0</v>
      </c>
      <c r="AB453" s="27">
        <f>IF(COUNTA(X453)=1,1,0)</f>
        <v>1</v>
      </c>
      <c r="AC453" s="27">
        <f>IF((IF(AD453&gt;0,1,0)+AA453)=2,1,0)</f>
        <v>0</v>
      </c>
      <c r="AD453" s="27">
        <f>IF(COUNTA(AI453)=1,1,0)+IF(COUNTA(AK453)=1,1,0)</f>
        <v>1</v>
      </c>
      <c r="AE453" t="s" s="64">
        <v>688</v>
      </c>
      <c r="AF453" t="s" s="29">
        <v>65</v>
      </c>
      <c r="AG453" s="83">
        <v>4</v>
      </c>
      <c r="AH453" s="39">
        <v>1</v>
      </c>
      <c r="AI453" s="39">
        <v>4</v>
      </c>
      <c r="AJ453" s="30"/>
      <c r="AK453" s="30"/>
      <c r="AL453" s="24"/>
      <c r="AM453" s="31">
        <v>50</v>
      </c>
      <c r="AN453" s="31">
        <v>1.5</v>
      </c>
      <c r="AO453" s="31">
        <v>2.3</v>
      </c>
      <c r="AP453" s="31"/>
      <c r="AQ453" s="31"/>
      <c r="AR453" s="31">
        <f>IF(AI453&gt;0,1,0)+IF(AO453&gt;0,1,0)</f>
        <v>2</v>
      </c>
      <c r="AS453" s="31">
        <f>IF(AR453=2,1,0)</f>
        <v>1</v>
      </c>
      <c r="AT453" s="85">
        <v>2</v>
      </c>
      <c r="AU453" t="s" s="29">
        <v>362</v>
      </c>
      <c r="AV453" t="s" s="29">
        <v>846</v>
      </c>
      <c r="AW453" s="24"/>
      <c r="AX453" s="24"/>
      <c r="AY453" s="24"/>
      <c r="AZ453" s="56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</row>
    <row r="454" ht="17" customHeight="1">
      <c r="A454" t="s" s="66">
        <v>330</v>
      </c>
      <c r="B454" t="s" s="67">
        <v>1255</v>
      </c>
      <c r="C454" s="114"/>
      <c r="D454" s="74"/>
      <c r="E454" s="90"/>
      <c r="F454" t="s" s="69">
        <v>670</v>
      </c>
      <c r="G454" s="90"/>
      <c r="H454" s="71"/>
      <c r="I454" s="111"/>
      <c r="J454" s="71"/>
      <c r="K454" s="21">
        <v>0</v>
      </c>
      <c r="L454" s="71"/>
      <c r="M454" s="112">
        <f>SUM(J454:L454)</f>
        <v>0</v>
      </c>
      <c r="N454" s="113">
        <f>IF((IF(COUNTA(E454)=1,1,0)+L454+K454)=2,1,0)</f>
        <v>0</v>
      </c>
      <c r="O454" s="114"/>
      <c r="P454" s="114"/>
      <c r="Q454" s="71"/>
      <c r="R454" s="115"/>
      <c r="S454" s="115"/>
      <c r="T454" s="115"/>
      <c r="U454" s="116"/>
      <c r="V454" s="116"/>
      <c r="W454" s="71"/>
      <c r="X454" s="115"/>
      <c r="Y454" s="115"/>
      <c r="Z454" s="115"/>
      <c r="AA454" s="117">
        <f>N454</f>
        <v>0</v>
      </c>
      <c r="AB454" s="117">
        <f>IF(COUNTA(X454)=1,1,0)</f>
        <v>0</v>
      </c>
      <c r="AC454" s="117">
        <f>IF((IF(AD454&gt;0,1,0)+AA454)=2,1,0)</f>
        <v>0</v>
      </c>
      <c r="AD454" s="117">
        <f>IF(COUNTA(AI454)=1,1,0)+IF(COUNTA(AK454)=1,1,0)</f>
        <v>0</v>
      </c>
      <c r="AE454" s="74"/>
      <c r="AF454" s="114"/>
      <c r="AG454" s="71"/>
      <c r="AH454" s="71"/>
      <c r="AI454" s="119"/>
      <c r="AJ454" s="71"/>
      <c r="AK454" s="71"/>
      <c r="AL454" s="71"/>
      <c r="AM454" s="71"/>
      <c r="AN454" s="71"/>
      <c r="AO454" s="71"/>
      <c r="AP454" s="71"/>
      <c r="AQ454" s="71"/>
      <c r="AR454" s="31">
        <f>IF(AI454&gt;0,1,0)+IF(AO454&gt;0,1,0)</f>
        <v>0</v>
      </c>
      <c r="AS454" s="31">
        <f>IF(AR454=2,1,0)</f>
        <v>0</v>
      </c>
      <c r="AT454" s="71"/>
      <c r="AU454" s="71"/>
      <c r="AV454" s="71"/>
      <c r="AW454" s="97"/>
      <c r="AX454" s="97"/>
      <c r="AY454" s="97"/>
      <c r="AZ454" s="137"/>
      <c r="BA454" s="97"/>
      <c r="BB454" s="97"/>
      <c r="BC454" s="97"/>
      <c r="BD454" s="97"/>
      <c r="BE454" s="97"/>
      <c r="BF454" s="97"/>
      <c r="BG454" s="97"/>
      <c r="BH454" s="97"/>
      <c r="BI454" s="97"/>
      <c r="BJ454" s="97"/>
    </row>
    <row r="455" ht="17" customHeight="1">
      <c r="A455" t="s" s="63">
        <v>330</v>
      </c>
      <c r="B455" t="s" s="29">
        <v>1256</v>
      </c>
      <c r="C455" t="s" s="29">
        <v>10</v>
      </c>
      <c r="D455" s="24"/>
      <c r="E455" s="19"/>
      <c r="F455" t="s" s="65">
        <v>670</v>
      </c>
      <c r="G455" s="19"/>
      <c r="H455" t="s" s="38">
        <v>895</v>
      </c>
      <c r="I455" s="37"/>
      <c r="J455" s="19"/>
      <c r="K455" s="21">
        <v>1</v>
      </c>
      <c r="L455" s="19"/>
      <c r="M455" s="22">
        <f>SUM(J455:L455)</f>
        <v>1</v>
      </c>
      <c r="N455" s="23">
        <f>IF((IF(COUNTA(E455)=1,1,0)+L455+K455)=2,1,0)</f>
        <v>0</v>
      </c>
      <c r="O455" s="24"/>
      <c r="P455" s="24"/>
      <c r="Q455" s="19"/>
      <c r="R455" s="25">
        <v>-0.778985538287573</v>
      </c>
      <c r="S455" s="25">
        <v>-1.92547991409811</v>
      </c>
      <c r="T455" s="25">
        <v>0.132946741023737</v>
      </c>
      <c r="U455" s="19"/>
      <c r="V455" s="19"/>
      <c r="W455" s="19"/>
      <c r="X455" s="25">
        <v>-1.61001403738045</v>
      </c>
      <c r="Y455" s="25">
        <v>-1.54532200718988</v>
      </c>
      <c r="Z455" s="25">
        <v>-1.68755279038096</v>
      </c>
      <c r="AA455" s="27">
        <f>N455</f>
        <v>0</v>
      </c>
      <c r="AB455" s="27">
        <f>IF(COUNTA(X455)=1,1,0)</f>
        <v>1</v>
      </c>
      <c r="AC455" s="27">
        <f>IF((IF(AD455&gt;0,1,0)+AA455)=2,1,0)</f>
        <v>0</v>
      </c>
      <c r="AD455" s="27">
        <f>IF(COUNTA(AI455)=1,1,0)+IF(COUNTA(AK455)=1,1,0)</f>
        <v>1</v>
      </c>
      <c r="AE455" t="s" s="64">
        <v>795</v>
      </c>
      <c r="AF455" t="s" s="29">
        <v>760</v>
      </c>
      <c r="AG455" s="83">
        <v>0</v>
      </c>
      <c r="AH455" s="39"/>
      <c r="AI455" s="39">
        <v>0.01</v>
      </c>
      <c r="AJ455" s="31"/>
      <c r="AK455" s="31"/>
      <c r="AL455" s="31"/>
      <c r="AM455" s="31"/>
      <c r="AN455" s="31"/>
      <c r="AO455" s="31">
        <v>1.5</v>
      </c>
      <c r="AP455" s="31"/>
      <c r="AQ455" s="31">
        <v>0.15</v>
      </c>
      <c r="AR455" s="31">
        <f>IF(AI455&gt;0,1,0)+IF(AO455&gt;0,1,0)</f>
        <v>2</v>
      </c>
      <c r="AS455" s="31">
        <f>IF(AR455=2,1,0)</f>
        <v>1</v>
      </c>
      <c r="AT455" s="85">
        <v>1</v>
      </c>
      <c r="AU455" s="31"/>
      <c r="AV455" s="31"/>
      <c r="AW455" s="24"/>
      <c r="AX455" s="24"/>
      <c r="AY455" s="24"/>
      <c r="AZ455" s="56"/>
      <c r="BA455" s="24"/>
      <c r="BB455" s="24"/>
      <c r="BC455" s="24"/>
      <c r="BD455" s="24"/>
      <c r="BE455" s="24"/>
      <c r="BF455" s="24"/>
      <c r="BG455" s="24"/>
      <c r="BH455" s="24"/>
      <c r="BI455" s="24"/>
      <c r="BJ455" t="s" s="29">
        <v>793</v>
      </c>
    </row>
    <row r="456" ht="17" customHeight="1">
      <c r="A456" t="s" s="63">
        <v>330</v>
      </c>
      <c r="B456" t="s" s="29">
        <v>1257</v>
      </c>
      <c r="C456" t="s" s="38">
        <v>10</v>
      </c>
      <c r="D456" s="24"/>
      <c r="E456" s="19"/>
      <c r="F456" t="s" s="65">
        <v>670</v>
      </c>
      <c r="G456" s="19"/>
      <c r="H456" s="19"/>
      <c r="I456" s="37"/>
      <c r="J456" s="19"/>
      <c r="K456" s="21">
        <v>1</v>
      </c>
      <c r="L456" s="19"/>
      <c r="M456" s="22">
        <f>SUM(J456:L456)</f>
        <v>1</v>
      </c>
      <c r="N456" s="23">
        <f>IF((IF(COUNTA(E456)=1,1,0)+L456+K456)=2,1,0)</f>
        <v>0</v>
      </c>
      <c r="O456" s="24"/>
      <c r="P456" s="24"/>
      <c r="Q456" s="19"/>
      <c r="R456" s="25">
        <v>-0.570934079399213</v>
      </c>
      <c r="S456" s="25">
        <v>-2.40606934825275</v>
      </c>
      <c r="T456" s="25">
        <v>-0.811334662542228</v>
      </c>
      <c r="U456" s="19"/>
      <c r="V456" s="19"/>
      <c r="W456" s="19"/>
      <c r="X456" s="25">
        <v>-0.8980192830461809</v>
      </c>
      <c r="Y456" s="25">
        <v>-2.00635802187402</v>
      </c>
      <c r="Z456" s="25">
        <v>0.227318551465521</v>
      </c>
      <c r="AA456" s="27">
        <f>N456</f>
        <v>0</v>
      </c>
      <c r="AB456" s="27">
        <f>IF(COUNTA(X456)=1,1,0)</f>
        <v>1</v>
      </c>
      <c r="AC456" s="27">
        <f>IF((IF(AD456&gt;0,1,0)+AA456)=2,1,0)</f>
        <v>0</v>
      </c>
      <c r="AD456" s="27">
        <f>IF(COUNTA(AI456)=1,1,0)+IF(COUNTA(AK456)=1,1,0)</f>
        <v>0</v>
      </c>
      <c r="AE456" s="24"/>
      <c r="AF456" s="24"/>
      <c r="AG456" s="83"/>
      <c r="AH456" s="30"/>
      <c r="AI456" s="30"/>
      <c r="AJ456" s="30"/>
      <c r="AK456" s="30"/>
      <c r="AL456" s="24"/>
      <c r="AM456" s="24"/>
      <c r="AN456" s="24"/>
      <c r="AO456" s="31"/>
      <c r="AP456" s="31"/>
      <c r="AQ456" s="31"/>
      <c r="AR456" s="31">
        <f>IF(AI456&gt;0,1,0)+IF(AO456&gt;0,1,0)</f>
        <v>0</v>
      </c>
      <c r="AS456" s="31">
        <f>IF(AR456=2,1,0)</f>
        <v>0</v>
      </c>
      <c r="AT456" s="85"/>
      <c r="AU456" s="24"/>
      <c r="AV456" s="24"/>
      <c r="AW456" s="24"/>
      <c r="AX456" s="24"/>
      <c r="AY456" s="24"/>
      <c r="AZ456" s="56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</row>
    <row r="457" ht="17" customHeight="1">
      <c r="A457" t="s" s="63">
        <v>330</v>
      </c>
      <c r="B457" t="s" s="29">
        <v>1258</v>
      </c>
      <c r="C457" t="s" s="29">
        <v>10</v>
      </c>
      <c r="D457" s="28"/>
      <c r="E457" s="18"/>
      <c r="F457" t="s" s="65">
        <v>670</v>
      </c>
      <c r="G457" t="s" s="65">
        <v>671</v>
      </c>
      <c r="H457" t="s" s="38">
        <v>1259</v>
      </c>
      <c r="I457" s="37"/>
      <c r="J457" s="19"/>
      <c r="K457" s="21">
        <v>1</v>
      </c>
      <c r="L457" s="19"/>
      <c r="M457" s="22">
        <f>SUM(J457:L457)</f>
        <v>1</v>
      </c>
      <c r="N457" s="23">
        <f>IF((IF(COUNTA(E457)=1,1,0)+L457+K457)=2,1,0)</f>
        <v>0</v>
      </c>
      <c r="O457" s="24"/>
      <c r="P457" s="24"/>
      <c r="Q457" s="19"/>
      <c r="R457" s="25">
        <v>-0.132810521482404</v>
      </c>
      <c r="S457" s="25">
        <v>-1.32965602665421</v>
      </c>
      <c r="T457" s="25">
        <v>-0.177173333752599</v>
      </c>
      <c r="U457" s="19"/>
      <c r="V457" s="19"/>
      <c r="W457" s="19"/>
      <c r="X457" s="25">
        <v>-1.21691653016084</v>
      </c>
      <c r="Y457" s="25">
        <v>-0.847708487848754</v>
      </c>
      <c r="Z457" s="25">
        <v>-0.687451218280259</v>
      </c>
      <c r="AA457" s="27">
        <f>N457</f>
        <v>0</v>
      </c>
      <c r="AB457" s="27">
        <f>IF(COUNTA(X457)=1,1,0)</f>
        <v>1</v>
      </c>
      <c r="AC457" s="27">
        <f>IF((IF(AD457&gt;0,1,0)+AA457)=2,1,0)</f>
        <v>0</v>
      </c>
      <c r="AD457" s="27">
        <f>IF(COUNTA(AI457)=1,1,0)+IF(COUNTA(AK457)=1,1,0)</f>
        <v>1</v>
      </c>
      <c r="AE457" t="s" s="64">
        <v>688</v>
      </c>
      <c r="AF457" t="s" s="29">
        <v>65</v>
      </c>
      <c r="AG457" s="83">
        <v>4</v>
      </c>
      <c r="AH457" s="39">
        <v>0.5</v>
      </c>
      <c r="AI457" s="39">
        <v>1</v>
      </c>
      <c r="AJ457" s="30"/>
      <c r="AK457" s="39"/>
      <c r="AL457" s="31"/>
      <c r="AM457" s="31">
        <v>50</v>
      </c>
      <c r="AN457" s="31">
        <v>1</v>
      </c>
      <c r="AO457" s="31">
        <v>1.5</v>
      </c>
      <c r="AP457" s="31">
        <v>0.25</v>
      </c>
      <c r="AQ457" s="31">
        <v>0.35</v>
      </c>
      <c r="AR457" s="31">
        <f>IF(AI457&gt;0,1,0)+IF(AO457&gt;0,1,0)</f>
        <v>2</v>
      </c>
      <c r="AS457" s="31">
        <f>IF(AR457=2,1,0)</f>
        <v>1</v>
      </c>
      <c r="AT457" s="85">
        <v>2</v>
      </c>
      <c r="AU457" t="s" s="29">
        <v>880</v>
      </c>
      <c r="AV457" t="s" s="29">
        <v>702</v>
      </c>
      <c r="AW457" s="24"/>
      <c r="AX457" s="24"/>
      <c r="AY457" s="24"/>
      <c r="AZ457" s="56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</row>
    <row r="458" ht="17" customHeight="1">
      <c r="A458" t="s" s="63">
        <v>330</v>
      </c>
      <c r="B458" t="s" s="29">
        <v>1260</v>
      </c>
      <c r="C458" t="s" s="29">
        <v>1261</v>
      </c>
      <c r="D458" s="24"/>
      <c r="E458" s="19"/>
      <c r="F458" t="s" s="65">
        <v>670</v>
      </c>
      <c r="G458" s="19"/>
      <c r="H458" t="s" s="38">
        <v>715</v>
      </c>
      <c r="I458" s="37"/>
      <c r="J458" s="19"/>
      <c r="K458" s="21">
        <v>0</v>
      </c>
      <c r="L458" s="21">
        <v>1</v>
      </c>
      <c r="M458" s="22">
        <f>SUM(J458:L458)</f>
        <v>1</v>
      </c>
      <c r="N458" s="23">
        <f>IF((IF(COUNTA(E458)=1,1,0)+L458+K458)=2,1,0)</f>
        <v>0</v>
      </c>
      <c r="O458" s="24"/>
      <c r="P458" s="24"/>
      <c r="Q458" s="19"/>
      <c r="R458" s="25">
        <v>2.07530311751792</v>
      </c>
      <c r="S458" s="25">
        <v>-2.37204539039257</v>
      </c>
      <c r="T458" s="25">
        <v>-0.91319888333115</v>
      </c>
      <c r="U458" s="26"/>
      <c r="V458" s="26"/>
      <c r="W458" s="26"/>
      <c r="X458" s="25">
        <v>-3.95495671804965</v>
      </c>
      <c r="Y458" s="25">
        <v>-0.715203892873582</v>
      </c>
      <c r="Z458" s="25">
        <v>-0.166173083184006</v>
      </c>
      <c r="AA458" s="27">
        <f>N458</f>
        <v>0</v>
      </c>
      <c r="AB458" s="27">
        <f>IF(COUNTA(X458)=1,1,0)</f>
        <v>1</v>
      </c>
      <c r="AC458" s="27">
        <f>IF((IF(AD458&gt;0,1,0)+AA458)=2,1,0)</f>
        <v>0</v>
      </c>
      <c r="AD458" s="27">
        <f>IF(COUNTA(AI458)=1,1,0)+IF(COUNTA(AK458)=1,1,0)</f>
        <v>2</v>
      </c>
      <c r="AE458" t="s" s="64">
        <v>925</v>
      </c>
      <c r="AF458" t="s" s="29">
        <v>65</v>
      </c>
      <c r="AG458" s="83">
        <v>4</v>
      </c>
      <c r="AH458" s="31">
        <v>0.1</v>
      </c>
      <c r="AI458" s="31">
        <v>1.5</v>
      </c>
      <c r="AJ458" s="30"/>
      <c r="AK458" s="39">
        <v>10</v>
      </c>
      <c r="AL458" s="24"/>
      <c r="AM458" s="24"/>
      <c r="AN458" s="24"/>
      <c r="AO458" s="31"/>
      <c r="AP458" s="24"/>
      <c r="AQ458" s="24"/>
      <c r="AR458" s="31">
        <f>IF(AI458&gt;0,1,0)+IF(AO458&gt;0,1,0)</f>
        <v>1</v>
      </c>
      <c r="AS458" s="31">
        <f>IF(AR458=2,1,0)</f>
        <v>0</v>
      </c>
      <c r="AT458" s="84">
        <v>41671</v>
      </c>
      <c r="AU458" s="24"/>
      <c r="AV458" s="24"/>
      <c r="AW458" s="24"/>
      <c r="AX458" s="24"/>
      <c r="AY458" s="24"/>
      <c r="AZ458" s="56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</row>
    <row r="459" ht="17" customHeight="1">
      <c r="A459" t="s" s="63">
        <v>330</v>
      </c>
      <c r="B459" t="s" s="29">
        <v>1262</v>
      </c>
      <c r="C459" t="s" s="29">
        <v>1263</v>
      </c>
      <c r="D459" t="s" s="64">
        <v>1264</v>
      </c>
      <c r="E459" t="s" s="64">
        <v>1265</v>
      </c>
      <c r="F459" t="s" s="65">
        <v>1266</v>
      </c>
      <c r="G459" t="s" s="65">
        <v>335</v>
      </c>
      <c r="H459" s="19"/>
      <c r="I459" s="37"/>
      <c r="J459" s="19"/>
      <c r="K459" s="21">
        <v>0</v>
      </c>
      <c r="L459" s="21">
        <v>1</v>
      </c>
      <c r="M459" s="22">
        <f>SUM(J459:L459)</f>
        <v>1</v>
      </c>
      <c r="N459" s="23">
        <f>IF((IF(COUNTA(E459)=1,1,0)+L459+K459)=2,1,0)</f>
        <v>1</v>
      </c>
      <c r="O459" s="24"/>
      <c r="P459" s="24"/>
      <c r="Q459" s="19"/>
      <c r="R459" s="25">
        <v>0.773560654442963</v>
      </c>
      <c r="S459" s="25">
        <v>0.136946399309661</v>
      </c>
      <c r="T459" s="25">
        <v>0.135999229731008</v>
      </c>
      <c r="U459" s="27"/>
      <c r="V459" s="27"/>
      <c r="W459" s="27"/>
      <c r="X459" s="25">
        <v>-2.23280792843319</v>
      </c>
      <c r="Y459" s="25">
        <v>1.42524240189498</v>
      </c>
      <c r="Z459" s="25">
        <v>2.01400300848891</v>
      </c>
      <c r="AA459" s="27">
        <f>N459</f>
        <v>1</v>
      </c>
      <c r="AB459" s="27">
        <f>IF(COUNTA(X459)=1,1,0)</f>
        <v>1</v>
      </c>
      <c r="AC459" s="27">
        <f>IF((IF(AD459&gt;0,1,0)+AA459)=2,1,0)</f>
        <v>1</v>
      </c>
      <c r="AD459" s="27">
        <f>IF(COUNTA(AI459)=1,1,0)+IF(COUNTA(AK459)=1,1,0)</f>
        <v>2</v>
      </c>
      <c r="AE459" t="s" s="64">
        <v>335</v>
      </c>
      <c r="AF459" t="s" s="29">
        <v>65</v>
      </c>
      <c r="AG459" s="83">
        <v>4</v>
      </c>
      <c r="AH459" s="39"/>
      <c r="AI459" s="39">
        <v>4.5</v>
      </c>
      <c r="AJ459" s="39"/>
      <c r="AK459" s="39">
        <v>15</v>
      </c>
      <c r="AL459" s="31"/>
      <c r="AM459" s="31">
        <v>40.5</v>
      </c>
      <c r="AN459" s="31"/>
      <c r="AO459" s="31"/>
      <c r="AP459" s="31">
        <v>0.24</v>
      </c>
      <c r="AQ459" s="31">
        <v>0.53</v>
      </c>
      <c r="AR459" s="31">
        <f>IF(AI459&gt;0,1,0)+IF(AO459&gt;0,1,0)</f>
        <v>1</v>
      </c>
      <c r="AS459" s="31">
        <f>IF(AR459=2,1,0)</f>
        <v>0</v>
      </c>
      <c r="AT459" s="85">
        <v>2</v>
      </c>
      <c r="AU459" s="31"/>
      <c r="AV459" s="31"/>
      <c r="AW459" s="31"/>
      <c r="AX459" s="31"/>
      <c r="AY459" s="31"/>
      <c r="AZ459" s="56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</row>
    <row r="460" ht="17" customHeight="1">
      <c r="A460" t="s" s="63">
        <v>422</v>
      </c>
      <c r="B460" t="s" s="29">
        <v>1267</v>
      </c>
      <c r="C460" t="s" s="29">
        <v>1268</v>
      </c>
      <c r="D460" t="s" s="64">
        <v>1269</v>
      </c>
      <c r="E460" t="s" s="64">
        <v>1265</v>
      </c>
      <c r="F460" t="s" s="65">
        <v>1266</v>
      </c>
      <c r="G460" s="18"/>
      <c r="H460" s="19"/>
      <c r="I460" s="20">
        <v>1</v>
      </c>
      <c r="J460" s="19"/>
      <c r="K460" s="21">
        <v>0</v>
      </c>
      <c r="L460" s="21">
        <v>1</v>
      </c>
      <c r="M460" s="22">
        <f>SUM(J460:L460)</f>
        <v>1</v>
      </c>
      <c r="N460" s="23">
        <f>IF((IF(COUNTA(E460)=1,1,0)+L460+K460)=2,1,0)</f>
        <v>1</v>
      </c>
      <c r="O460" s="24"/>
      <c r="P460" s="24"/>
      <c r="Q460" s="19"/>
      <c r="R460" s="25">
        <v>3.11291592117311</v>
      </c>
      <c r="S460" s="25">
        <v>1.14976378272324</v>
      </c>
      <c r="T460" s="25">
        <v>-0.838575302147571</v>
      </c>
      <c r="U460" s="26"/>
      <c r="V460" s="26"/>
      <c r="W460" s="19"/>
      <c r="X460" s="25">
        <v>4.28576246831256</v>
      </c>
      <c r="Y460" s="25">
        <v>-0.856380460477738</v>
      </c>
      <c r="Z460" s="25">
        <v>1.97187309210165</v>
      </c>
      <c r="AA460" s="27">
        <f>N460</f>
        <v>1</v>
      </c>
      <c r="AB460" s="27">
        <f>IF(COUNTA(X460)=1,1,0)</f>
        <v>1</v>
      </c>
      <c r="AC460" s="27">
        <f>IF((IF(AD460&gt;0,1,0)+AA460)=2,1,0)</f>
        <v>1</v>
      </c>
      <c r="AD460" s="27">
        <f>IF(COUNTA(AI460)=1,1,0)+IF(COUNTA(AK460)=1,1,0)</f>
        <v>1</v>
      </c>
      <c r="AE460" s="28"/>
      <c r="AF460" t="s" s="29">
        <v>65</v>
      </c>
      <c r="AG460" s="83">
        <v>4</v>
      </c>
      <c r="AH460" s="39">
        <v>4</v>
      </c>
      <c r="AI460" s="39">
        <v>5</v>
      </c>
      <c r="AJ460" s="39"/>
      <c r="AK460" s="39"/>
      <c r="AL460" s="24"/>
      <c r="AM460" s="31">
        <v>50</v>
      </c>
      <c r="AN460" s="24"/>
      <c r="AO460" s="31">
        <v>2</v>
      </c>
      <c r="AP460" s="31">
        <v>0.3</v>
      </c>
      <c r="AQ460" s="31">
        <v>0.5</v>
      </c>
      <c r="AR460" s="31">
        <f>IF(AI460&gt;0,1,0)+IF(AO460&gt;0,1,0)</f>
        <v>2</v>
      </c>
      <c r="AS460" s="31">
        <f>IF(AR460=2,1,0)</f>
        <v>1</v>
      </c>
      <c r="AT460" s="85"/>
      <c r="AU460" t="s" s="29">
        <v>447</v>
      </c>
      <c r="AV460" s="24"/>
      <c r="AW460" t="s" s="29">
        <v>455</v>
      </c>
      <c r="AX460" s="31">
        <v>10</v>
      </c>
      <c r="AY460" s="24"/>
      <c r="AZ460" s="56"/>
      <c r="BA460" s="31"/>
      <c r="BB460" s="31">
        <v>10</v>
      </c>
      <c r="BC460" t="s" s="29">
        <v>1270</v>
      </c>
      <c r="BD460" t="s" s="29">
        <v>148</v>
      </c>
      <c r="BE460" t="s" s="29">
        <v>68</v>
      </c>
      <c r="BF460" s="24"/>
      <c r="BG460" t="s" s="29">
        <v>84</v>
      </c>
      <c r="BH460" t="s" s="29">
        <v>71</v>
      </c>
      <c r="BI460" t="s" s="29">
        <v>192</v>
      </c>
      <c r="BJ460" s="24"/>
    </row>
    <row r="461" ht="17" customHeight="1">
      <c r="A461" t="s" s="40">
        <v>60</v>
      </c>
      <c r="B461" t="s" s="41">
        <v>1271</v>
      </c>
      <c r="C461" s="42"/>
      <c r="D461" t="s" s="58">
        <v>1264</v>
      </c>
      <c r="E461" t="s" s="64">
        <v>1272</v>
      </c>
      <c r="F461" t="s" s="43">
        <v>1266</v>
      </c>
      <c r="G461" t="s" s="43">
        <v>1273</v>
      </c>
      <c r="H461" s="42"/>
      <c r="I461" s="45"/>
      <c r="J461" s="46">
        <v>1</v>
      </c>
      <c r="K461" s="21">
        <v>0</v>
      </c>
      <c r="L461" s="42"/>
      <c r="M461" s="47">
        <f>SUM(J461:L461)</f>
        <v>1</v>
      </c>
      <c r="N461" s="48">
        <f>IF((IF(COUNTA(E461)=1,1,0)+L461+K461)=2,1,0)</f>
        <v>0</v>
      </c>
      <c r="O461" s="49"/>
      <c r="P461" s="49"/>
      <c r="Q461" s="42"/>
      <c r="R461" s="50"/>
      <c r="S461" s="50"/>
      <c r="T461" s="50"/>
      <c r="U461" s="51"/>
      <c r="V461" s="60"/>
      <c r="W461" s="42"/>
      <c r="X461" s="50"/>
      <c r="Y461" s="50"/>
      <c r="Z461" s="50"/>
      <c r="AA461" s="52">
        <f>N461</f>
        <v>0</v>
      </c>
      <c r="AB461" s="52">
        <f>IF(COUNTA(X461)=1,1,0)</f>
        <v>0</v>
      </c>
      <c r="AC461" s="52">
        <f>IF((IF(AD461&gt;0,1,0)+AA461)=2,1,0)</f>
        <v>0</v>
      </c>
      <c r="AD461" s="52">
        <f>IF(COUNTA(AI461)=1,1,0)+IF(COUNTA(AK461)=1,1,0)</f>
        <v>1</v>
      </c>
      <c r="AE461" s="49"/>
      <c r="AF461" t="s" s="41">
        <v>65</v>
      </c>
      <c r="AG461" t="s" s="54">
        <v>74</v>
      </c>
      <c r="AH461" s="55">
        <v>6</v>
      </c>
      <c r="AI461" s="55">
        <v>10</v>
      </c>
      <c r="AJ461" s="60"/>
      <c r="AK461" s="60"/>
      <c r="AL461" s="49"/>
      <c r="AM461" s="49"/>
      <c r="AN461" s="61">
        <v>2</v>
      </c>
      <c r="AO461" s="61">
        <v>3</v>
      </c>
      <c r="AP461" s="61"/>
      <c r="AQ461" s="61"/>
      <c r="AR461" s="31">
        <f>IF(AI461&gt;0,1,0)+IF(AO461&gt;0,1,0)</f>
        <v>2</v>
      </c>
      <c r="AS461" s="31">
        <f>IF(AR461=2,1,0)</f>
        <v>1</v>
      </c>
      <c r="AT461" s="62"/>
      <c r="AU461" s="49"/>
      <c r="AV461" s="49"/>
      <c r="AW461" s="49"/>
      <c r="AX461" s="49"/>
      <c r="AY461" s="49"/>
      <c r="AZ461" s="100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</row>
    <row r="462" ht="17" customHeight="1">
      <c r="A462" t="s" s="40">
        <v>60</v>
      </c>
      <c r="B462" t="s" s="41">
        <v>1274</v>
      </c>
      <c r="C462" s="42"/>
      <c r="D462" t="s" s="58">
        <v>1264</v>
      </c>
      <c r="E462" t="s" s="64">
        <v>1272</v>
      </c>
      <c r="F462" t="s" s="43">
        <v>1266</v>
      </c>
      <c r="G462" t="s" s="43">
        <v>373</v>
      </c>
      <c r="H462" s="42"/>
      <c r="I462" s="45"/>
      <c r="J462" s="46">
        <v>1</v>
      </c>
      <c r="K462" s="21">
        <v>0</v>
      </c>
      <c r="L462" s="42"/>
      <c r="M462" s="47">
        <f>SUM(J462:L462)</f>
        <v>1</v>
      </c>
      <c r="N462" s="48">
        <f>IF((IF(COUNTA(E462)=1,1,0)+L462+K462)=2,1,0)</f>
        <v>0</v>
      </c>
      <c r="O462" s="49"/>
      <c r="P462" s="49"/>
      <c r="Q462" s="42"/>
      <c r="R462" s="50"/>
      <c r="S462" s="50"/>
      <c r="T462" s="50"/>
      <c r="U462" s="51"/>
      <c r="V462" s="51"/>
      <c r="W462" s="42"/>
      <c r="X462" s="50"/>
      <c r="Y462" s="50"/>
      <c r="Z462" s="50"/>
      <c r="AA462" s="52">
        <f>N462</f>
        <v>0</v>
      </c>
      <c r="AB462" s="52">
        <f>IF(COUNTA(X462)=1,1,0)</f>
        <v>0</v>
      </c>
      <c r="AC462" s="52">
        <f>IF((IF(AD462&gt;0,1,0)+AA462)=2,1,0)</f>
        <v>0</v>
      </c>
      <c r="AD462" s="52">
        <f>IF(COUNTA(AI462)=1,1,0)+IF(COUNTA(AK462)=1,1,0)</f>
        <v>1</v>
      </c>
      <c r="AE462" s="44"/>
      <c r="AF462" t="s" s="41">
        <v>65</v>
      </c>
      <c r="AG462" t="s" s="54">
        <v>74</v>
      </c>
      <c r="AH462" s="42"/>
      <c r="AI462" s="55">
        <v>3</v>
      </c>
      <c r="AJ462" t="s" s="54">
        <v>96</v>
      </c>
      <c r="AK462" s="42"/>
      <c r="AL462" s="42"/>
      <c r="AM462" s="42"/>
      <c r="AN462" s="46">
        <v>1</v>
      </c>
      <c r="AO462" s="46">
        <v>2</v>
      </c>
      <c r="AP462" s="42"/>
      <c r="AQ462" s="46">
        <v>0.24</v>
      </c>
      <c r="AR462" s="31">
        <f>IF(AI462&gt;0,1,0)+IF(AO462&gt;0,1,0)</f>
        <v>2</v>
      </c>
      <c r="AS462" s="31">
        <f>IF(AR462=2,1,0)</f>
        <v>1</v>
      </c>
      <c r="AT462" s="62"/>
      <c r="AU462" s="49"/>
      <c r="AV462" s="49"/>
      <c r="AW462" t="s" s="41">
        <v>82</v>
      </c>
      <c r="AX462" s="61">
        <v>60</v>
      </c>
      <c r="AY462" s="61">
        <v>1</v>
      </c>
      <c r="AZ462" s="100"/>
      <c r="BA462" s="49"/>
      <c r="BB462" s="61">
        <v>3</v>
      </c>
      <c r="BC462" t="s" s="41">
        <v>1270</v>
      </c>
      <c r="BD462" s="49"/>
      <c r="BE462" t="s" s="41">
        <v>68</v>
      </c>
      <c r="BF462" s="49"/>
      <c r="BG462" t="s" s="41">
        <v>99</v>
      </c>
      <c r="BH462" s="49"/>
      <c r="BI462" s="49"/>
      <c r="BJ462" t="s" s="41">
        <v>538</v>
      </c>
    </row>
    <row r="463" ht="17" customHeight="1">
      <c r="A463" t="s" s="40">
        <v>60</v>
      </c>
      <c r="B463" t="s" s="41">
        <v>1275</v>
      </c>
      <c r="C463" s="42"/>
      <c r="D463" t="s" s="58">
        <v>1264</v>
      </c>
      <c r="E463" t="s" s="64">
        <v>1272</v>
      </c>
      <c r="F463" t="s" s="43">
        <v>1266</v>
      </c>
      <c r="G463" s="44"/>
      <c r="H463" s="42"/>
      <c r="I463" s="45"/>
      <c r="J463" s="46">
        <v>1</v>
      </c>
      <c r="K463" s="21">
        <v>0</v>
      </c>
      <c r="L463" s="42"/>
      <c r="M463" s="47">
        <f>SUM(J463:L463)</f>
        <v>1</v>
      </c>
      <c r="N463" s="48">
        <f>IF((IF(COUNTA(E463)=1,1,0)+L463+K463)=2,1,0)</f>
        <v>0</v>
      </c>
      <c r="O463" s="49"/>
      <c r="P463" s="49"/>
      <c r="Q463" s="42"/>
      <c r="R463" s="50"/>
      <c r="S463" s="50"/>
      <c r="T463" s="50"/>
      <c r="U463" s="51"/>
      <c r="V463" s="51"/>
      <c r="W463" s="42"/>
      <c r="X463" s="50"/>
      <c r="Y463" s="50"/>
      <c r="Z463" s="50"/>
      <c r="AA463" s="52">
        <f>N463</f>
        <v>0</v>
      </c>
      <c r="AB463" s="52">
        <f>IF(COUNTA(X463)=1,1,0)</f>
        <v>0</v>
      </c>
      <c r="AC463" s="52">
        <f>IF((IF(AD463&gt;0,1,0)+AA463)=2,1,0)</f>
        <v>0</v>
      </c>
      <c r="AD463" s="52">
        <f>IF(COUNTA(AI463)=1,1,0)+IF(COUNTA(AK463)=1,1,0)</f>
        <v>0</v>
      </c>
      <c r="AE463" s="53"/>
      <c r="AF463" s="42"/>
      <c r="AG463" s="42"/>
      <c r="AH463" s="42"/>
      <c r="AI463" s="60"/>
      <c r="AJ463" s="42"/>
      <c r="AK463" s="42"/>
      <c r="AL463" s="42"/>
      <c r="AM463" s="42"/>
      <c r="AN463" s="42"/>
      <c r="AO463" s="42"/>
      <c r="AP463" s="42"/>
      <c r="AQ463" s="42"/>
      <c r="AR463" s="31">
        <f>IF(AI463&gt;0,1,0)+IF(AO463&gt;0,1,0)</f>
        <v>0</v>
      </c>
      <c r="AS463" s="31">
        <f>IF(AR463=2,1,0)</f>
        <v>0</v>
      </c>
      <c r="AT463" s="42"/>
      <c r="AU463" s="42"/>
      <c r="AV463" s="42"/>
      <c r="AW463" s="42"/>
      <c r="AX463" s="42"/>
      <c r="AY463" s="42"/>
      <c r="AZ463" s="100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</row>
    <row r="464" ht="17" customHeight="1">
      <c r="A464" t="s" s="40">
        <v>60</v>
      </c>
      <c r="B464" t="s" s="41">
        <v>1276</v>
      </c>
      <c r="C464" s="42"/>
      <c r="D464" t="s" s="58">
        <v>1264</v>
      </c>
      <c r="E464" t="s" s="64">
        <v>1272</v>
      </c>
      <c r="F464" t="s" s="43">
        <v>1266</v>
      </c>
      <c r="G464" t="s" s="43">
        <v>373</v>
      </c>
      <c r="H464" s="42"/>
      <c r="I464" s="45"/>
      <c r="J464" s="46">
        <v>1</v>
      </c>
      <c r="K464" s="21">
        <v>0</v>
      </c>
      <c r="L464" s="42"/>
      <c r="M464" s="47">
        <f>SUM(J464:L464)</f>
        <v>1</v>
      </c>
      <c r="N464" s="48">
        <f>IF((IF(COUNTA(E464)=1,1,0)+L464+K464)=2,1,0)</f>
        <v>0</v>
      </c>
      <c r="O464" s="49"/>
      <c r="P464" s="49"/>
      <c r="Q464" s="42"/>
      <c r="R464" s="50"/>
      <c r="S464" s="50"/>
      <c r="T464" s="50"/>
      <c r="U464" s="51"/>
      <c r="V464" s="51"/>
      <c r="W464" s="42"/>
      <c r="X464" s="50"/>
      <c r="Y464" s="50"/>
      <c r="Z464" s="50"/>
      <c r="AA464" s="52">
        <f>N464</f>
        <v>0</v>
      </c>
      <c r="AB464" s="52">
        <f>IF(COUNTA(X464)=1,1,0)</f>
        <v>0</v>
      </c>
      <c r="AC464" s="52">
        <f>IF((IF(AD464&gt;0,1,0)+AA464)=2,1,0)</f>
        <v>0</v>
      </c>
      <c r="AD464" s="52">
        <f>IF(COUNTA(AI464)=1,1,0)+IF(COUNTA(AK464)=1,1,0)</f>
        <v>1</v>
      </c>
      <c r="AE464" s="53"/>
      <c r="AF464" s="42"/>
      <c r="AG464" s="42"/>
      <c r="AH464" s="42"/>
      <c r="AI464" s="55">
        <v>4</v>
      </c>
      <c r="AJ464" s="42"/>
      <c r="AK464" s="42"/>
      <c r="AL464" s="42"/>
      <c r="AM464" s="42"/>
      <c r="AN464" s="42"/>
      <c r="AO464" s="42"/>
      <c r="AP464" s="42"/>
      <c r="AQ464" s="42"/>
      <c r="AR464" s="31">
        <f>IF(AI464&gt;0,1,0)+IF(AO464&gt;0,1,0)</f>
        <v>1</v>
      </c>
      <c r="AS464" s="31">
        <f>IF(AR464=2,1,0)</f>
        <v>0</v>
      </c>
      <c r="AT464" s="42"/>
      <c r="AU464" s="42"/>
      <c r="AV464" s="42"/>
      <c r="AW464" s="42"/>
      <c r="AX464" s="42"/>
      <c r="AY464" s="42"/>
      <c r="AZ464" s="100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</row>
    <row r="465" ht="17" customHeight="1">
      <c r="A465" t="s" s="63">
        <v>60</v>
      </c>
      <c r="B465" t="s" s="29">
        <v>1277</v>
      </c>
      <c r="C465" t="s" s="29">
        <v>1278</v>
      </c>
      <c r="D465" t="s" s="64">
        <v>1264</v>
      </c>
      <c r="E465" t="s" s="64">
        <v>1272</v>
      </c>
      <c r="F465" t="s" s="65">
        <v>1266</v>
      </c>
      <c r="G465" s="18"/>
      <c r="H465" s="19"/>
      <c r="I465" s="37"/>
      <c r="J465" s="19"/>
      <c r="K465" s="21">
        <v>0</v>
      </c>
      <c r="L465" s="21">
        <v>1</v>
      </c>
      <c r="M465" s="22">
        <f>SUM(J465:L465)</f>
        <v>1</v>
      </c>
      <c r="N465" s="23">
        <f>IF((IF(COUNTA(E465)=1,1,0)+L465+K465)=2,1,0)</f>
        <v>1</v>
      </c>
      <c r="O465" s="24"/>
      <c r="P465" s="24"/>
      <c r="Q465" s="19"/>
      <c r="R465" s="25">
        <v>-3.37419866213495</v>
      </c>
      <c r="S465" s="25">
        <v>-1.51644798724401</v>
      </c>
      <c r="T465" s="25">
        <v>-0.0121200999363317</v>
      </c>
      <c r="U465" s="26"/>
      <c r="V465" s="26"/>
      <c r="W465" s="19"/>
      <c r="X465" s="25">
        <v>-3.59826495955432</v>
      </c>
      <c r="Y465" s="25">
        <v>0.905254626560963</v>
      </c>
      <c r="Z465" s="25">
        <v>0.229630519137593</v>
      </c>
      <c r="AA465" s="27">
        <f>N465</f>
        <v>1</v>
      </c>
      <c r="AB465" s="27">
        <f>IF(COUNTA(X465)=1,1,0)</f>
        <v>1</v>
      </c>
      <c r="AC465" s="27">
        <f>IF((IF(AD465&gt;0,1,0)+AA465)=2,1,0)</f>
        <v>1</v>
      </c>
      <c r="AD465" s="27">
        <f>IF(COUNTA(AI465)=1,1,0)+IF(COUNTA(AK465)=1,1,0)</f>
        <v>1</v>
      </c>
      <c r="AE465" s="28"/>
      <c r="AF465" t="s" s="29">
        <v>65</v>
      </c>
      <c r="AG465" t="s" s="86">
        <v>74</v>
      </c>
      <c r="AH465" s="39">
        <v>1</v>
      </c>
      <c r="AI465" s="39">
        <v>2</v>
      </c>
      <c r="AJ465" t="s" s="138">
        <v>96</v>
      </c>
      <c r="AK465" s="39"/>
      <c r="AL465" s="24"/>
      <c r="AM465" s="24"/>
      <c r="AN465" s="24"/>
      <c r="AO465" s="31"/>
      <c r="AP465" s="31">
        <v>0.45</v>
      </c>
      <c r="AQ465" s="31">
        <v>0.55</v>
      </c>
      <c r="AR465" s="31">
        <f>IF(AI465&gt;0,1,0)+IF(AO465&gt;0,1,0)</f>
        <v>1</v>
      </c>
      <c r="AS465" s="31">
        <f>IF(AR465=2,1,0)</f>
        <v>0</v>
      </c>
      <c r="AT465" s="85"/>
      <c r="AU465" s="24"/>
      <c r="AV465" s="24"/>
      <c r="AW465" t="s" s="29">
        <v>97</v>
      </c>
      <c r="AX465" s="24"/>
      <c r="AY465" s="24"/>
      <c r="AZ465" s="56"/>
      <c r="BA465" s="24"/>
      <c r="BB465" s="31">
        <v>3</v>
      </c>
      <c r="BC465" t="s" s="29">
        <v>1270</v>
      </c>
      <c r="BD465" s="24"/>
      <c r="BE465" t="s" s="29">
        <v>68</v>
      </c>
      <c r="BF465" s="24"/>
      <c r="BG465" t="s" s="29">
        <v>99</v>
      </c>
      <c r="BH465" s="24"/>
      <c r="BI465" t="s" s="29">
        <v>192</v>
      </c>
      <c r="BJ465" s="24"/>
    </row>
    <row r="466" ht="17" customHeight="1">
      <c r="A466" t="s" s="63">
        <v>60</v>
      </c>
      <c r="B466" t="s" s="29">
        <v>1279</v>
      </c>
      <c r="C466" t="s" s="29">
        <v>1280</v>
      </c>
      <c r="D466" t="s" s="64">
        <v>1264</v>
      </c>
      <c r="E466" t="s" s="64">
        <v>1272</v>
      </c>
      <c r="F466" t="s" s="65">
        <v>1266</v>
      </c>
      <c r="G466" s="18"/>
      <c r="H466" s="19"/>
      <c r="I466" s="37"/>
      <c r="J466" s="19"/>
      <c r="K466" s="21">
        <v>1</v>
      </c>
      <c r="L466" s="19"/>
      <c r="M466" s="22">
        <f>SUM(J466:L466)</f>
        <v>1</v>
      </c>
      <c r="N466" s="23">
        <f>IF((IF(COUNTA(E466)=1,1,0)+L466+K466)=2,1,0)</f>
        <v>1</v>
      </c>
      <c r="O466" s="24"/>
      <c r="P466" s="24"/>
      <c r="Q466" s="19"/>
      <c r="R466" s="25">
        <v>2.57411127929238</v>
      </c>
      <c r="S466" s="25">
        <v>-0.171376925150372</v>
      </c>
      <c r="T466" s="25">
        <v>1.04862376758308</v>
      </c>
      <c r="U466" s="26"/>
      <c r="V466" s="26"/>
      <c r="W466" s="19"/>
      <c r="X466" s="25">
        <v>1.58374308262138</v>
      </c>
      <c r="Y466" s="25">
        <v>-0.612737456693626</v>
      </c>
      <c r="Z466" s="25">
        <v>-0.514974076054955</v>
      </c>
      <c r="AA466" s="27">
        <f>N466</f>
        <v>1</v>
      </c>
      <c r="AB466" s="27">
        <f>IF(COUNTA(X466)=1,1,0)</f>
        <v>1</v>
      </c>
      <c r="AC466" s="27">
        <f>IF((IF(AD466&gt;0,1,0)+AA466)=2,1,0)</f>
        <v>0</v>
      </c>
      <c r="AD466" s="27">
        <f>IF(COUNTA(AI466)=1,1,0)+IF(COUNTA(AK466)=1,1,0)</f>
        <v>0</v>
      </c>
      <c r="AE466" s="28"/>
      <c r="AF466" s="24"/>
      <c r="AG466" s="83"/>
      <c r="AH466" s="39"/>
      <c r="AI466" s="30"/>
      <c r="AJ466" s="39"/>
      <c r="AK466" s="39"/>
      <c r="AL466" s="24"/>
      <c r="AM466" s="24"/>
      <c r="AN466" s="24"/>
      <c r="AO466" s="31"/>
      <c r="AP466" s="31"/>
      <c r="AQ466" s="31"/>
      <c r="AR466" s="31">
        <f>IF(AI466&gt;0,1,0)+IF(AO466&gt;0,1,0)</f>
        <v>0</v>
      </c>
      <c r="AS466" s="31">
        <f>IF(AR466=2,1,0)</f>
        <v>0</v>
      </c>
      <c r="AT466" s="85"/>
      <c r="AU466" s="24"/>
      <c r="AV466" s="24"/>
      <c r="AW466" s="24"/>
      <c r="AX466" s="24"/>
      <c r="AY466" s="24"/>
      <c r="AZ466" s="56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</row>
    <row r="467" ht="17" customHeight="1">
      <c r="A467" t="s" s="63">
        <v>60</v>
      </c>
      <c r="B467" t="s" s="29">
        <v>1281</v>
      </c>
      <c r="C467" t="s" s="29">
        <v>1282</v>
      </c>
      <c r="D467" t="s" s="64">
        <v>1264</v>
      </c>
      <c r="E467" t="s" s="64">
        <v>1272</v>
      </c>
      <c r="F467" t="s" s="65">
        <v>1266</v>
      </c>
      <c r="G467" s="18"/>
      <c r="H467" s="19"/>
      <c r="I467" s="37"/>
      <c r="J467" s="19"/>
      <c r="K467" s="21">
        <v>0</v>
      </c>
      <c r="L467" s="21">
        <v>1</v>
      </c>
      <c r="M467" s="22">
        <f>SUM(J467:L467)</f>
        <v>1</v>
      </c>
      <c r="N467" s="23">
        <f>IF((IF(COUNTA(E467)=1,1,0)+L467+K467)=2,1,0)</f>
        <v>1</v>
      </c>
      <c r="O467" s="24"/>
      <c r="P467" s="24"/>
      <c r="Q467" s="19"/>
      <c r="R467" s="25">
        <v>-0.39779732091091</v>
      </c>
      <c r="S467" s="25">
        <v>-2.79769896165965</v>
      </c>
      <c r="T467" s="25">
        <v>0.339358564110307</v>
      </c>
      <c r="U467" s="26"/>
      <c r="V467" s="26"/>
      <c r="W467" s="19"/>
      <c r="X467" s="25">
        <v>-1.60791820799419</v>
      </c>
      <c r="Y467" s="25">
        <v>-1.8510809550743</v>
      </c>
      <c r="Z467" s="25">
        <v>-0.360351429616394</v>
      </c>
      <c r="AA467" s="27">
        <f>N467</f>
        <v>1</v>
      </c>
      <c r="AB467" s="27">
        <f>IF(COUNTA(X467)=1,1,0)</f>
        <v>1</v>
      </c>
      <c r="AC467" s="27">
        <f>IF((IF(AD467&gt;0,1,0)+AA467)=2,1,0)</f>
        <v>1</v>
      </c>
      <c r="AD467" s="27">
        <f>IF(COUNTA(AI467)=1,1,0)+IF(COUNTA(AK467)=1,1,0)</f>
        <v>2</v>
      </c>
      <c r="AE467" s="28"/>
      <c r="AF467" t="s" s="29">
        <v>65</v>
      </c>
      <c r="AG467" t="s" s="86">
        <v>74</v>
      </c>
      <c r="AH467" s="39">
        <v>2</v>
      </c>
      <c r="AI467" s="39">
        <v>3</v>
      </c>
      <c r="AJ467" s="39"/>
      <c r="AK467" s="39">
        <v>5</v>
      </c>
      <c r="AL467" s="24"/>
      <c r="AM467" s="31">
        <v>60</v>
      </c>
      <c r="AN467" s="24"/>
      <c r="AO467" s="31">
        <v>1.5</v>
      </c>
      <c r="AP467" s="31"/>
      <c r="AQ467" s="31">
        <v>0.5</v>
      </c>
      <c r="AR467" s="31">
        <f>IF(AI467&gt;0,1,0)+IF(AO467&gt;0,1,0)</f>
        <v>2</v>
      </c>
      <c r="AS467" s="31">
        <f>IF(AR467=2,1,0)</f>
        <v>1</v>
      </c>
      <c r="AT467" s="85"/>
      <c r="AU467" t="s" s="29">
        <v>517</v>
      </c>
      <c r="AV467" s="24"/>
      <c r="AW467" t="s" s="29">
        <v>109</v>
      </c>
      <c r="AX467" s="31">
        <v>10</v>
      </c>
      <c r="AY467" s="31">
        <v>1.5</v>
      </c>
      <c r="AZ467" s="56"/>
      <c r="BA467" s="24"/>
      <c r="BB467" s="31">
        <v>10</v>
      </c>
      <c r="BC467" t="s" s="29">
        <v>427</v>
      </c>
      <c r="BD467" s="24"/>
      <c r="BE467" t="s" s="29">
        <v>68</v>
      </c>
      <c r="BF467" s="24"/>
      <c r="BG467" t="s" s="29">
        <v>99</v>
      </c>
      <c r="BH467" s="24"/>
      <c r="BI467" t="s" s="29">
        <v>126</v>
      </c>
      <c r="BJ467" t="s" s="29">
        <v>538</v>
      </c>
    </row>
    <row r="468" ht="17" customHeight="1">
      <c r="A468" t="s" s="40">
        <v>60</v>
      </c>
      <c r="B468" t="s" s="41">
        <v>1283</v>
      </c>
      <c r="C468" s="42"/>
      <c r="D468" t="s" s="58">
        <v>1264</v>
      </c>
      <c r="E468" t="s" s="64">
        <v>1272</v>
      </c>
      <c r="F468" t="s" s="43">
        <v>1266</v>
      </c>
      <c r="G468" s="44"/>
      <c r="H468" s="42"/>
      <c r="I468" s="45"/>
      <c r="J468" s="46">
        <v>1</v>
      </c>
      <c r="K468" s="21">
        <v>0</v>
      </c>
      <c r="L468" s="42"/>
      <c r="M468" s="47">
        <f>SUM(J468:L468)</f>
        <v>1</v>
      </c>
      <c r="N468" s="48">
        <f>IF((IF(COUNTA(E468)=1,1,0)+L468+K468)=2,1,0)</f>
        <v>0</v>
      </c>
      <c r="O468" s="49"/>
      <c r="P468" s="49"/>
      <c r="Q468" s="42"/>
      <c r="R468" s="50"/>
      <c r="S468" s="50"/>
      <c r="T468" s="50"/>
      <c r="U468" s="51"/>
      <c r="V468" s="51"/>
      <c r="W468" s="42"/>
      <c r="X468" s="50"/>
      <c r="Y468" s="50"/>
      <c r="Z468" s="50"/>
      <c r="AA468" s="52">
        <f>N468</f>
        <v>0</v>
      </c>
      <c r="AB468" s="52">
        <f>IF(COUNTA(X468)=1,1,0)</f>
        <v>0</v>
      </c>
      <c r="AC468" s="52">
        <f>IF((IF(AD468&gt;0,1,0)+AA468)=2,1,0)</f>
        <v>0</v>
      </c>
      <c r="AD468" s="52">
        <f>IF(COUNTA(AI468)=1,1,0)+IF(COUNTA(AK468)=1,1,0)</f>
        <v>2</v>
      </c>
      <c r="AE468" s="53"/>
      <c r="AF468" s="49"/>
      <c r="AG468" s="59"/>
      <c r="AH468" s="55">
        <v>3</v>
      </c>
      <c r="AI468" s="55">
        <v>4</v>
      </c>
      <c r="AJ468" s="55">
        <v>6</v>
      </c>
      <c r="AK468" s="55">
        <v>8</v>
      </c>
      <c r="AL468" s="49"/>
      <c r="AM468" s="49"/>
      <c r="AN468" s="61">
        <v>2</v>
      </c>
      <c r="AO468" s="61">
        <v>2.5</v>
      </c>
      <c r="AP468" s="61"/>
      <c r="AQ468" s="61"/>
      <c r="AR468" s="31">
        <f>IF(AI468&gt;0,1,0)+IF(AO468&gt;0,1,0)</f>
        <v>2</v>
      </c>
      <c r="AS468" s="31">
        <f>IF(AR468=2,1,0)</f>
        <v>1</v>
      </c>
      <c r="AT468" s="62"/>
      <c r="AU468" s="49"/>
      <c r="AV468" s="49"/>
      <c r="AW468" s="49"/>
      <c r="AX468" s="49"/>
      <c r="AY468" s="49"/>
      <c r="AZ468" s="100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</row>
    <row r="469" ht="17" customHeight="1">
      <c r="A469" t="s" s="63">
        <v>60</v>
      </c>
      <c r="B469" t="s" s="29">
        <v>1284</v>
      </c>
      <c r="C469" t="s" s="29">
        <v>1285</v>
      </c>
      <c r="D469" t="s" s="64">
        <v>1264</v>
      </c>
      <c r="E469" t="s" s="64">
        <v>1272</v>
      </c>
      <c r="F469" t="s" s="65">
        <v>1266</v>
      </c>
      <c r="G469" s="18"/>
      <c r="H469" s="19"/>
      <c r="I469" s="37"/>
      <c r="J469" s="19"/>
      <c r="K469" s="21">
        <v>0</v>
      </c>
      <c r="L469" s="21">
        <v>1</v>
      </c>
      <c r="M469" s="22">
        <f>SUM(J469:L469)</f>
        <v>1</v>
      </c>
      <c r="N469" s="23">
        <f>IF((IF(COUNTA(E469)=1,1,0)+L469+K469)=2,1,0)</f>
        <v>1</v>
      </c>
      <c r="O469" s="24"/>
      <c r="P469" s="24"/>
      <c r="Q469" s="19"/>
      <c r="R469" s="25">
        <v>0.853172027977653</v>
      </c>
      <c r="S469" s="25">
        <v>-6.31148133053304</v>
      </c>
      <c r="T469" s="25">
        <v>1.37346352299401</v>
      </c>
      <c r="U469" s="26"/>
      <c r="V469" s="26"/>
      <c r="W469" s="19"/>
      <c r="X469" s="25">
        <v>-2.39000252003388</v>
      </c>
      <c r="Y469" s="25">
        <v>-5.25753138316492</v>
      </c>
      <c r="Z469" s="25">
        <v>-0.225752512328425</v>
      </c>
      <c r="AA469" s="27">
        <f>N469</f>
        <v>1</v>
      </c>
      <c r="AB469" s="27">
        <f>IF(COUNTA(X469)=1,1,0)</f>
        <v>1</v>
      </c>
      <c r="AC469" s="27">
        <f>IF((IF(AD469&gt;0,1,0)+AA469)=2,1,0)</f>
        <v>1</v>
      </c>
      <c r="AD469" s="27">
        <f>IF(COUNTA(AI469)=1,1,0)+IF(COUNTA(AK469)=1,1,0)</f>
        <v>2</v>
      </c>
      <c r="AE469" s="28"/>
      <c r="AF469" s="24"/>
      <c r="AG469" s="83"/>
      <c r="AH469" s="39"/>
      <c r="AI469" s="39">
        <v>2.3</v>
      </c>
      <c r="AJ469" s="39">
        <v>5</v>
      </c>
      <c r="AK469" s="39">
        <v>7.5</v>
      </c>
      <c r="AL469" s="24"/>
      <c r="AM469" s="31">
        <v>30</v>
      </c>
      <c r="AN469" s="24"/>
      <c r="AO469" s="31">
        <v>2.2</v>
      </c>
      <c r="AP469" s="31"/>
      <c r="AQ469" s="31">
        <v>0.6</v>
      </c>
      <c r="AR469" s="31">
        <f>IF(AI469&gt;0,1,0)+IF(AO469&gt;0,1,0)</f>
        <v>2</v>
      </c>
      <c r="AS469" s="31">
        <f>IF(AR469=2,1,0)</f>
        <v>1</v>
      </c>
      <c r="AT469" s="85"/>
      <c r="AU469" s="24"/>
      <c r="AV469" s="24"/>
      <c r="AW469" s="24"/>
      <c r="AX469" s="24"/>
      <c r="AY469" s="24"/>
      <c r="AZ469" s="56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</row>
    <row r="470" ht="17" customHeight="1">
      <c r="A470" t="s" s="63">
        <v>60</v>
      </c>
      <c r="B470" t="s" s="29">
        <v>1286</v>
      </c>
      <c r="C470" t="s" s="29">
        <v>1287</v>
      </c>
      <c r="D470" t="s" s="64">
        <v>1264</v>
      </c>
      <c r="E470" t="s" s="64">
        <v>1272</v>
      </c>
      <c r="F470" t="s" s="65">
        <v>1266</v>
      </c>
      <c r="G470" s="18"/>
      <c r="H470" s="19"/>
      <c r="I470" s="37"/>
      <c r="J470" s="19"/>
      <c r="K470" s="21">
        <v>1</v>
      </c>
      <c r="L470" s="19"/>
      <c r="M470" s="22">
        <f>SUM(J470:L470)</f>
        <v>1</v>
      </c>
      <c r="N470" s="23">
        <f>IF((IF(COUNTA(E470)=1,1,0)+L470+K470)=2,1,0)</f>
        <v>1</v>
      </c>
      <c r="O470" s="24"/>
      <c r="P470" s="24"/>
      <c r="Q470" s="19"/>
      <c r="R470" s="25">
        <v>0.0568984492264438</v>
      </c>
      <c r="S470" s="25">
        <v>-4.24433809600944</v>
      </c>
      <c r="T470" s="25">
        <v>0.281085356632583</v>
      </c>
      <c r="U470" s="26"/>
      <c r="V470" s="26"/>
      <c r="W470" s="19"/>
      <c r="X470" s="25">
        <v>-2.3044200136456</v>
      </c>
      <c r="Y470" s="25">
        <v>-2.88511922290813</v>
      </c>
      <c r="Z470" s="25">
        <v>-0.224717423627164</v>
      </c>
      <c r="AA470" s="27">
        <f>N470</f>
        <v>1</v>
      </c>
      <c r="AB470" s="27">
        <f>IF(COUNTA(X470)=1,1,0)</f>
        <v>1</v>
      </c>
      <c r="AC470" s="27">
        <f>IF((IF(AD470&gt;0,1,0)+AA470)=2,1,0)</f>
        <v>1</v>
      </c>
      <c r="AD470" s="27">
        <f>IF(COUNTA(AI470)=1,1,0)+IF(COUNTA(AK470)=1,1,0)</f>
        <v>2</v>
      </c>
      <c r="AE470" s="28"/>
      <c r="AF470" s="24"/>
      <c r="AG470" s="83"/>
      <c r="AH470" s="39">
        <v>0.9</v>
      </c>
      <c r="AI470" s="39">
        <v>1.5</v>
      </c>
      <c r="AJ470" s="39">
        <v>6</v>
      </c>
      <c r="AK470" s="39">
        <v>7</v>
      </c>
      <c r="AL470" s="24"/>
      <c r="AM470" s="31">
        <v>80</v>
      </c>
      <c r="AN470" s="24"/>
      <c r="AO470" s="31">
        <v>1.7</v>
      </c>
      <c r="AP470" s="31"/>
      <c r="AQ470" s="31">
        <v>0.5</v>
      </c>
      <c r="AR470" s="31">
        <f>IF(AI470&gt;0,1,0)+IF(AO470&gt;0,1,0)</f>
        <v>2</v>
      </c>
      <c r="AS470" s="31">
        <f>IF(AR470=2,1,0)</f>
        <v>1</v>
      </c>
      <c r="AT470" s="85"/>
      <c r="AU470" s="24"/>
      <c r="AV470" s="24"/>
      <c r="AW470" s="24"/>
      <c r="AX470" s="24"/>
      <c r="AY470" s="24"/>
      <c r="AZ470" s="56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</row>
    <row r="471" ht="17" customHeight="1">
      <c r="A471" t="s" s="63">
        <v>60</v>
      </c>
      <c r="B471" t="s" s="29">
        <v>1288</v>
      </c>
      <c r="C471" t="s" s="29">
        <v>1289</v>
      </c>
      <c r="D471" t="s" s="64">
        <v>1264</v>
      </c>
      <c r="E471" t="s" s="64">
        <v>1272</v>
      </c>
      <c r="F471" t="s" s="65">
        <v>1266</v>
      </c>
      <c r="G471" s="18"/>
      <c r="H471" s="19"/>
      <c r="I471" s="37"/>
      <c r="J471" s="19"/>
      <c r="K471" s="21">
        <v>0</v>
      </c>
      <c r="L471" s="21">
        <v>1</v>
      </c>
      <c r="M471" s="22">
        <f>SUM(J471:L471)</f>
        <v>1</v>
      </c>
      <c r="N471" s="23">
        <f>IF((IF(COUNTA(E471)=1,1,0)+L471+K471)=2,1,0)</f>
        <v>1</v>
      </c>
      <c r="O471" s="24"/>
      <c r="P471" s="24"/>
      <c r="Q471" s="19"/>
      <c r="R471" s="25">
        <v>0.22420738594618</v>
      </c>
      <c r="S471" s="25">
        <v>0.393315795665019</v>
      </c>
      <c r="T471" s="25">
        <v>2.57468919180487</v>
      </c>
      <c r="U471" s="26"/>
      <c r="V471" s="26"/>
      <c r="W471" s="19"/>
      <c r="X471" s="25">
        <v>0.229155538423374</v>
      </c>
      <c r="Y471" s="25">
        <v>0.718059637743551</v>
      </c>
      <c r="Z471" s="25">
        <v>-1.6214803608535</v>
      </c>
      <c r="AA471" s="27">
        <f>N471</f>
        <v>1</v>
      </c>
      <c r="AB471" s="27">
        <f>IF(COUNTA(X471)=1,1,0)</f>
        <v>1</v>
      </c>
      <c r="AC471" s="27">
        <f>IF((IF(AD471&gt;0,1,0)+AA471)=2,1,0)</f>
        <v>1</v>
      </c>
      <c r="AD471" s="27">
        <f>IF(COUNTA(AI471)=1,1,0)+IF(COUNTA(AK471)=1,1,0)</f>
        <v>1</v>
      </c>
      <c r="AE471" s="28"/>
      <c r="AF471" s="24"/>
      <c r="AG471" s="83"/>
      <c r="AH471" s="39">
        <v>1</v>
      </c>
      <c r="AI471" s="39">
        <v>3</v>
      </c>
      <c r="AJ471" s="39"/>
      <c r="AK471" s="39"/>
      <c r="AL471" s="24"/>
      <c r="AM471" s="31">
        <v>50</v>
      </c>
      <c r="AN471" s="31">
        <v>1</v>
      </c>
      <c r="AO471" s="31">
        <v>2</v>
      </c>
      <c r="AP471" s="31">
        <v>0.3</v>
      </c>
      <c r="AQ471" s="31">
        <v>0.5</v>
      </c>
      <c r="AR471" s="31">
        <f>IF(AI471&gt;0,1,0)+IF(AO471&gt;0,1,0)</f>
        <v>2</v>
      </c>
      <c r="AS471" s="31">
        <f>IF(AR471=2,1,0)</f>
        <v>1</v>
      </c>
      <c r="AT471" s="85"/>
      <c r="AU471" s="24"/>
      <c r="AV471" s="24"/>
      <c r="AW471" s="24"/>
      <c r="AX471" s="24"/>
      <c r="AY471" s="24"/>
      <c r="AZ471" s="56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</row>
    <row r="472" ht="17" customHeight="1">
      <c r="A472" t="s" s="63">
        <v>60</v>
      </c>
      <c r="B472" t="s" s="29">
        <v>1290</v>
      </c>
      <c r="C472" t="s" s="29">
        <v>1291</v>
      </c>
      <c r="D472" t="s" s="64">
        <v>1264</v>
      </c>
      <c r="E472" t="s" s="64">
        <v>1272</v>
      </c>
      <c r="F472" t="s" s="65">
        <v>1266</v>
      </c>
      <c r="G472" s="18"/>
      <c r="H472" s="19"/>
      <c r="I472" s="37"/>
      <c r="J472" s="19"/>
      <c r="K472" s="21">
        <v>0</v>
      </c>
      <c r="L472" s="21">
        <v>1</v>
      </c>
      <c r="M472" s="22">
        <f>SUM(J472:L472)</f>
        <v>1</v>
      </c>
      <c r="N472" s="23">
        <f>IF((IF(COUNTA(E472)=1,1,0)+L472+K472)=2,1,0)</f>
        <v>1</v>
      </c>
      <c r="O472" s="24"/>
      <c r="P472" s="24"/>
      <c r="Q472" s="19"/>
      <c r="R472" s="25">
        <v>-1.33402014973646</v>
      </c>
      <c r="S472" s="25">
        <v>-3.48896158835187</v>
      </c>
      <c r="T472" s="25">
        <v>0.673877929042295</v>
      </c>
      <c r="U472" s="26"/>
      <c r="V472" s="26"/>
      <c r="W472" s="19"/>
      <c r="X472" s="25">
        <v>-2.81054894195137</v>
      </c>
      <c r="Y472" s="25">
        <v>-1.49929460277313</v>
      </c>
      <c r="Z472" s="25">
        <v>-0.160053877324139</v>
      </c>
      <c r="AA472" s="27">
        <f>N472</f>
        <v>1</v>
      </c>
      <c r="AB472" s="27">
        <f>IF(COUNTA(X472)=1,1,0)</f>
        <v>1</v>
      </c>
      <c r="AC472" s="27">
        <f>IF((IF(AD472&gt;0,1,0)+AA472)=2,1,0)</f>
        <v>1</v>
      </c>
      <c r="AD472" s="27">
        <f>IF(COUNTA(AI472)=1,1,0)+IF(COUNTA(AK472)=1,1,0)</f>
        <v>1</v>
      </c>
      <c r="AE472" s="28"/>
      <c r="AF472" t="s" s="29">
        <v>65</v>
      </c>
      <c r="AG472" s="83"/>
      <c r="AH472" s="39"/>
      <c r="AI472" s="39">
        <v>2</v>
      </c>
      <c r="AJ472" s="39"/>
      <c r="AK472" s="30"/>
      <c r="AL472" s="24"/>
      <c r="AM472" s="31">
        <v>60</v>
      </c>
      <c r="AN472" s="24"/>
      <c r="AO472" s="31">
        <v>1.4</v>
      </c>
      <c r="AP472" s="31"/>
      <c r="AQ472" s="31">
        <v>0.8</v>
      </c>
      <c r="AR472" s="31">
        <f>IF(AI472&gt;0,1,0)+IF(AO472&gt;0,1,0)</f>
        <v>2</v>
      </c>
      <c r="AS472" s="31">
        <f>IF(AR472=2,1,0)</f>
        <v>1</v>
      </c>
      <c r="AT472" s="85"/>
      <c r="AU472" s="24"/>
      <c r="AV472" s="24"/>
      <c r="AW472" s="31"/>
      <c r="AX472" s="31">
        <v>10</v>
      </c>
      <c r="AY472" s="31">
        <v>1.5</v>
      </c>
      <c r="AZ472" s="56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</row>
    <row r="473" ht="17" customHeight="1">
      <c r="A473" t="s" s="63">
        <v>330</v>
      </c>
      <c r="B473" t="s" s="29">
        <v>1292</v>
      </c>
      <c r="C473" t="s" s="29">
        <v>1293</v>
      </c>
      <c r="D473" t="s" s="64">
        <v>1264</v>
      </c>
      <c r="E473" t="s" s="64">
        <v>1272</v>
      </c>
      <c r="F473" t="s" s="65">
        <v>1266</v>
      </c>
      <c r="G473" t="s" s="65">
        <v>335</v>
      </c>
      <c r="H473" s="19"/>
      <c r="I473" s="20">
        <v>1</v>
      </c>
      <c r="J473" s="19"/>
      <c r="K473" s="21">
        <v>0</v>
      </c>
      <c r="L473" s="21">
        <v>1</v>
      </c>
      <c r="M473" s="22">
        <f>SUM(J473:L473)</f>
        <v>1</v>
      </c>
      <c r="N473" s="23">
        <f>IF((IF(COUNTA(E473)=1,1,0)+L473+K473)=2,1,0)</f>
        <v>1</v>
      </c>
      <c r="O473" s="24"/>
      <c r="P473" s="24"/>
      <c r="Q473" s="19"/>
      <c r="R473" s="25">
        <v>1.12411966550561</v>
      </c>
      <c r="S473" s="25">
        <v>-1.42282011652079</v>
      </c>
      <c r="T473" s="25">
        <v>-0.194532570663992</v>
      </c>
      <c r="U473" s="27"/>
      <c r="V473" s="27"/>
      <c r="W473" s="27"/>
      <c r="X473" s="25">
        <v>-3.12660827557961</v>
      </c>
      <c r="Y473" s="25">
        <v>-0.07187286364391809</v>
      </c>
      <c r="Z473" s="25">
        <v>-0.7248529313082021</v>
      </c>
      <c r="AA473" s="27">
        <f>N473</f>
        <v>1</v>
      </c>
      <c r="AB473" s="27">
        <f>IF(COUNTA(X473)=1,1,0)</f>
        <v>1</v>
      </c>
      <c r="AC473" s="27">
        <f>IF((IF(AD473&gt;0,1,0)+AA473)=2,1,0)</f>
        <v>1</v>
      </c>
      <c r="AD473" s="27">
        <f>IF(COUNTA(AI473)=1,1,0)+IF(COUNTA(AK473)=1,1,0)</f>
        <v>2</v>
      </c>
      <c r="AE473" t="s" s="64">
        <v>335</v>
      </c>
      <c r="AF473" t="s" s="29">
        <v>65</v>
      </c>
      <c r="AG473" s="83">
        <v>4</v>
      </c>
      <c r="AH473" s="39"/>
      <c r="AI473" s="39">
        <v>9</v>
      </c>
      <c r="AJ473" s="31"/>
      <c r="AK473" s="31">
        <v>10</v>
      </c>
      <c r="AL473" s="31"/>
      <c r="AM473" s="31">
        <v>50</v>
      </c>
      <c r="AN473" s="31"/>
      <c r="AO473" s="31">
        <v>2.5</v>
      </c>
      <c r="AP473" s="31">
        <v>0.4</v>
      </c>
      <c r="AQ473" s="31">
        <v>0.77</v>
      </c>
      <c r="AR473" s="31">
        <f>IF(AI473&gt;0,1,0)+IF(AO473&gt;0,1,0)</f>
        <v>2</v>
      </c>
      <c r="AS473" s="31">
        <f>IF(AR473=2,1,0)</f>
        <v>1</v>
      </c>
      <c r="AT473" s="85">
        <v>3</v>
      </c>
      <c r="AU473" s="31"/>
      <c r="AV473" s="31"/>
      <c r="AW473" s="31"/>
      <c r="AX473" s="31"/>
      <c r="AY473" s="31"/>
      <c r="AZ473" s="56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</row>
    <row r="474" ht="17" customHeight="1">
      <c r="A474" t="s" s="40">
        <v>60</v>
      </c>
      <c r="B474" t="s" s="41">
        <v>1294</v>
      </c>
      <c r="C474" s="42"/>
      <c r="D474" t="s" s="58">
        <v>1264</v>
      </c>
      <c r="E474" t="s" s="64">
        <v>1272</v>
      </c>
      <c r="F474" t="s" s="43">
        <v>1266</v>
      </c>
      <c r="G474" s="44"/>
      <c r="H474" s="42"/>
      <c r="I474" s="45"/>
      <c r="J474" s="46">
        <v>1</v>
      </c>
      <c r="K474" s="21">
        <v>0</v>
      </c>
      <c r="L474" s="42"/>
      <c r="M474" s="47">
        <f>SUM(J474:L474)</f>
        <v>1</v>
      </c>
      <c r="N474" s="48">
        <f>IF((IF(COUNTA(E474)=1,1,0)+L474+K474)=2,1,0)</f>
        <v>0</v>
      </c>
      <c r="O474" s="49"/>
      <c r="P474" s="49"/>
      <c r="Q474" s="42"/>
      <c r="R474" s="50"/>
      <c r="S474" s="50"/>
      <c r="T474" s="50"/>
      <c r="U474" s="51"/>
      <c r="V474" s="51"/>
      <c r="W474" s="42"/>
      <c r="X474" s="50"/>
      <c r="Y474" s="50"/>
      <c r="Z474" s="50"/>
      <c r="AA474" s="52">
        <f>N474</f>
        <v>0</v>
      </c>
      <c r="AB474" s="52">
        <f>IF(COUNTA(X474)=1,1,0)</f>
        <v>0</v>
      </c>
      <c r="AC474" s="52">
        <f>IF((IF(AD474&gt;0,1,0)+AA474)=2,1,0)</f>
        <v>0</v>
      </c>
      <c r="AD474" s="52">
        <f>IF(COUNTA(AI474)=1,1,0)+IF(COUNTA(AK474)=1,1,0)</f>
        <v>0</v>
      </c>
      <c r="AE474" s="53"/>
      <c r="AF474" t="s" s="41">
        <v>1295</v>
      </c>
      <c r="AG474" s="59">
        <v>5</v>
      </c>
      <c r="AH474" s="55"/>
      <c r="AI474" s="60"/>
      <c r="AJ474" s="60"/>
      <c r="AK474" s="55"/>
      <c r="AL474" s="49"/>
      <c r="AM474" s="61">
        <v>17</v>
      </c>
      <c r="AN474" s="49"/>
      <c r="AO474" s="61"/>
      <c r="AP474" s="61"/>
      <c r="AQ474" s="61">
        <v>0.22</v>
      </c>
      <c r="AR474" s="31">
        <f>IF(AI474&gt;0,1,0)+IF(AO474&gt;0,1,0)</f>
        <v>0</v>
      </c>
      <c r="AS474" s="31">
        <f>IF(AR474=2,1,0)</f>
        <v>0</v>
      </c>
      <c r="AT474" s="62"/>
      <c r="AU474" s="49"/>
      <c r="AV474" s="49"/>
      <c r="AW474" s="49"/>
      <c r="AX474" s="49"/>
      <c r="AY474" s="49"/>
      <c r="AZ474" s="100"/>
      <c r="BA474" s="49"/>
      <c r="BB474" s="49"/>
      <c r="BC474" s="49"/>
      <c r="BD474" s="49"/>
      <c r="BE474" t="s" s="41">
        <v>68</v>
      </c>
      <c r="BF474" s="49"/>
      <c r="BG474" s="49"/>
      <c r="BH474" s="49"/>
      <c r="BI474" s="49"/>
      <c r="BJ474" t="s" s="41">
        <v>1296</v>
      </c>
    </row>
    <row r="475" ht="17" customHeight="1">
      <c r="A475" t="s" s="40">
        <v>60</v>
      </c>
      <c r="B475" t="s" s="41">
        <v>1297</v>
      </c>
      <c r="C475" s="42"/>
      <c r="D475" t="s" s="58">
        <v>1264</v>
      </c>
      <c r="E475" t="s" s="64">
        <v>1272</v>
      </c>
      <c r="F475" t="s" s="43">
        <v>1266</v>
      </c>
      <c r="G475" s="44"/>
      <c r="H475" s="42"/>
      <c r="I475" s="45"/>
      <c r="J475" s="46">
        <v>1</v>
      </c>
      <c r="K475" s="21">
        <v>0</v>
      </c>
      <c r="L475" s="42"/>
      <c r="M475" s="47">
        <f>SUM(J475:L475)</f>
        <v>1</v>
      </c>
      <c r="N475" s="48">
        <f>IF((IF(COUNTA(E475)=1,1,0)+L475+K475)=2,1,0)</f>
        <v>0</v>
      </c>
      <c r="O475" s="49"/>
      <c r="P475" s="49"/>
      <c r="Q475" s="42"/>
      <c r="R475" s="50"/>
      <c r="S475" s="50"/>
      <c r="T475" s="50"/>
      <c r="U475" s="51"/>
      <c r="V475" s="51"/>
      <c r="W475" s="42"/>
      <c r="X475" s="50"/>
      <c r="Y475" s="50"/>
      <c r="Z475" s="50"/>
      <c r="AA475" s="52">
        <f>N475</f>
        <v>0</v>
      </c>
      <c r="AB475" s="52">
        <f>IF(COUNTA(X475)=1,1,0)</f>
        <v>0</v>
      </c>
      <c r="AC475" s="52">
        <f>IF((IF(AD475&gt;0,1,0)+AA475)=2,1,0)</f>
        <v>0</v>
      </c>
      <c r="AD475" s="52">
        <f>IF(COUNTA(AI475)=1,1,0)+IF(COUNTA(AK475)=1,1,0)</f>
        <v>0</v>
      </c>
      <c r="AE475" s="53"/>
      <c r="AF475" s="49"/>
      <c r="AG475" s="59"/>
      <c r="AH475" s="55"/>
      <c r="AI475" s="60"/>
      <c r="AJ475" s="55"/>
      <c r="AK475" s="55"/>
      <c r="AL475" s="49"/>
      <c r="AM475" s="49"/>
      <c r="AN475" s="49"/>
      <c r="AO475" s="61"/>
      <c r="AP475" s="61"/>
      <c r="AQ475" s="61">
        <v>0.5</v>
      </c>
      <c r="AR475" s="31">
        <f>IF(AI475&gt;0,1,0)+IF(AO475&gt;0,1,0)</f>
        <v>0</v>
      </c>
      <c r="AS475" s="31">
        <f>IF(AR475=2,1,0)</f>
        <v>0</v>
      </c>
      <c r="AT475" s="62"/>
      <c r="AU475" s="49"/>
      <c r="AV475" s="49"/>
      <c r="AW475" t="s" s="41">
        <v>438</v>
      </c>
      <c r="AX475" s="49"/>
      <c r="AY475" s="61">
        <v>2</v>
      </c>
      <c r="AZ475" s="100"/>
      <c r="BA475" s="49"/>
      <c r="BB475" s="61">
        <v>6</v>
      </c>
      <c r="BC475" s="49"/>
      <c r="BD475" t="s" s="41">
        <v>68</v>
      </c>
      <c r="BE475" t="s" s="41">
        <v>68</v>
      </c>
      <c r="BF475" s="49"/>
      <c r="BG475" t="s" s="41">
        <v>99</v>
      </c>
      <c r="BH475" t="s" s="41">
        <v>71</v>
      </c>
      <c r="BI475" s="49"/>
      <c r="BJ475" s="49"/>
    </row>
    <row r="476" ht="17" customHeight="1">
      <c r="A476" t="s" s="63">
        <v>60</v>
      </c>
      <c r="B476" t="s" s="29">
        <v>1298</v>
      </c>
      <c r="C476" t="s" s="29">
        <v>1299</v>
      </c>
      <c r="D476" t="s" s="64">
        <v>1264</v>
      </c>
      <c r="E476" t="s" s="64">
        <v>1272</v>
      </c>
      <c r="F476" t="s" s="65">
        <v>1266</v>
      </c>
      <c r="G476" s="18"/>
      <c r="H476" s="19"/>
      <c r="I476" s="37"/>
      <c r="J476" s="19"/>
      <c r="K476" s="21">
        <v>0</v>
      </c>
      <c r="L476" s="21">
        <v>1</v>
      </c>
      <c r="M476" s="22">
        <f>SUM(J476:L476)</f>
        <v>1</v>
      </c>
      <c r="N476" s="23">
        <f>IF((IF(COUNTA(E476)=1,1,0)+L476+K476)=2,1,0)</f>
        <v>1</v>
      </c>
      <c r="O476" s="24"/>
      <c r="P476" s="24"/>
      <c r="Q476" s="19"/>
      <c r="R476" s="25">
        <v>-1.83145895044114</v>
      </c>
      <c r="S476" s="25">
        <v>-3.32181257001676</v>
      </c>
      <c r="T476" s="25">
        <v>0.714336927609807</v>
      </c>
      <c r="U476" s="26"/>
      <c r="V476" s="26"/>
      <c r="W476" s="19"/>
      <c r="X476" s="25">
        <v>-3.12600266656411</v>
      </c>
      <c r="Y476" s="25">
        <v>-1.02997069183542</v>
      </c>
      <c r="Z476" s="25">
        <v>-0.225428287161281</v>
      </c>
      <c r="AA476" s="27">
        <f>N476</f>
        <v>1</v>
      </c>
      <c r="AB476" s="27">
        <f>IF(COUNTA(X476)=1,1,0)</f>
        <v>1</v>
      </c>
      <c r="AC476" s="27">
        <f>IF((IF(AD476&gt;0,1,0)+AA476)=2,1,0)</f>
        <v>1</v>
      </c>
      <c r="AD476" s="27">
        <f>IF(COUNTA(AI476)=1,1,0)+IF(COUNTA(AK476)=1,1,0)</f>
        <v>1</v>
      </c>
      <c r="AE476" s="28"/>
      <c r="AF476" t="s" s="29">
        <v>65</v>
      </c>
      <c r="AG476" t="s" s="38">
        <v>74</v>
      </c>
      <c r="AH476" s="39">
        <v>1</v>
      </c>
      <c r="AI476" s="39">
        <v>3</v>
      </c>
      <c r="AJ476" s="39"/>
      <c r="AK476" s="39"/>
      <c r="AL476" s="24"/>
      <c r="AM476" s="24"/>
      <c r="AN476" s="31">
        <v>0.9</v>
      </c>
      <c r="AO476" s="31">
        <v>2</v>
      </c>
      <c r="AP476" s="31"/>
      <c r="AQ476" s="31">
        <v>0.35</v>
      </c>
      <c r="AR476" s="31">
        <f>IF(AI476&gt;0,1,0)+IF(AO476&gt;0,1,0)</f>
        <v>2</v>
      </c>
      <c r="AS476" s="31">
        <f>IF(AR476=2,1,0)</f>
        <v>1</v>
      </c>
      <c r="AT476" s="85"/>
      <c r="AU476" s="24"/>
      <c r="AV476" s="24"/>
      <c r="AW476" s="24"/>
      <c r="AX476" s="24"/>
      <c r="AY476" s="24"/>
      <c r="AZ476" s="56"/>
      <c r="BA476" s="24"/>
      <c r="BB476" s="31">
        <v>9</v>
      </c>
      <c r="BC476" t="s" s="29">
        <v>427</v>
      </c>
      <c r="BD476" t="s" s="29">
        <v>68</v>
      </c>
      <c r="BE476" t="s" s="29">
        <v>68</v>
      </c>
      <c r="BF476" s="31">
        <v>2</v>
      </c>
      <c r="BG476" t="s" s="29">
        <v>99</v>
      </c>
      <c r="BH476" s="24"/>
      <c r="BI476" t="s" s="29">
        <v>126</v>
      </c>
      <c r="BJ476" s="24"/>
    </row>
    <row r="477" ht="17" customHeight="1">
      <c r="A477" t="s" s="63">
        <v>422</v>
      </c>
      <c r="B477" t="s" s="29">
        <v>1300</v>
      </c>
      <c r="C477" t="s" s="29">
        <v>1301</v>
      </c>
      <c r="D477" t="s" s="64">
        <v>1269</v>
      </c>
      <c r="E477" t="s" s="64">
        <v>1272</v>
      </c>
      <c r="F477" t="s" s="65">
        <v>1266</v>
      </c>
      <c r="G477" s="18"/>
      <c r="H477" s="19"/>
      <c r="I477" s="37"/>
      <c r="J477" s="19"/>
      <c r="K477" s="21">
        <v>1</v>
      </c>
      <c r="L477" s="19"/>
      <c r="M477" s="22">
        <f>SUM(J477:L477)</f>
        <v>1</v>
      </c>
      <c r="N477" s="23">
        <f>IF((IF(COUNTA(E477)=1,1,0)+L477+K477)=2,1,0)</f>
        <v>1</v>
      </c>
      <c r="O477" s="24"/>
      <c r="P477" s="24"/>
      <c r="Q477" s="19"/>
      <c r="R477" s="25">
        <v>1.1082613962652</v>
      </c>
      <c r="S477" s="25">
        <v>-1.27585782656212</v>
      </c>
      <c r="T477" s="25">
        <v>1.1954942946689</v>
      </c>
      <c r="U477" s="26"/>
      <c r="V477" s="26"/>
      <c r="W477" s="19"/>
      <c r="X477" s="25">
        <v>-0.396599915059414</v>
      </c>
      <c r="Y477" s="25">
        <v>-4.75716334339321</v>
      </c>
      <c r="Z477" s="25">
        <v>-0.99089382017334</v>
      </c>
      <c r="AA477" s="27">
        <f>N477</f>
        <v>1</v>
      </c>
      <c r="AB477" s="27">
        <f>IF(COUNTA(X477)=1,1,0)</f>
        <v>1</v>
      </c>
      <c r="AC477" s="27">
        <f>IF((IF(AD477&gt;0,1,0)+AA477)=2,1,0)</f>
        <v>0</v>
      </c>
      <c r="AD477" s="27">
        <f>IF(COUNTA(AI477)=1,1,0)+IF(COUNTA(AK477)=1,1,0)</f>
        <v>0</v>
      </c>
      <c r="AE477" s="28"/>
      <c r="AF477" s="24"/>
      <c r="AG477" s="83"/>
      <c r="AH477" s="39"/>
      <c r="AI477" s="30"/>
      <c r="AJ477" s="39"/>
      <c r="AK477" s="39"/>
      <c r="AL477" s="24"/>
      <c r="AM477" s="24"/>
      <c r="AN477" s="31">
        <v>0.3</v>
      </c>
      <c r="AO477" s="31">
        <v>0.8</v>
      </c>
      <c r="AP477" s="31"/>
      <c r="AQ477" s="31"/>
      <c r="AR477" s="31">
        <f>IF(AI477&gt;0,1,0)+IF(AO477&gt;0,1,0)</f>
        <v>1</v>
      </c>
      <c r="AS477" s="31">
        <f>IF(AR477=2,1,0)</f>
        <v>0</v>
      </c>
      <c r="AT477" s="85"/>
      <c r="AU477" s="24"/>
      <c r="AV477" s="24"/>
      <c r="AW477" s="24"/>
      <c r="AX477" s="24"/>
      <c r="AY477" s="24"/>
      <c r="AZ477" s="56"/>
      <c r="BA477" s="24"/>
      <c r="BB477" s="24"/>
      <c r="BC477" s="24"/>
      <c r="BD477" s="24"/>
      <c r="BE477" s="24"/>
      <c r="BF477" s="24"/>
      <c r="BG477" s="24"/>
      <c r="BH477" s="24"/>
      <c r="BI477" s="24"/>
      <c r="BJ477" t="s" s="29">
        <v>542</v>
      </c>
    </row>
    <row r="478" ht="17" customHeight="1">
      <c r="A478" t="s" s="63">
        <v>422</v>
      </c>
      <c r="B478" t="s" s="29">
        <v>1302</v>
      </c>
      <c r="C478" t="s" s="29">
        <v>1303</v>
      </c>
      <c r="D478" t="s" s="64">
        <v>1269</v>
      </c>
      <c r="E478" t="s" s="64">
        <v>1272</v>
      </c>
      <c r="F478" t="s" s="65">
        <v>1266</v>
      </c>
      <c r="G478" s="18"/>
      <c r="H478" s="19"/>
      <c r="I478" s="37"/>
      <c r="J478" s="19"/>
      <c r="K478" s="21">
        <v>0</v>
      </c>
      <c r="L478" s="21">
        <v>1</v>
      </c>
      <c r="M478" s="22">
        <f>SUM(J478:L478)</f>
        <v>1</v>
      </c>
      <c r="N478" s="23">
        <f>IF((IF(COUNTA(E478)=1,1,0)+L478+K478)=2,1,0)</f>
        <v>1</v>
      </c>
      <c r="O478" s="24"/>
      <c r="P478" s="24"/>
      <c r="Q478" s="19"/>
      <c r="R478" s="25">
        <v>-0.443112234918801</v>
      </c>
      <c r="S478" s="25">
        <v>-0.375103799249373</v>
      </c>
      <c r="T478" s="25">
        <v>1.87774674935424</v>
      </c>
      <c r="U478" s="26"/>
      <c r="V478" s="26"/>
      <c r="W478" s="19"/>
      <c r="X478" s="25">
        <v>-3.59632075194442</v>
      </c>
      <c r="Y478" s="25">
        <v>-3.36946481853542</v>
      </c>
      <c r="Z478" s="25">
        <v>1.44000692051537</v>
      </c>
      <c r="AA478" s="27">
        <f>N478</f>
        <v>1</v>
      </c>
      <c r="AB478" s="27">
        <f>IF(COUNTA(X478)=1,1,0)</f>
        <v>1</v>
      </c>
      <c r="AC478" s="27">
        <f>IF((IF(AD478&gt;0,1,0)+AA478)=2,1,0)</f>
        <v>0</v>
      </c>
      <c r="AD478" s="27">
        <f>IF(COUNTA(AI478)=1,1,0)+IF(COUNTA(AK478)=1,1,0)</f>
        <v>0</v>
      </c>
      <c r="AE478" s="28"/>
      <c r="AF478" s="24"/>
      <c r="AG478" s="83"/>
      <c r="AH478" s="39"/>
      <c r="AI478" s="30"/>
      <c r="AJ478" s="39"/>
      <c r="AK478" s="39"/>
      <c r="AL478" s="24"/>
      <c r="AM478" s="24"/>
      <c r="AN478" s="31">
        <v>1.5</v>
      </c>
      <c r="AO478" s="31">
        <v>2</v>
      </c>
      <c r="AP478" s="31"/>
      <c r="AQ478" s="31"/>
      <c r="AR478" s="31">
        <f>IF(AI478&gt;0,1,0)+IF(AO478&gt;0,1,0)</f>
        <v>1</v>
      </c>
      <c r="AS478" s="31">
        <f>IF(AR478=2,1,0)</f>
        <v>0</v>
      </c>
      <c r="AT478" s="85"/>
      <c r="AU478" s="24"/>
      <c r="AV478" s="24"/>
      <c r="AW478" s="24"/>
      <c r="AX478" s="24"/>
      <c r="AY478" s="24"/>
      <c r="AZ478" s="56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</row>
    <row r="479" ht="17" customHeight="1">
      <c r="A479" t="s" s="63">
        <v>60</v>
      </c>
      <c r="B479" t="s" s="29">
        <v>1304</v>
      </c>
      <c r="C479" t="s" s="29">
        <v>1305</v>
      </c>
      <c r="D479" t="s" s="64">
        <v>1264</v>
      </c>
      <c r="E479" t="s" s="64">
        <v>1272</v>
      </c>
      <c r="F479" t="s" s="65">
        <v>1266</v>
      </c>
      <c r="G479" s="18"/>
      <c r="H479" s="19"/>
      <c r="I479" s="37"/>
      <c r="J479" s="19"/>
      <c r="K479" s="21">
        <v>1</v>
      </c>
      <c r="L479" s="19"/>
      <c r="M479" s="22">
        <f>SUM(J479:L479)</f>
        <v>1</v>
      </c>
      <c r="N479" s="23">
        <f>IF((IF(COUNTA(E479)=1,1,0)+L479+K479)=2,1,0)</f>
        <v>1</v>
      </c>
      <c r="O479" s="24"/>
      <c r="P479" s="24"/>
      <c r="Q479" s="19"/>
      <c r="R479" s="25">
        <v>-1.2805048070647</v>
      </c>
      <c r="S479" s="25">
        <v>-4.20229254491172</v>
      </c>
      <c r="T479" s="25">
        <v>0.803165455359797</v>
      </c>
      <c r="U479" s="26"/>
      <c r="V479" s="26"/>
      <c r="W479" s="19"/>
      <c r="X479" s="25">
        <v>-3.1292728526604</v>
      </c>
      <c r="Y479" s="25">
        <v>-2.27682427879816</v>
      </c>
      <c r="Z479" s="25">
        <v>-0.559179258806533</v>
      </c>
      <c r="AA479" s="27">
        <f>N479</f>
        <v>1</v>
      </c>
      <c r="AB479" s="27">
        <f>IF(COUNTA(X479)=1,1,0)</f>
        <v>1</v>
      </c>
      <c r="AC479" s="27">
        <f>IF((IF(AD479&gt;0,1,0)+AA479)=2,1,0)</f>
        <v>1</v>
      </c>
      <c r="AD479" s="27">
        <f>IF(COUNTA(AI479)=1,1,0)+IF(COUNTA(AK479)=1,1,0)</f>
        <v>2</v>
      </c>
      <c r="AE479" s="28"/>
      <c r="AF479" t="s" s="29">
        <v>65</v>
      </c>
      <c r="AG479" t="s" s="38">
        <v>74</v>
      </c>
      <c r="AH479" s="39"/>
      <c r="AI479" s="39">
        <v>3</v>
      </c>
      <c r="AJ479" t="s" s="138">
        <v>96</v>
      </c>
      <c r="AK479" s="39">
        <v>4</v>
      </c>
      <c r="AL479" s="24"/>
      <c r="AM479" s="24"/>
      <c r="AN479" s="31">
        <v>1</v>
      </c>
      <c r="AO479" s="31">
        <v>2</v>
      </c>
      <c r="AP479" s="31"/>
      <c r="AQ479" s="31">
        <v>0.3</v>
      </c>
      <c r="AR479" s="31">
        <f>IF(AI479&gt;0,1,0)+IF(AO479&gt;0,1,0)</f>
        <v>2</v>
      </c>
      <c r="AS479" s="31">
        <f>IF(AR479=2,1,0)</f>
        <v>1</v>
      </c>
      <c r="AT479" s="85"/>
      <c r="AU479" s="24"/>
      <c r="AV479" s="24"/>
      <c r="AW479" s="24"/>
      <c r="AX479" s="24"/>
      <c r="AY479" s="24"/>
      <c r="AZ479" s="56"/>
      <c r="BA479" s="24"/>
      <c r="BB479" s="24"/>
      <c r="BC479" s="24"/>
      <c r="BD479" s="24"/>
      <c r="BE479" s="24"/>
      <c r="BF479" s="24"/>
      <c r="BG479" s="24"/>
      <c r="BH479" s="24"/>
      <c r="BI479" s="24"/>
      <c r="BJ479" t="s" s="29">
        <v>1306</v>
      </c>
    </row>
    <row r="480" ht="17" customHeight="1">
      <c r="A480" t="s" s="63">
        <v>60</v>
      </c>
      <c r="B480" t="s" s="29">
        <v>1307</v>
      </c>
      <c r="C480" t="s" s="29">
        <v>1308</v>
      </c>
      <c r="D480" t="s" s="64">
        <v>1264</v>
      </c>
      <c r="E480" t="s" s="64">
        <v>1272</v>
      </c>
      <c r="F480" t="s" s="65">
        <v>1266</v>
      </c>
      <c r="G480" s="18"/>
      <c r="H480" s="19"/>
      <c r="I480" s="37"/>
      <c r="J480" s="19"/>
      <c r="K480" s="21">
        <v>0</v>
      </c>
      <c r="L480" s="21">
        <v>1</v>
      </c>
      <c r="M480" s="22">
        <f>SUM(J480:L480)</f>
        <v>1</v>
      </c>
      <c r="N480" s="23">
        <f>IF((IF(COUNTA(E480)=1,1,0)+L480+K480)=2,1,0)</f>
        <v>1</v>
      </c>
      <c r="O480" s="24"/>
      <c r="P480" s="24"/>
      <c r="Q480" s="19"/>
      <c r="R480" s="25">
        <v>0.228663499964451</v>
      </c>
      <c r="S480" s="25">
        <v>0.41720622534036</v>
      </c>
      <c r="T480" s="25">
        <v>1.43019025269213</v>
      </c>
      <c r="U480" s="26"/>
      <c r="V480" s="26"/>
      <c r="W480" s="19"/>
      <c r="X480" s="25">
        <v>0.281059144259948</v>
      </c>
      <c r="Y480" s="25">
        <v>0.394643962678406</v>
      </c>
      <c r="Z480" s="25">
        <v>-1.38398806900771</v>
      </c>
      <c r="AA480" s="27">
        <f>N480</f>
        <v>1</v>
      </c>
      <c r="AB480" s="27">
        <f>IF(COUNTA(X480)=1,1,0)</f>
        <v>1</v>
      </c>
      <c r="AC480" s="27">
        <f>IF((IF(AD480&gt;0,1,0)+AA480)=2,1,0)</f>
        <v>1</v>
      </c>
      <c r="AD480" s="27">
        <f>IF(COUNTA(AI480)=1,1,0)+IF(COUNTA(AK480)=1,1,0)</f>
        <v>1</v>
      </c>
      <c r="AE480" s="28"/>
      <c r="AF480" t="s" s="29">
        <v>65</v>
      </c>
      <c r="AG480" s="83">
        <v>4</v>
      </c>
      <c r="AH480" s="39"/>
      <c r="AI480" s="39">
        <v>4</v>
      </c>
      <c r="AJ480" t="s" s="138">
        <v>96</v>
      </c>
      <c r="AK480" s="39"/>
      <c r="AL480" s="24"/>
      <c r="AM480" s="24"/>
      <c r="AN480" s="24"/>
      <c r="AO480" s="31"/>
      <c r="AP480" s="31"/>
      <c r="AQ480" s="31">
        <v>0.6</v>
      </c>
      <c r="AR480" s="31">
        <f>IF(AI480&gt;0,1,0)+IF(AO480&gt;0,1,0)</f>
        <v>1</v>
      </c>
      <c r="AS480" s="31">
        <f>IF(AR480=2,1,0)</f>
        <v>0</v>
      </c>
      <c r="AT480" s="85"/>
      <c r="AU480" s="24"/>
      <c r="AV480" s="24"/>
      <c r="AW480" t="s" s="29">
        <v>109</v>
      </c>
      <c r="AX480" s="31">
        <v>25</v>
      </c>
      <c r="AY480" s="31">
        <v>2</v>
      </c>
      <c r="AZ480" s="56"/>
      <c r="BA480" s="24"/>
      <c r="BB480" s="24"/>
      <c r="BC480" s="24"/>
      <c r="BD480" s="24"/>
      <c r="BE480" s="24"/>
      <c r="BF480" s="24"/>
      <c r="BG480" t="s" s="29">
        <v>99</v>
      </c>
      <c r="BH480" s="24"/>
      <c r="BI480" s="24"/>
      <c r="BJ480" s="24"/>
    </row>
    <row r="481" ht="17" customHeight="1">
      <c r="A481" t="s" s="63">
        <v>60</v>
      </c>
      <c r="B481" t="s" s="29">
        <v>1309</v>
      </c>
      <c r="C481" t="s" s="29">
        <v>1310</v>
      </c>
      <c r="D481" t="s" s="64">
        <v>1264</v>
      </c>
      <c r="E481" t="s" s="64">
        <v>1272</v>
      </c>
      <c r="F481" t="s" s="65">
        <v>1266</v>
      </c>
      <c r="G481" s="18"/>
      <c r="H481" s="19"/>
      <c r="I481" s="37"/>
      <c r="J481" s="19"/>
      <c r="K481" s="21">
        <v>0</v>
      </c>
      <c r="L481" s="21">
        <v>1</v>
      </c>
      <c r="M481" s="22">
        <f>SUM(J481:L481)</f>
        <v>1</v>
      </c>
      <c r="N481" s="23">
        <f>IF((IF(COUNTA(E481)=1,1,0)+L481+K481)=2,1,0)</f>
        <v>1</v>
      </c>
      <c r="O481" s="24"/>
      <c r="P481" s="24"/>
      <c r="Q481" s="19"/>
      <c r="R481" s="25">
        <v>-2.65888749250674</v>
      </c>
      <c r="S481" s="25">
        <v>-2.52868521926567</v>
      </c>
      <c r="T481" s="25">
        <v>0.5814266585567121</v>
      </c>
      <c r="U481" s="26"/>
      <c r="V481" s="26"/>
      <c r="W481" s="19"/>
      <c r="X481" s="25">
        <v>-3.59957258771967</v>
      </c>
      <c r="Y481" s="25">
        <v>-0.0571836915420094</v>
      </c>
      <c r="Z481" s="25">
        <v>-0.110308496663479</v>
      </c>
      <c r="AA481" s="27">
        <f>N481</f>
        <v>1</v>
      </c>
      <c r="AB481" s="27">
        <f>IF(COUNTA(X481)=1,1,0)</f>
        <v>1</v>
      </c>
      <c r="AC481" s="27">
        <f>IF((IF(AD481&gt;0,1,0)+AA481)=2,1,0)</f>
        <v>1</v>
      </c>
      <c r="AD481" s="27">
        <f>IF(COUNTA(AI481)=1,1,0)+IF(COUNTA(AK481)=1,1,0)</f>
        <v>2</v>
      </c>
      <c r="AE481" s="28"/>
      <c r="AF481" t="s" s="29">
        <v>1295</v>
      </c>
      <c r="AG481" t="s" s="38">
        <v>74</v>
      </c>
      <c r="AH481" s="30"/>
      <c r="AI481" s="39">
        <v>0</v>
      </c>
      <c r="AJ481" s="30"/>
      <c r="AK481" s="39">
        <v>1.5</v>
      </c>
      <c r="AL481" s="24"/>
      <c r="AM481" s="31">
        <v>25</v>
      </c>
      <c r="AN481" s="31">
        <v>0.45</v>
      </c>
      <c r="AO481" s="31">
        <v>1</v>
      </c>
      <c r="AP481" s="31">
        <v>0.28</v>
      </c>
      <c r="AQ481" s="31">
        <v>0.6</v>
      </c>
      <c r="AR481" s="31">
        <f>IF(AI481&gt;0,1,0)+IF(AO481&gt;0,1,0)</f>
        <v>1</v>
      </c>
      <c r="AS481" s="31">
        <f>IF(AR481=2,1,0)</f>
        <v>0</v>
      </c>
      <c r="AT481" t="s" s="29">
        <v>1311</v>
      </c>
      <c r="AU481" s="24"/>
      <c r="AV481" s="24"/>
      <c r="AW481" t="s" s="29">
        <v>82</v>
      </c>
      <c r="AX481" s="31">
        <v>20</v>
      </c>
      <c r="AY481" s="31">
        <v>1</v>
      </c>
      <c r="AZ481" s="56"/>
      <c r="BA481" s="24"/>
      <c r="BB481" s="24"/>
      <c r="BC481" s="24"/>
      <c r="BD481" t="s" s="29">
        <v>148</v>
      </c>
      <c r="BE481" t="s" s="29">
        <v>68</v>
      </c>
      <c r="BF481" s="24"/>
      <c r="BG481" t="s" s="29">
        <v>99</v>
      </c>
      <c r="BH481" s="24"/>
      <c r="BI481" s="24"/>
      <c r="BJ481" t="s" s="29">
        <v>538</v>
      </c>
    </row>
    <row r="482" ht="17" customHeight="1">
      <c r="A482" t="s" s="63">
        <v>422</v>
      </c>
      <c r="B482" t="s" s="29">
        <v>1312</v>
      </c>
      <c r="C482" t="s" s="29">
        <v>1313</v>
      </c>
      <c r="D482" t="s" s="64">
        <v>1269</v>
      </c>
      <c r="E482" t="s" s="64">
        <v>1272</v>
      </c>
      <c r="F482" t="s" s="65">
        <v>1266</v>
      </c>
      <c r="G482" s="18"/>
      <c r="H482" s="19"/>
      <c r="I482" s="37"/>
      <c r="J482" s="19"/>
      <c r="K482" s="21">
        <v>0</v>
      </c>
      <c r="L482" s="21">
        <v>1</v>
      </c>
      <c r="M482" s="22">
        <f>SUM(J482:L482)</f>
        <v>1</v>
      </c>
      <c r="N482" s="23">
        <f>IF((IF(COUNTA(E482)=1,1,0)+L482+K482)=2,1,0)</f>
        <v>1</v>
      </c>
      <c r="O482" s="24"/>
      <c r="P482" s="24"/>
      <c r="Q482" s="19"/>
      <c r="R482" s="25">
        <v>0.697709304834396</v>
      </c>
      <c r="S482" s="25">
        <v>1.06525010373898</v>
      </c>
      <c r="T482" s="25">
        <v>0.647327642557015</v>
      </c>
      <c r="U482" s="26"/>
      <c r="V482" s="26"/>
      <c r="W482" s="19"/>
      <c r="X482" s="25">
        <v>-0.870564772033961</v>
      </c>
      <c r="Y482" s="25">
        <v>-1.56361238802223</v>
      </c>
      <c r="Z482" s="25">
        <v>-0.897044845870885</v>
      </c>
      <c r="AA482" s="27">
        <f>N482</f>
        <v>1</v>
      </c>
      <c r="AB482" s="27">
        <f>IF(COUNTA(X482)=1,1,0)</f>
        <v>1</v>
      </c>
      <c r="AC482" s="27">
        <f>IF((IF(AD482&gt;0,1,0)+AA482)=2,1,0)</f>
        <v>0</v>
      </c>
      <c r="AD482" s="27">
        <f>IF(COUNTA(AI482)=1,1,0)+IF(COUNTA(AK482)=1,1,0)</f>
        <v>0</v>
      </c>
      <c r="AE482" s="28"/>
      <c r="AF482" s="24"/>
      <c r="AG482" s="83"/>
      <c r="AH482" s="39"/>
      <c r="AI482" s="30"/>
      <c r="AJ482" s="39"/>
      <c r="AK482" s="39"/>
      <c r="AL482" s="24"/>
      <c r="AM482" s="24"/>
      <c r="AN482" s="24"/>
      <c r="AO482" s="31"/>
      <c r="AP482" s="31"/>
      <c r="AQ482" s="31"/>
      <c r="AR482" s="31">
        <f>IF(AI482&gt;0,1,0)+IF(AO482&gt;0,1,0)</f>
        <v>0</v>
      </c>
      <c r="AS482" s="31">
        <f>IF(AR482=2,1,0)</f>
        <v>0</v>
      </c>
      <c r="AT482" s="85"/>
      <c r="AU482" s="24"/>
      <c r="AV482" s="24"/>
      <c r="AW482" s="24"/>
      <c r="AX482" s="24"/>
      <c r="AY482" s="24"/>
      <c r="AZ482" s="56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</row>
    <row r="483" ht="17" customHeight="1">
      <c r="A483" t="s" s="63">
        <v>60</v>
      </c>
      <c r="B483" t="s" s="29">
        <v>1314</v>
      </c>
      <c r="C483" t="s" s="29">
        <v>1315</v>
      </c>
      <c r="D483" t="s" s="64">
        <v>1264</v>
      </c>
      <c r="E483" t="s" s="64">
        <v>1272</v>
      </c>
      <c r="F483" t="s" s="65">
        <v>1266</v>
      </c>
      <c r="G483" s="18"/>
      <c r="H483" s="19"/>
      <c r="I483" s="37"/>
      <c r="J483" s="19"/>
      <c r="K483" s="21">
        <v>1</v>
      </c>
      <c r="L483" s="19"/>
      <c r="M483" s="22">
        <f>SUM(J483:L483)</f>
        <v>1</v>
      </c>
      <c r="N483" s="23">
        <f>IF((IF(COUNTA(E483)=1,1,0)+L483+K483)=2,1,0)</f>
        <v>1</v>
      </c>
      <c r="O483" s="24"/>
      <c r="P483" s="24"/>
      <c r="Q483" s="19"/>
      <c r="R483" s="25">
        <v>-0.159876144443343</v>
      </c>
      <c r="S483" s="25">
        <v>-2.34281096734892</v>
      </c>
      <c r="T483" s="25">
        <v>-0.155567558956279</v>
      </c>
      <c r="U483" s="26"/>
      <c r="V483" s="26"/>
      <c r="W483" s="19"/>
      <c r="X483" s="25">
        <v>-1.16964458513349</v>
      </c>
      <c r="Y483" s="25">
        <v>-1.27805230693386</v>
      </c>
      <c r="Z483" s="25">
        <v>0.131806053347455</v>
      </c>
      <c r="AA483" s="27">
        <f>N483</f>
        <v>1</v>
      </c>
      <c r="AB483" s="27">
        <f>IF(COUNTA(X483)=1,1,0)</f>
        <v>1</v>
      </c>
      <c r="AC483" s="27">
        <f>IF((IF(AD483&gt;0,1,0)+AA483)=2,1,0)</f>
        <v>1</v>
      </c>
      <c r="AD483" s="27">
        <f>IF(COUNTA(AI483)=1,1,0)+IF(COUNTA(AK483)=1,1,0)</f>
        <v>1</v>
      </c>
      <c r="AE483" s="28"/>
      <c r="AF483" t="s" s="29">
        <v>65</v>
      </c>
      <c r="AG483" t="s" s="38">
        <v>74</v>
      </c>
      <c r="AH483" s="39">
        <v>3</v>
      </c>
      <c r="AI483" s="39">
        <v>4</v>
      </c>
      <c r="AJ483" s="39"/>
      <c r="AK483" s="39"/>
      <c r="AL483" s="24"/>
      <c r="AM483" s="24"/>
      <c r="AN483" s="24"/>
      <c r="AO483" s="31">
        <v>2</v>
      </c>
      <c r="AP483" s="31"/>
      <c r="AQ483" s="31">
        <v>0.3</v>
      </c>
      <c r="AR483" s="31">
        <f>IF(AI483&gt;0,1,0)+IF(AO483&gt;0,1,0)</f>
        <v>2</v>
      </c>
      <c r="AS483" s="31">
        <f>IF(AR483=2,1,0)</f>
        <v>1</v>
      </c>
      <c r="AT483" s="85"/>
      <c r="AU483" s="24"/>
      <c r="AV483" s="24"/>
      <c r="AW483" s="24"/>
      <c r="AX483" s="24"/>
      <c r="AY483" s="24"/>
      <c r="AZ483" s="56"/>
      <c r="BA483" s="24"/>
      <c r="BB483" s="31">
        <v>6</v>
      </c>
      <c r="BC483" t="s" s="29">
        <v>1270</v>
      </c>
      <c r="BD483" s="24"/>
      <c r="BE483" t="s" s="29">
        <v>68</v>
      </c>
      <c r="BF483" s="24"/>
      <c r="BG483" t="s" s="29">
        <v>99</v>
      </c>
      <c r="BH483" s="24"/>
      <c r="BI483" t="s" s="29">
        <v>126</v>
      </c>
      <c r="BJ483" t="s" s="29">
        <v>538</v>
      </c>
    </row>
    <row r="484" ht="17" customHeight="1">
      <c r="A484" t="s" s="63">
        <v>60</v>
      </c>
      <c r="B484" t="s" s="29">
        <v>1316</v>
      </c>
      <c r="C484" t="s" s="29">
        <v>1317</v>
      </c>
      <c r="D484" s="28"/>
      <c r="E484" t="s" s="64">
        <v>1272</v>
      </c>
      <c r="F484" t="s" s="65">
        <v>1266</v>
      </c>
      <c r="G484" s="18"/>
      <c r="H484" s="19"/>
      <c r="I484" s="37"/>
      <c r="J484" s="19"/>
      <c r="K484" s="21">
        <v>0</v>
      </c>
      <c r="L484" s="21">
        <v>1</v>
      </c>
      <c r="M484" s="22">
        <f>SUM(J484:L484)</f>
        <v>1</v>
      </c>
      <c r="N484" s="23">
        <f>IF((IF(COUNTA(E484)=1,1,0)+L484+K484)=2,1,0)</f>
        <v>1</v>
      </c>
      <c r="O484" s="24"/>
      <c r="P484" s="24"/>
      <c r="Q484" s="19"/>
      <c r="R484" s="25">
        <v>-1.58628504666647</v>
      </c>
      <c r="S484" s="25">
        <v>1.69451626458994</v>
      </c>
      <c r="T484" s="25">
        <v>1.03027505383926</v>
      </c>
      <c r="U484" s="26"/>
      <c r="V484" s="26"/>
      <c r="W484" s="19"/>
      <c r="X484" s="25">
        <v>-0.523019495664854</v>
      </c>
      <c r="Y484" s="25">
        <v>2.37625502493838</v>
      </c>
      <c r="Z484" s="25">
        <v>-2.0466603752996</v>
      </c>
      <c r="AA484" s="27">
        <f>N484</f>
        <v>1</v>
      </c>
      <c r="AB484" s="27">
        <f>IF(COUNTA(X484)=1,1,0)</f>
        <v>1</v>
      </c>
      <c r="AC484" s="27">
        <f>IF((IF(AD484&gt;0,1,0)+AA484)=2,1,0)</f>
        <v>1</v>
      </c>
      <c r="AD484" s="27">
        <f>IF(COUNTA(AI484)=1,1,0)+IF(COUNTA(AK484)=1,1,0)</f>
        <v>2</v>
      </c>
      <c r="AE484" s="28"/>
      <c r="AF484" t="s" s="29">
        <v>65</v>
      </c>
      <c r="AG484" t="s" s="38">
        <v>74</v>
      </c>
      <c r="AH484" s="39"/>
      <c r="AI484" s="39">
        <v>4</v>
      </c>
      <c r="AJ484" s="39">
        <v>4</v>
      </c>
      <c r="AK484" s="39">
        <v>8</v>
      </c>
      <c r="AL484" s="24"/>
      <c r="AM484" s="24"/>
      <c r="AN484" s="31">
        <v>0.8</v>
      </c>
      <c r="AO484" s="31">
        <v>1</v>
      </c>
      <c r="AP484" s="31"/>
      <c r="AQ484" s="31">
        <v>0.31</v>
      </c>
      <c r="AR484" s="31">
        <f>IF(AI484&gt;0,1,0)+IF(AO484&gt;0,1,0)</f>
        <v>2</v>
      </c>
      <c r="AS484" s="31">
        <f>IF(AR484=2,1,0)</f>
        <v>1</v>
      </c>
      <c r="AT484" s="85"/>
      <c r="AU484" s="24"/>
      <c r="AV484" s="24"/>
      <c r="AW484" s="24"/>
      <c r="AX484" s="24"/>
      <c r="AY484" s="24"/>
      <c r="AZ484" s="56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</row>
    <row r="485" ht="17" customHeight="1">
      <c r="A485" t="s" s="63">
        <v>422</v>
      </c>
      <c r="B485" t="s" s="29">
        <v>1318</v>
      </c>
      <c r="C485" t="s" s="29">
        <v>1319</v>
      </c>
      <c r="D485" t="s" s="64">
        <v>1269</v>
      </c>
      <c r="E485" t="s" s="64">
        <v>1272</v>
      </c>
      <c r="F485" t="s" s="65">
        <v>1266</v>
      </c>
      <c r="G485" s="18"/>
      <c r="H485" s="19"/>
      <c r="I485" s="37"/>
      <c r="J485" s="19"/>
      <c r="K485" s="21">
        <v>1</v>
      </c>
      <c r="L485" s="19"/>
      <c r="M485" s="22">
        <f>SUM(J485:L485)</f>
        <v>1</v>
      </c>
      <c r="N485" s="23">
        <f>IF((IF(COUNTA(E485)=1,1,0)+L485+K485)=2,1,0)</f>
        <v>1</v>
      </c>
      <c r="O485" s="24"/>
      <c r="P485" s="24"/>
      <c r="Q485" s="19"/>
      <c r="R485" s="25">
        <v>1.69898801109009</v>
      </c>
      <c r="S485" s="25">
        <v>-0.8549788198614</v>
      </c>
      <c r="T485" s="25">
        <v>0.247065564893414</v>
      </c>
      <c r="U485" s="26"/>
      <c r="V485" s="26"/>
      <c r="W485" s="19"/>
      <c r="X485" s="25">
        <v>0.833909485464875</v>
      </c>
      <c r="Y485" s="25">
        <v>-3.20340769301963</v>
      </c>
      <c r="Z485" s="25">
        <v>-2.85914275449449</v>
      </c>
      <c r="AA485" s="27">
        <f>N485</f>
        <v>1</v>
      </c>
      <c r="AB485" s="27">
        <f>IF(COUNTA(X485)=1,1,0)</f>
        <v>1</v>
      </c>
      <c r="AC485" s="27">
        <f>IF((IF(AD485&gt;0,1,0)+AA485)=2,1,0)</f>
        <v>1</v>
      </c>
      <c r="AD485" s="27">
        <f>IF(COUNTA(AI485)=1,1,0)+IF(COUNTA(AK485)=1,1,0)</f>
        <v>2</v>
      </c>
      <c r="AE485" s="28"/>
      <c r="AF485" t="s" s="29">
        <v>65</v>
      </c>
      <c r="AG485" s="83">
        <v>4</v>
      </c>
      <c r="AH485" s="39"/>
      <c r="AI485" s="39">
        <v>3</v>
      </c>
      <c r="AJ485" s="39">
        <v>3.5</v>
      </c>
      <c r="AK485" s="39">
        <v>5</v>
      </c>
      <c r="AL485" s="24"/>
      <c r="AM485" s="31">
        <v>25</v>
      </c>
      <c r="AN485" s="24"/>
      <c r="AO485" s="31">
        <v>2.25</v>
      </c>
      <c r="AP485" s="31">
        <v>0.32</v>
      </c>
      <c r="AQ485" s="31">
        <v>0.47</v>
      </c>
      <c r="AR485" s="31">
        <f>IF(AI485&gt;0,1,0)+IF(AO485&gt;0,1,0)</f>
        <v>2</v>
      </c>
      <c r="AS485" s="31">
        <f>IF(AR485=2,1,0)</f>
        <v>1</v>
      </c>
      <c r="AT485" s="85">
        <v>2</v>
      </c>
      <c r="AU485" s="24"/>
      <c r="AV485" s="24"/>
      <c r="AW485" t="s" s="29">
        <v>1320</v>
      </c>
      <c r="AX485" s="31">
        <v>5</v>
      </c>
      <c r="AY485" s="31">
        <v>1</v>
      </c>
      <c r="AZ485" s="56"/>
      <c r="BA485" s="31"/>
      <c r="BB485" s="31">
        <v>7</v>
      </c>
      <c r="BC485" t="s" s="29">
        <v>427</v>
      </c>
      <c r="BD485" t="s" s="29">
        <v>68</v>
      </c>
      <c r="BE485" t="s" s="29">
        <v>68</v>
      </c>
      <c r="BF485" s="24"/>
      <c r="BG485" t="s" s="29">
        <v>715</v>
      </c>
      <c r="BH485" t="s" s="29">
        <v>100</v>
      </c>
      <c r="BI485" t="s" s="29">
        <v>1321</v>
      </c>
      <c r="BJ485" s="24"/>
    </row>
    <row r="486" ht="17" customHeight="1">
      <c r="A486" t="s" s="63">
        <v>60</v>
      </c>
      <c r="B486" t="s" s="29">
        <v>1322</v>
      </c>
      <c r="C486" t="s" s="29">
        <v>1323</v>
      </c>
      <c r="D486" t="s" s="64">
        <v>1264</v>
      </c>
      <c r="E486" t="s" s="64">
        <v>1272</v>
      </c>
      <c r="F486" t="s" s="65">
        <v>1266</v>
      </c>
      <c r="G486" s="18"/>
      <c r="H486" s="19"/>
      <c r="I486" s="37"/>
      <c r="J486" s="19"/>
      <c r="K486" s="21">
        <v>0</v>
      </c>
      <c r="L486" s="21">
        <v>1</v>
      </c>
      <c r="M486" s="22">
        <f>SUM(J486:L486)</f>
        <v>1</v>
      </c>
      <c r="N486" s="23">
        <f>IF((IF(COUNTA(E486)=1,1,0)+L486+K486)=2,1,0)</f>
        <v>1</v>
      </c>
      <c r="O486" s="24"/>
      <c r="P486" s="24"/>
      <c r="Q486" s="19"/>
      <c r="R486" s="25">
        <v>0.590477662920029</v>
      </c>
      <c r="S486" s="25">
        <v>0.640411913753096</v>
      </c>
      <c r="T486" s="25">
        <v>1.26835170848978</v>
      </c>
      <c r="U486" s="26"/>
      <c r="V486" s="26"/>
      <c r="W486" s="19"/>
      <c r="X486" s="25">
        <v>0.548600479240666</v>
      </c>
      <c r="Y486" s="25">
        <v>0.752481923587647</v>
      </c>
      <c r="Z486" s="25">
        <v>-1.04577596226726</v>
      </c>
      <c r="AA486" s="27">
        <f>N486</f>
        <v>1</v>
      </c>
      <c r="AB486" s="27">
        <f>IF(COUNTA(X486)=1,1,0)</f>
        <v>1</v>
      </c>
      <c r="AC486" s="27">
        <f>IF((IF(AD486&gt;0,1,0)+AA486)=2,1,0)</f>
        <v>1</v>
      </c>
      <c r="AD486" s="27">
        <f>IF(COUNTA(AI486)=1,1,0)+IF(COUNTA(AK486)=1,1,0)</f>
        <v>1</v>
      </c>
      <c r="AE486" s="28"/>
      <c r="AF486" t="s" s="29">
        <v>65</v>
      </c>
      <c r="AG486" t="s" s="38">
        <v>74</v>
      </c>
      <c r="AH486" s="39"/>
      <c r="AI486" s="39">
        <v>5</v>
      </c>
      <c r="AJ486" s="39"/>
      <c r="AK486" s="39"/>
      <c r="AL486" s="24"/>
      <c r="AM486" s="31">
        <v>50</v>
      </c>
      <c r="AN486" s="31">
        <v>2</v>
      </c>
      <c r="AO486" s="31">
        <v>3</v>
      </c>
      <c r="AP486" s="31"/>
      <c r="AQ486" s="31">
        <v>0.45</v>
      </c>
      <c r="AR486" s="31">
        <f>IF(AI486&gt;0,1,0)+IF(AO486&gt;0,1,0)</f>
        <v>2</v>
      </c>
      <c r="AS486" s="31">
        <f>IF(AR486=2,1,0)</f>
        <v>1</v>
      </c>
      <c r="AT486" s="85"/>
      <c r="AU486" s="24"/>
      <c r="AV486" s="24"/>
      <c r="AW486" t="s" s="29">
        <v>508</v>
      </c>
      <c r="AX486" s="31">
        <v>10</v>
      </c>
      <c r="AY486" s="31">
        <v>1.5</v>
      </c>
      <c r="AZ486" s="56"/>
      <c r="BA486" s="24"/>
      <c r="BB486" s="31">
        <v>6</v>
      </c>
      <c r="BC486" t="s" s="29">
        <v>1270</v>
      </c>
      <c r="BD486" s="24"/>
      <c r="BE486" t="s" s="29">
        <v>68</v>
      </c>
      <c r="BF486" s="24"/>
      <c r="BG486" t="s" s="29">
        <v>99</v>
      </c>
      <c r="BH486" t="s" s="29">
        <v>71</v>
      </c>
      <c r="BI486" t="s" s="29">
        <v>126</v>
      </c>
      <c r="BJ486" s="24"/>
    </row>
    <row r="487" ht="17" customHeight="1">
      <c r="A487" t="s" s="63">
        <v>60</v>
      </c>
      <c r="B487" t="s" s="29">
        <v>1324</v>
      </c>
      <c r="C487" t="s" s="29">
        <v>1325</v>
      </c>
      <c r="D487" t="s" s="64">
        <v>1264</v>
      </c>
      <c r="E487" t="s" s="64">
        <v>1272</v>
      </c>
      <c r="F487" t="s" s="65">
        <v>1266</v>
      </c>
      <c r="G487" s="18"/>
      <c r="H487" s="19"/>
      <c r="I487" s="37"/>
      <c r="J487" s="19"/>
      <c r="K487" s="21">
        <v>0</v>
      </c>
      <c r="L487" s="21">
        <v>1</v>
      </c>
      <c r="M487" s="22">
        <f>SUM(J487:L487)</f>
        <v>1</v>
      </c>
      <c r="N487" s="23">
        <f>IF((IF(COUNTA(E487)=1,1,0)+L487+K487)=2,1,0)</f>
        <v>1</v>
      </c>
      <c r="O487" s="24"/>
      <c r="P487" s="24"/>
      <c r="Q487" s="19"/>
      <c r="R487" s="25">
        <v>0.10096242777255</v>
      </c>
      <c r="S487" s="25">
        <v>-0.401412235420276</v>
      </c>
      <c r="T487" s="25">
        <v>2.38920164052637</v>
      </c>
      <c r="U487" s="26"/>
      <c r="V487" s="26"/>
      <c r="W487" s="19"/>
      <c r="X487" s="25">
        <v>-0.251790856638377</v>
      </c>
      <c r="Y487" s="25">
        <v>0.136333424170818</v>
      </c>
      <c r="Z487" s="25">
        <v>-0.587556165236959</v>
      </c>
      <c r="AA487" s="27">
        <f>N487</f>
        <v>1</v>
      </c>
      <c r="AB487" s="27">
        <f>IF(COUNTA(X487)=1,1,0)</f>
        <v>1</v>
      </c>
      <c r="AC487" s="27">
        <f>IF((IF(AD487&gt;0,1,0)+AA487)=2,1,0)</f>
        <v>0</v>
      </c>
      <c r="AD487" s="27">
        <f>IF(COUNTA(AI487)=1,1,0)+IF(COUNTA(AK487)=1,1,0)</f>
        <v>0</v>
      </c>
      <c r="AE487" s="28"/>
      <c r="AF487" t="s" s="29">
        <v>346</v>
      </c>
      <c r="AG487" t="s" s="86">
        <v>74</v>
      </c>
      <c r="AH487" t="s" s="138">
        <v>126</v>
      </c>
      <c r="AI487" s="30"/>
      <c r="AJ487" s="39"/>
      <c r="AK487" s="39"/>
      <c r="AL487" s="24"/>
      <c r="AM487" s="31">
        <v>30</v>
      </c>
      <c r="AN487" s="24"/>
      <c r="AO487" s="31">
        <v>1.5</v>
      </c>
      <c r="AP487" s="31"/>
      <c r="AQ487" s="31"/>
      <c r="AR487" s="31">
        <f>IF(AI487&gt;0,1,0)+IF(AO487&gt;0,1,0)</f>
        <v>1</v>
      </c>
      <c r="AS487" s="31">
        <f>IF(AR487=2,1,0)</f>
        <v>0</v>
      </c>
      <c r="AT487" s="85"/>
      <c r="AU487" s="24"/>
      <c r="AV487" s="24"/>
      <c r="AW487" s="24"/>
      <c r="AX487" s="24"/>
      <c r="AY487" s="24"/>
      <c r="AZ487" s="56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</row>
    <row r="488" ht="17" customHeight="1">
      <c r="A488" t="s" s="63">
        <v>60</v>
      </c>
      <c r="B488" t="s" s="29">
        <v>1326</v>
      </c>
      <c r="C488" t="s" s="29">
        <v>1327</v>
      </c>
      <c r="D488" t="s" s="64">
        <v>1264</v>
      </c>
      <c r="E488" t="s" s="64">
        <v>1272</v>
      </c>
      <c r="F488" t="s" s="65">
        <v>1266</v>
      </c>
      <c r="G488" s="18"/>
      <c r="H488" s="19"/>
      <c r="I488" s="37"/>
      <c r="J488" s="19"/>
      <c r="K488" s="21">
        <v>1</v>
      </c>
      <c r="L488" s="19"/>
      <c r="M488" s="22">
        <f>SUM(J488:L488)</f>
        <v>1</v>
      </c>
      <c r="N488" s="23">
        <f>IF((IF(COUNTA(E488)=1,1,0)+L488+K488)=2,1,0)</f>
        <v>1</v>
      </c>
      <c r="O488" s="24"/>
      <c r="P488" s="24"/>
      <c r="Q488" s="19"/>
      <c r="R488" s="25">
        <v>2.41302508330971</v>
      </c>
      <c r="S488" s="25">
        <v>0.549446710449959</v>
      </c>
      <c r="T488" s="25">
        <v>1.58255242702986</v>
      </c>
      <c r="U488" s="26"/>
      <c r="V488" s="26"/>
      <c r="W488" s="19"/>
      <c r="X488" s="25">
        <v>1.79279997760457</v>
      </c>
      <c r="Y488" s="25">
        <v>-0.08504282252041841</v>
      </c>
      <c r="Z488" s="25">
        <v>-0.469571635602263</v>
      </c>
      <c r="AA488" s="27">
        <f>N488</f>
        <v>1</v>
      </c>
      <c r="AB488" s="27">
        <f>IF(COUNTA(X488)=1,1,0)</f>
        <v>1</v>
      </c>
      <c r="AC488" s="27">
        <f>IF((IF(AD488&gt;0,1,0)+AA488)=2,1,0)</f>
        <v>1</v>
      </c>
      <c r="AD488" s="27">
        <f>IF(COUNTA(AI488)=1,1,0)+IF(COUNTA(AK488)=1,1,0)</f>
        <v>1</v>
      </c>
      <c r="AE488" s="28"/>
      <c r="AF488" t="s" s="29">
        <v>65</v>
      </c>
      <c r="AG488" t="s" s="38">
        <v>74</v>
      </c>
      <c r="AH488" s="39">
        <v>5</v>
      </c>
      <c r="AI488" s="39">
        <v>7</v>
      </c>
      <c r="AJ488" s="39"/>
      <c r="AK488" s="39"/>
      <c r="AL488" s="24"/>
      <c r="AM488" s="24"/>
      <c r="AN488" s="31">
        <v>2</v>
      </c>
      <c r="AO488" s="31">
        <v>3</v>
      </c>
      <c r="AP488" s="31"/>
      <c r="AQ488" s="31"/>
      <c r="AR488" s="31">
        <f>IF(AI488&gt;0,1,0)+IF(AO488&gt;0,1,0)</f>
        <v>2</v>
      </c>
      <c r="AS488" s="31">
        <f>IF(AR488=2,1,0)</f>
        <v>1</v>
      </c>
      <c r="AT488" s="85"/>
      <c r="AU488" s="24"/>
      <c r="AV488" s="24"/>
      <c r="AW488" s="24"/>
      <c r="AX488" s="24"/>
      <c r="AY488" s="24"/>
      <c r="AZ488" s="56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</row>
    <row r="489" ht="17" customHeight="1">
      <c r="A489" t="s" s="63">
        <v>60</v>
      </c>
      <c r="B489" t="s" s="29">
        <v>1328</v>
      </c>
      <c r="C489" t="s" s="29">
        <v>1329</v>
      </c>
      <c r="D489" t="s" s="64">
        <v>1264</v>
      </c>
      <c r="E489" t="s" s="64">
        <v>1272</v>
      </c>
      <c r="F489" t="s" s="65">
        <v>1266</v>
      </c>
      <c r="G489" s="18"/>
      <c r="H489" s="19"/>
      <c r="I489" s="37"/>
      <c r="J489" s="19"/>
      <c r="K489" s="21">
        <v>0</v>
      </c>
      <c r="L489" s="21">
        <v>1</v>
      </c>
      <c r="M489" s="22">
        <f>SUM(J489:L489)</f>
        <v>1</v>
      </c>
      <c r="N489" s="23">
        <f>IF((IF(COUNTA(E489)=1,1,0)+L489+K489)=2,1,0)</f>
        <v>1</v>
      </c>
      <c r="O489" s="24"/>
      <c r="P489" s="24"/>
      <c r="Q489" s="19"/>
      <c r="R489" s="25">
        <v>-2.76980254256429</v>
      </c>
      <c r="S489" s="25">
        <v>-2.5681326601777</v>
      </c>
      <c r="T489" s="25">
        <v>1.01517306022491</v>
      </c>
      <c r="U489" s="26"/>
      <c r="V489" s="26"/>
      <c r="W489" s="19"/>
      <c r="X489" s="25">
        <v>-3.48451363683149</v>
      </c>
      <c r="Y489" s="25">
        <v>-0.0835476483190243</v>
      </c>
      <c r="Z489" s="25">
        <v>-0.463630124801656</v>
      </c>
      <c r="AA489" s="27">
        <f>N489</f>
        <v>1</v>
      </c>
      <c r="AB489" s="27">
        <f>IF(COUNTA(X489)=1,1,0)</f>
        <v>1</v>
      </c>
      <c r="AC489" s="27">
        <f>IF((IF(AD489&gt;0,1,0)+AA489)=2,1,0)</f>
        <v>1</v>
      </c>
      <c r="AD489" s="27">
        <f>IF(COUNTA(AI489)=1,1,0)+IF(COUNTA(AK489)=1,1,0)</f>
        <v>2</v>
      </c>
      <c r="AE489" s="28"/>
      <c r="AF489" t="s" s="29">
        <v>65</v>
      </c>
      <c r="AG489" s="83">
        <v>4</v>
      </c>
      <c r="AH489" s="39">
        <v>3</v>
      </c>
      <c r="AI489" s="39">
        <v>4</v>
      </c>
      <c r="AJ489" t="s" s="138">
        <v>96</v>
      </c>
      <c r="AK489" s="39">
        <v>4</v>
      </c>
      <c r="AL489" s="24"/>
      <c r="AM489" s="31">
        <v>25</v>
      </c>
      <c r="AN489" s="24"/>
      <c r="AO489" s="31"/>
      <c r="AP489" s="31">
        <v>0.4</v>
      </c>
      <c r="AQ489" s="31">
        <v>0.5</v>
      </c>
      <c r="AR489" s="31">
        <f>IF(AI489&gt;0,1,0)+IF(AO489&gt;0,1,0)</f>
        <v>1</v>
      </c>
      <c r="AS489" s="31">
        <f>IF(AR489=2,1,0)</f>
        <v>0</v>
      </c>
      <c r="AT489" s="85"/>
      <c r="AU489" s="24"/>
      <c r="AV489" s="24"/>
      <c r="AW489" t="s" s="29">
        <v>508</v>
      </c>
      <c r="AX489" s="31">
        <v>15</v>
      </c>
      <c r="AY489" s="31">
        <v>2</v>
      </c>
      <c r="AZ489" s="56"/>
      <c r="BA489" s="24"/>
      <c r="BB489" s="31">
        <v>10</v>
      </c>
      <c r="BC489" t="s" s="29">
        <v>427</v>
      </c>
      <c r="BD489" t="s" s="29">
        <v>68</v>
      </c>
      <c r="BE489" t="s" s="29">
        <v>68</v>
      </c>
      <c r="BF489" s="24"/>
      <c r="BG489" t="s" s="29">
        <v>99</v>
      </c>
      <c r="BH489" s="24"/>
      <c r="BI489" s="24"/>
      <c r="BJ489" t="s" s="29">
        <v>538</v>
      </c>
    </row>
    <row r="490" ht="17" customHeight="1">
      <c r="A490" t="s" s="63">
        <v>422</v>
      </c>
      <c r="B490" t="s" s="29">
        <v>1330</v>
      </c>
      <c r="C490" t="s" s="29">
        <v>1331</v>
      </c>
      <c r="D490" t="s" s="64">
        <v>1269</v>
      </c>
      <c r="E490" t="s" s="64">
        <v>1272</v>
      </c>
      <c r="F490" t="s" s="65">
        <v>1266</v>
      </c>
      <c r="G490" s="18"/>
      <c r="H490" s="19"/>
      <c r="I490" s="37"/>
      <c r="J490" s="19"/>
      <c r="K490" s="21">
        <v>0</v>
      </c>
      <c r="L490" s="21">
        <v>1</v>
      </c>
      <c r="M490" s="22">
        <f>SUM(J490:L490)</f>
        <v>1</v>
      </c>
      <c r="N490" s="23">
        <f>IF((IF(COUNTA(E490)=1,1,0)+L490+K490)=2,1,0)</f>
        <v>1</v>
      </c>
      <c r="O490" s="24"/>
      <c r="P490" s="24"/>
      <c r="Q490" s="19"/>
      <c r="R490" s="25">
        <v>1.8132603076512</v>
      </c>
      <c r="S490" s="25">
        <v>0.271015534981217</v>
      </c>
      <c r="T490" s="25">
        <v>1.16780316786801</v>
      </c>
      <c r="U490" s="26"/>
      <c r="V490" s="26"/>
      <c r="W490" s="19"/>
      <c r="X490" s="25">
        <v>0.862628750793785</v>
      </c>
      <c r="Y490" s="25">
        <v>-3.34933896716995</v>
      </c>
      <c r="Z490" s="25">
        <v>-0.151217641767698</v>
      </c>
      <c r="AA490" s="27">
        <f>N490</f>
        <v>1</v>
      </c>
      <c r="AB490" s="27">
        <f>IF(COUNTA(X490)=1,1,0)</f>
        <v>1</v>
      </c>
      <c r="AC490" s="27">
        <f>IF((IF(AD490&gt;0,1,0)+AA490)=2,1,0)</f>
        <v>1</v>
      </c>
      <c r="AD490" s="27">
        <f>IF(COUNTA(AI490)=1,1,0)+IF(COUNTA(AK490)=1,1,0)</f>
        <v>2</v>
      </c>
      <c r="AE490" s="28"/>
      <c r="AF490" t="s" s="29">
        <v>65</v>
      </c>
      <c r="AG490" s="83">
        <v>4</v>
      </c>
      <c r="AH490" s="39"/>
      <c r="AI490" s="39">
        <v>4.5</v>
      </c>
      <c r="AJ490" s="39"/>
      <c r="AK490" s="39">
        <v>8</v>
      </c>
      <c r="AL490" s="31">
        <v>25</v>
      </c>
      <c r="AM490" s="31">
        <v>60</v>
      </c>
      <c r="AN490" s="31">
        <v>1.2</v>
      </c>
      <c r="AO490" s="31">
        <v>2.1</v>
      </c>
      <c r="AP490" s="31">
        <v>0.45</v>
      </c>
      <c r="AQ490" s="31">
        <v>0.75</v>
      </c>
      <c r="AR490" s="31">
        <f>IF(AI490&gt;0,1,0)+IF(AO490&gt;0,1,0)</f>
        <v>2</v>
      </c>
      <c r="AS490" s="31">
        <f>IF(AR490=2,1,0)</f>
        <v>1</v>
      </c>
      <c r="AT490" s="84">
        <v>42065</v>
      </c>
      <c r="AU490" t="s" s="29">
        <v>443</v>
      </c>
      <c r="AV490" s="24"/>
      <c r="AW490" t="s" s="29">
        <v>109</v>
      </c>
      <c r="AX490" s="31">
        <v>13</v>
      </c>
      <c r="AY490" s="24"/>
      <c r="AZ490" s="56"/>
      <c r="BA490" s="24"/>
      <c r="BB490" s="24"/>
      <c r="BC490" s="24"/>
      <c r="BD490" t="s" s="29">
        <v>68</v>
      </c>
      <c r="BE490" t="s" s="29">
        <v>68</v>
      </c>
      <c r="BF490" s="24"/>
      <c r="BG490" t="s" s="29">
        <v>99</v>
      </c>
      <c r="BH490" t="s" s="29">
        <v>100</v>
      </c>
      <c r="BI490" t="s" s="29">
        <v>192</v>
      </c>
      <c r="BJ490" t="s" s="29">
        <v>542</v>
      </c>
    </row>
    <row r="491" ht="17" customHeight="1">
      <c r="A491" t="s" s="63">
        <v>60</v>
      </c>
      <c r="B491" t="s" s="29">
        <v>1332</v>
      </c>
      <c r="C491" t="s" s="29">
        <v>1333</v>
      </c>
      <c r="D491" t="s" s="64">
        <v>1264</v>
      </c>
      <c r="E491" t="s" s="64">
        <v>1272</v>
      </c>
      <c r="F491" t="s" s="65">
        <v>1266</v>
      </c>
      <c r="G491" s="18"/>
      <c r="H491" s="19"/>
      <c r="I491" s="37"/>
      <c r="J491" s="19"/>
      <c r="K491" s="21">
        <v>0</v>
      </c>
      <c r="L491" s="21">
        <v>1</v>
      </c>
      <c r="M491" s="22">
        <f>SUM(J491:L491)</f>
        <v>1</v>
      </c>
      <c r="N491" s="23">
        <f>IF((IF(COUNTA(E491)=1,1,0)+L491+K491)=2,1,0)</f>
        <v>1</v>
      </c>
      <c r="O491" s="24"/>
      <c r="P491" s="24"/>
      <c r="Q491" s="19"/>
      <c r="R491" s="25">
        <v>-2.13490486618434</v>
      </c>
      <c r="S491" s="25">
        <v>-2.99311572097406</v>
      </c>
      <c r="T491" s="25">
        <v>0.912799142327965</v>
      </c>
      <c r="U491" s="26"/>
      <c r="V491" s="26"/>
      <c r="W491" s="19"/>
      <c r="X491" s="25">
        <v>-3.25827117506825</v>
      </c>
      <c r="Y491" s="25">
        <v>-0.737120620169899</v>
      </c>
      <c r="Z491" s="25">
        <v>-0.291664899497692</v>
      </c>
      <c r="AA491" s="27">
        <f>N491</f>
        <v>1</v>
      </c>
      <c r="AB491" s="27">
        <f>IF(COUNTA(X491)=1,1,0)</f>
        <v>1</v>
      </c>
      <c r="AC491" s="27">
        <f>IF((IF(AD491&gt;0,1,0)+AA491)=2,1,0)</f>
        <v>1</v>
      </c>
      <c r="AD491" s="27">
        <f>IF(COUNTA(AI491)=1,1,0)+IF(COUNTA(AK491)=1,1,0)</f>
        <v>1</v>
      </c>
      <c r="AE491" s="28"/>
      <c r="AF491" t="s" s="29">
        <v>65</v>
      </c>
      <c r="AG491" s="83">
        <v>4</v>
      </c>
      <c r="AH491" s="39"/>
      <c r="AI491" s="39">
        <v>4</v>
      </c>
      <c r="AJ491" t="s" s="138">
        <v>96</v>
      </c>
      <c r="AK491" s="39"/>
      <c r="AL491" s="31">
        <v>20</v>
      </c>
      <c r="AM491" s="31">
        <v>30</v>
      </c>
      <c r="AN491" s="31">
        <v>1</v>
      </c>
      <c r="AO491" s="31">
        <v>1.5</v>
      </c>
      <c r="AP491" s="31"/>
      <c r="AQ491" s="31">
        <v>0.4</v>
      </c>
      <c r="AR491" s="31">
        <f>IF(AI491&gt;0,1,0)+IF(AO491&gt;0,1,0)</f>
        <v>2</v>
      </c>
      <c r="AS491" s="31">
        <f>IF(AR491=2,1,0)</f>
        <v>1</v>
      </c>
      <c r="AT491" s="85"/>
      <c r="AU491" s="24"/>
      <c r="AV491" s="24"/>
      <c r="AW491" t="s" s="29">
        <v>1334</v>
      </c>
      <c r="AX491" s="31">
        <v>15</v>
      </c>
      <c r="AY491" s="31">
        <v>1</v>
      </c>
      <c r="AZ491" s="56"/>
      <c r="BA491" s="24"/>
      <c r="BB491" s="31">
        <v>10</v>
      </c>
      <c r="BC491" s="24"/>
      <c r="BD491" t="s" s="29">
        <v>148</v>
      </c>
      <c r="BE491" t="s" s="29">
        <v>68</v>
      </c>
      <c r="BF491" s="24"/>
      <c r="BG491" t="s" s="29">
        <v>106</v>
      </c>
      <c r="BH491" t="s" s="29">
        <v>477</v>
      </c>
      <c r="BI491" s="24"/>
      <c r="BJ491" t="s" s="29">
        <v>538</v>
      </c>
    </row>
    <row r="492" ht="17" customHeight="1">
      <c r="A492" t="s" s="63">
        <v>60</v>
      </c>
      <c r="B492" t="s" s="29">
        <v>1335</v>
      </c>
      <c r="C492" t="s" s="29">
        <v>1336</v>
      </c>
      <c r="D492" t="s" s="64">
        <v>1264</v>
      </c>
      <c r="E492" t="s" s="64">
        <v>1272</v>
      </c>
      <c r="F492" t="s" s="65">
        <v>1266</v>
      </c>
      <c r="G492" s="18"/>
      <c r="H492" s="19"/>
      <c r="I492" s="37"/>
      <c r="J492" s="19"/>
      <c r="K492" s="21">
        <v>0</v>
      </c>
      <c r="L492" s="21">
        <v>1</v>
      </c>
      <c r="M492" s="22">
        <f>SUM(J492:L492)</f>
        <v>1</v>
      </c>
      <c r="N492" s="23">
        <f>IF((IF(COUNTA(E492)=1,1,0)+L492+K492)=2,1,0)</f>
        <v>1</v>
      </c>
      <c r="O492" s="24"/>
      <c r="P492" s="24"/>
      <c r="Q492" s="19"/>
      <c r="R492" s="25">
        <v>1.13707634438095</v>
      </c>
      <c r="S492" s="25">
        <v>1.2414446777975</v>
      </c>
      <c r="T492" s="25">
        <v>2.24245766447695</v>
      </c>
      <c r="U492" s="26"/>
      <c r="V492" s="26"/>
      <c r="W492" s="19"/>
      <c r="X492" s="25">
        <v>1.24205496512703</v>
      </c>
      <c r="Y492" s="25">
        <v>1.09196088815639</v>
      </c>
      <c r="Z492" s="25">
        <v>0.314228654099114</v>
      </c>
      <c r="AA492" s="27">
        <f>N492</f>
        <v>1</v>
      </c>
      <c r="AB492" s="27">
        <f>IF(COUNTA(X492)=1,1,0)</f>
        <v>1</v>
      </c>
      <c r="AC492" s="27">
        <f>IF((IF(AD492&gt;0,1,0)+AA492)=2,1,0)</f>
        <v>1</v>
      </c>
      <c r="AD492" s="27">
        <f>IF(COUNTA(AI492)=1,1,0)+IF(COUNTA(AK492)=1,1,0)</f>
        <v>2</v>
      </c>
      <c r="AE492" s="28"/>
      <c r="AF492" t="s" s="29">
        <v>65</v>
      </c>
      <c r="AG492" t="s" s="38">
        <v>74</v>
      </c>
      <c r="AH492" s="39"/>
      <c r="AI492" s="39">
        <v>1</v>
      </c>
      <c r="AJ492" s="39">
        <v>6</v>
      </c>
      <c r="AK492" s="39">
        <v>10</v>
      </c>
      <c r="AL492" s="24"/>
      <c r="AM492" s="24"/>
      <c r="AN492" s="24"/>
      <c r="AO492" s="31"/>
      <c r="AP492" s="31"/>
      <c r="AQ492" s="31"/>
      <c r="AR492" s="31">
        <f>IF(AI492&gt;0,1,0)+IF(AO492&gt;0,1,0)</f>
        <v>1</v>
      </c>
      <c r="AS492" s="31">
        <f>IF(AR492=2,1,0)</f>
        <v>0</v>
      </c>
      <c r="AT492" s="85"/>
      <c r="AU492" s="24"/>
      <c r="AV492" s="24"/>
      <c r="AW492" s="24"/>
      <c r="AX492" s="24"/>
      <c r="AY492" s="24"/>
      <c r="AZ492" s="56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</row>
    <row r="493" ht="17" customHeight="1">
      <c r="A493" t="s" s="40">
        <v>422</v>
      </c>
      <c r="B493" t="s" s="41">
        <v>1337</v>
      </c>
      <c r="C493" s="42"/>
      <c r="D493" t="s" s="58">
        <v>1269</v>
      </c>
      <c r="E493" t="s" s="64">
        <v>1272</v>
      </c>
      <c r="F493" t="s" s="43">
        <v>1266</v>
      </c>
      <c r="G493" s="44"/>
      <c r="H493" s="42"/>
      <c r="I493" s="45"/>
      <c r="J493" s="46">
        <v>1</v>
      </c>
      <c r="K493" s="21">
        <v>0</v>
      </c>
      <c r="L493" s="42"/>
      <c r="M493" s="47">
        <f>SUM(J493:L493)</f>
        <v>1</v>
      </c>
      <c r="N493" s="48">
        <f>IF((IF(COUNTA(E493)=1,1,0)+L493+K493)=2,1,0)</f>
        <v>0</v>
      </c>
      <c r="O493" s="49"/>
      <c r="P493" s="49"/>
      <c r="Q493" s="42"/>
      <c r="R493" s="50"/>
      <c r="S493" s="50"/>
      <c r="T493" s="50"/>
      <c r="U493" s="51"/>
      <c r="V493" s="51"/>
      <c r="W493" s="42"/>
      <c r="X493" s="50"/>
      <c r="Y493" s="50"/>
      <c r="Z493" s="50"/>
      <c r="AA493" s="52">
        <f>N493</f>
        <v>0</v>
      </c>
      <c r="AB493" s="52">
        <f>IF(COUNTA(X493)=1,1,0)</f>
        <v>0</v>
      </c>
      <c r="AC493" s="52">
        <f>IF((IF(AD493&gt;0,1,0)+AA493)=2,1,0)</f>
        <v>0</v>
      </c>
      <c r="AD493" s="52">
        <f>IF(COUNTA(AI493)=1,1,0)+IF(COUNTA(AK493)=1,1,0)</f>
        <v>1</v>
      </c>
      <c r="AE493" s="53"/>
      <c r="AF493" t="s" s="41">
        <v>65</v>
      </c>
      <c r="AG493" s="59">
        <v>4</v>
      </c>
      <c r="AH493" s="55"/>
      <c r="AI493" s="55">
        <v>4</v>
      </c>
      <c r="AJ493" s="55"/>
      <c r="AK493" s="55"/>
      <c r="AL493" s="49"/>
      <c r="AM493" s="61">
        <v>56</v>
      </c>
      <c r="AN493" s="49"/>
      <c r="AO493" s="61"/>
      <c r="AP493" s="61"/>
      <c r="AQ493" s="61">
        <v>0.32</v>
      </c>
      <c r="AR493" s="31">
        <f>IF(AI493&gt;0,1,0)+IF(AO493&gt;0,1,0)</f>
        <v>1</v>
      </c>
      <c r="AS493" s="31">
        <f>IF(AR493=2,1,0)</f>
        <v>0</v>
      </c>
      <c r="AT493" s="61">
        <v>2</v>
      </c>
      <c r="AU493" s="49"/>
      <c r="AV493" s="42"/>
      <c r="AW493" t="s" s="41">
        <v>1338</v>
      </c>
      <c r="AX493" s="61">
        <v>10</v>
      </c>
      <c r="AY493" s="49"/>
      <c r="AZ493" s="100"/>
      <c r="BA493" s="61"/>
      <c r="BB493" s="61">
        <v>8</v>
      </c>
      <c r="BC493" t="s" s="41">
        <v>427</v>
      </c>
      <c r="BD493" t="s" s="41">
        <v>68</v>
      </c>
      <c r="BE493" t="s" s="41">
        <v>68</v>
      </c>
      <c r="BF493" s="61">
        <v>1.5</v>
      </c>
      <c r="BG493" t="s" s="41">
        <v>715</v>
      </c>
      <c r="BH493" t="s" s="41">
        <v>100</v>
      </c>
      <c r="BI493" t="s" s="41">
        <v>79</v>
      </c>
      <c r="BJ493" s="49"/>
    </row>
    <row r="494" ht="17" customHeight="1">
      <c r="A494" t="s" s="40">
        <v>422</v>
      </c>
      <c r="B494" t="s" s="41">
        <v>1339</v>
      </c>
      <c r="C494" s="42"/>
      <c r="D494" t="s" s="58">
        <v>1269</v>
      </c>
      <c r="E494" t="s" s="64">
        <v>1272</v>
      </c>
      <c r="F494" t="s" s="43">
        <v>1266</v>
      </c>
      <c r="G494" s="44"/>
      <c r="H494" s="42"/>
      <c r="I494" s="45"/>
      <c r="J494" s="46">
        <v>1</v>
      </c>
      <c r="K494" s="21">
        <v>0</v>
      </c>
      <c r="L494" s="42"/>
      <c r="M494" s="47">
        <f>SUM(J494:L494)</f>
        <v>1</v>
      </c>
      <c r="N494" s="48">
        <f>IF((IF(COUNTA(E494)=1,1,0)+L494+K494)=2,1,0)</f>
        <v>0</v>
      </c>
      <c r="O494" s="49"/>
      <c r="P494" s="49"/>
      <c r="Q494" s="42"/>
      <c r="R494" s="50"/>
      <c r="S494" s="50"/>
      <c r="T494" s="50"/>
      <c r="U494" s="51"/>
      <c r="V494" s="51"/>
      <c r="W494" s="42"/>
      <c r="X494" s="50"/>
      <c r="Y494" s="50"/>
      <c r="Z494" s="50"/>
      <c r="AA494" s="52">
        <f>N494</f>
        <v>0</v>
      </c>
      <c r="AB494" s="52">
        <f>IF(COUNTA(X494)=1,1,0)</f>
        <v>0</v>
      </c>
      <c r="AC494" s="52">
        <f>IF((IF(AD494&gt;0,1,0)+AA494)=2,1,0)</f>
        <v>0</v>
      </c>
      <c r="AD494" s="52">
        <f>IF(COUNTA(AI494)=1,1,0)+IF(COUNTA(AK494)=1,1,0)</f>
        <v>1</v>
      </c>
      <c r="AE494" s="53"/>
      <c r="AF494" t="s" s="41">
        <v>65</v>
      </c>
      <c r="AG494" s="59">
        <v>4</v>
      </c>
      <c r="AH494" t="s" s="139">
        <v>126</v>
      </c>
      <c r="AI494" s="55">
        <v>1</v>
      </c>
      <c r="AJ494" s="55"/>
      <c r="AK494" s="55"/>
      <c r="AL494" s="49"/>
      <c r="AM494" s="61">
        <v>20</v>
      </c>
      <c r="AN494" s="61">
        <v>0.5</v>
      </c>
      <c r="AO494" s="61">
        <v>0.6</v>
      </c>
      <c r="AP494" s="61">
        <v>0.16</v>
      </c>
      <c r="AQ494" s="61">
        <v>0.2</v>
      </c>
      <c r="AR494" s="31">
        <f>IF(AI494&gt;0,1,0)+IF(AO494&gt;0,1,0)</f>
        <v>2</v>
      </c>
      <c r="AS494" s="31">
        <f>IF(AR494=2,1,0)</f>
        <v>1</v>
      </c>
      <c r="AT494" s="62">
        <v>2</v>
      </c>
      <c r="AU494" t="s" s="41">
        <v>517</v>
      </c>
      <c r="AV494" s="61"/>
      <c r="AW494" s="49"/>
      <c r="AX494" s="49"/>
      <c r="AY494" s="49"/>
      <c r="AZ494" s="100"/>
      <c r="BA494" s="61"/>
      <c r="BB494" s="61">
        <v>4</v>
      </c>
      <c r="BC494" t="s" s="41">
        <v>427</v>
      </c>
      <c r="BD494" t="s" s="41">
        <v>68</v>
      </c>
      <c r="BE494" t="s" s="41">
        <v>68</v>
      </c>
      <c r="BF494" s="49"/>
      <c r="BG494" t="s" s="41">
        <v>715</v>
      </c>
      <c r="BH494" t="s" s="41">
        <v>71</v>
      </c>
      <c r="BI494" s="49"/>
      <c r="BJ494" s="49"/>
    </row>
    <row r="495" ht="17" customHeight="1">
      <c r="A495" t="s" s="63">
        <v>422</v>
      </c>
      <c r="B495" t="s" s="29">
        <v>1340</v>
      </c>
      <c r="C495" t="s" s="29">
        <v>1341</v>
      </c>
      <c r="D495" t="s" s="64">
        <v>1269</v>
      </c>
      <c r="E495" t="s" s="64">
        <v>1272</v>
      </c>
      <c r="F495" t="s" s="65">
        <v>1266</v>
      </c>
      <c r="G495" s="18"/>
      <c r="H495" s="19"/>
      <c r="I495" s="37"/>
      <c r="J495" s="19"/>
      <c r="K495" s="21">
        <v>0</v>
      </c>
      <c r="L495" s="21">
        <v>1</v>
      </c>
      <c r="M495" s="22">
        <f>SUM(J495:L495)</f>
        <v>1</v>
      </c>
      <c r="N495" s="23">
        <f>IF((IF(COUNTA(E495)=1,1,0)+L495+K495)=2,1,0)</f>
        <v>1</v>
      </c>
      <c r="O495" s="24"/>
      <c r="P495" s="24"/>
      <c r="Q495" s="19"/>
      <c r="R495" s="25">
        <v>1.2393810629704</v>
      </c>
      <c r="S495" s="25">
        <v>0.306741424373737</v>
      </c>
      <c r="T495" s="25">
        <v>1.10331225503348</v>
      </c>
      <c r="U495" s="26"/>
      <c r="V495" s="26"/>
      <c r="W495" s="19"/>
      <c r="X495" s="25">
        <v>-0.0621572523928819</v>
      </c>
      <c r="Y495" s="25">
        <v>-2.67659046245288</v>
      </c>
      <c r="Z495" s="25">
        <v>0.147855695381264</v>
      </c>
      <c r="AA495" s="27">
        <f>N495</f>
        <v>1</v>
      </c>
      <c r="AB495" s="27">
        <f>IF(COUNTA(X495)=1,1,0)</f>
        <v>1</v>
      </c>
      <c r="AC495" s="27">
        <f>IF((IF(AD495&gt;0,1,0)+AA495)=2,1,0)</f>
        <v>0</v>
      </c>
      <c r="AD495" s="27">
        <f>IF(COUNTA(AI495)=1,1,0)+IF(COUNTA(AK495)=1,1,0)</f>
        <v>0</v>
      </c>
      <c r="AE495" s="28"/>
      <c r="AF495" s="24"/>
      <c r="AG495" s="83"/>
      <c r="AH495" s="39"/>
      <c r="AI495" s="30"/>
      <c r="AJ495" s="39"/>
      <c r="AK495" s="39"/>
      <c r="AL495" s="24"/>
      <c r="AM495" s="24"/>
      <c r="AN495" s="24"/>
      <c r="AO495" s="31"/>
      <c r="AP495" s="31"/>
      <c r="AQ495" s="31"/>
      <c r="AR495" s="31">
        <f>IF(AI495&gt;0,1,0)+IF(AO495&gt;0,1,0)</f>
        <v>0</v>
      </c>
      <c r="AS495" s="31">
        <f>IF(AR495=2,1,0)</f>
        <v>0</v>
      </c>
      <c r="AT495" s="85"/>
      <c r="AU495" s="24"/>
      <c r="AV495" s="24"/>
      <c r="AW495" s="24"/>
      <c r="AX495" s="24"/>
      <c r="AY495" s="24"/>
      <c r="AZ495" s="56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</row>
    <row r="496" ht="17" customHeight="1">
      <c r="A496" t="s" s="63">
        <v>60</v>
      </c>
      <c r="B496" t="s" s="29">
        <v>1342</v>
      </c>
      <c r="C496" t="s" s="29">
        <v>1343</v>
      </c>
      <c r="D496" t="s" s="64">
        <v>1264</v>
      </c>
      <c r="E496" t="s" s="64">
        <v>1272</v>
      </c>
      <c r="F496" t="s" s="65">
        <v>1266</v>
      </c>
      <c r="G496" s="18"/>
      <c r="H496" s="19"/>
      <c r="I496" s="20">
        <v>1</v>
      </c>
      <c r="J496" s="19"/>
      <c r="K496" s="21">
        <v>0</v>
      </c>
      <c r="L496" s="21">
        <v>1</v>
      </c>
      <c r="M496" s="22">
        <f>SUM(J496:L496)</f>
        <v>1</v>
      </c>
      <c r="N496" s="23">
        <f>IF((IF(COUNTA(E496)=1,1,0)+L496+K496)=2,1,0)</f>
        <v>1</v>
      </c>
      <c r="O496" s="24"/>
      <c r="P496" s="24"/>
      <c r="Q496" s="19"/>
      <c r="R496" s="25">
        <v>-2.86722354653053</v>
      </c>
      <c r="S496" s="25">
        <v>-2.71502588284894</v>
      </c>
      <c r="T496" s="25">
        <v>0.684121888762779</v>
      </c>
      <c r="U496" s="26"/>
      <c r="V496" s="26"/>
      <c r="W496" s="19"/>
      <c r="X496" s="25">
        <v>-3.68327698545107</v>
      </c>
      <c r="Y496" s="25">
        <v>-0.316133797764882</v>
      </c>
      <c r="Z496" s="25">
        <v>-0.0102552567669198</v>
      </c>
      <c r="AA496" s="27">
        <f>N496</f>
        <v>1</v>
      </c>
      <c r="AB496" s="27">
        <f>IF(COUNTA(X496)=1,1,0)</f>
        <v>1</v>
      </c>
      <c r="AC496" s="27">
        <f>IF((IF(AD496&gt;0,1,0)+AA496)=2,1,0)</f>
        <v>1</v>
      </c>
      <c r="AD496" s="27">
        <f>IF(COUNTA(AI496)=1,1,0)+IF(COUNTA(AK496)=1,1,0)</f>
        <v>1</v>
      </c>
      <c r="AE496" s="28"/>
      <c r="AF496" t="s" s="29">
        <v>65</v>
      </c>
      <c r="AG496" t="s" s="38">
        <v>74</v>
      </c>
      <c r="AH496" s="39"/>
      <c r="AI496" s="39">
        <v>3</v>
      </c>
      <c r="AJ496" t="s" s="138">
        <v>96</v>
      </c>
      <c r="AK496" s="39"/>
      <c r="AL496" s="24"/>
      <c r="AM496" s="24"/>
      <c r="AN496" s="24"/>
      <c r="AO496" s="31"/>
      <c r="AP496" s="31"/>
      <c r="AQ496" s="31">
        <v>0.45</v>
      </c>
      <c r="AR496" s="31">
        <f>IF(AI496&gt;0,1,0)+IF(AO496&gt;0,1,0)</f>
        <v>1</v>
      </c>
      <c r="AS496" s="31">
        <f>IF(AR496=2,1,0)</f>
        <v>0</v>
      </c>
      <c r="AT496" s="85"/>
      <c r="AU496" t="s" s="29">
        <v>517</v>
      </c>
      <c r="AV496" s="24"/>
      <c r="AW496" t="s" s="38">
        <v>438</v>
      </c>
      <c r="AX496" s="31">
        <v>10</v>
      </c>
      <c r="AY496" s="31">
        <v>1.5</v>
      </c>
      <c r="AZ496" s="56"/>
      <c r="BA496" s="24"/>
      <c r="BB496" s="31">
        <v>8</v>
      </c>
      <c r="BC496" t="s" s="29">
        <v>1270</v>
      </c>
      <c r="BD496" s="24"/>
      <c r="BE496" t="s" s="29">
        <v>68</v>
      </c>
      <c r="BF496" s="24"/>
      <c r="BG496" t="s" s="29">
        <v>99</v>
      </c>
      <c r="BH496" t="s" s="29">
        <v>71</v>
      </c>
      <c r="BI496" t="s" s="29">
        <v>96</v>
      </c>
      <c r="BJ496" t="s" s="29">
        <v>542</v>
      </c>
    </row>
    <row r="497" ht="17" customHeight="1">
      <c r="A497" t="s" s="63">
        <v>60</v>
      </c>
      <c r="B497" t="s" s="29">
        <v>1344</v>
      </c>
      <c r="C497" t="s" s="29">
        <v>1345</v>
      </c>
      <c r="D497" t="s" s="64">
        <v>1264</v>
      </c>
      <c r="E497" t="s" s="64">
        <v>1272</v>
      </c>
      <c r="F497" t="s" s="65">
        <v>1266</v>
      </c>
      <c r="G497" s="18"/>
      <c r="H497" s="19"/>
      <c r="I497" s="37"/>
      <c r="J497" s="19"/>
      <c r="K497" s="21">
        <v>0</v>
      </c>
      <c r="L497" s="21">
        <v>1</v>
      </c>
      <c r="M497" s="22">
        <f>SUM(J497:L497)</f>
        <v>1</v>
      </c>
      <c r="N497" s="23">
        <f>IF((IF(COUNTA(E497)=1,1,0)+L497+K497)=2,1,0)</f>
        <v>1</v>
      </c>
      <c r="O497" s="24"/>
      <c r="P497" s="24"/>
      <c r="Q497" s="19"/>
      <c r="R497" s="25">
        <v>-0.123808686394818</v>
      </c>
      <c r="S497" s="25">
        <v>1.15726875493715</v>
      </c>
      <c r="T497" s="25">
        <v>0.863181233825589</v>
      </c>
      <c r="U497" s="26"/>
      <c r="V497" s="26"/>
      <c r="W497" s="19"/>
      <c r="X497" s="25">
        <v>0.262636760498649</v>
      </c>
      <c r="Y497" s="25">
        <v>1.18965379212931</v>
      </c>
      <c r="Z497" s="25">
        <v>-1.3693956330394</v>
      </c>
      <c r="AA497" s="27">
        <f>N497</f>
        <v>1</v>
      </c>
      <c r="AB497" s="27">
        <f>IF(COUNTA(X497)=1,1,0)</f>
        <v>1</v>
      </c>
      <c r="AC497" s="27">
        <f>IF((IF(AD497&gt;0,1,0)+AA497)=2,1,0)</f>
        <v>1</v>
      </c>
      <c r="AD497" s="27">
        <f>IF(COUNTA(AI497)=1,1,0)+IF(COUNTA(AK497)=1,1,0)</f>
        <v>1</v>
      </c>
      <c r="AE497" s="28"/>
      <c r="AF497" t="s" s="29">
        <v>65</v>
      </c>
      <c r="AG497" s="83">
        <v>4</v>
      </c>
      <c r="AH497" s="39"/>
      <c r="AI497" s="39">
        <v>6</v>
      </c>
      <c r="AJ497" t="s" s="138">
        <v>96</v>
      </c>
      <c r="AK497" s="39"/>
      <c r="AL497" s="24"/>
      <c r="AM497" s="24"/>
      <c r="AN497" s="24"/>
      <c r="AO497" s="31"/>
      <c r="AP497" s="31">
        <v>0.4</v>
      </c>
      <c r="AQ497" s="31">
        <v>0.6</v>
      </c>
      <c r="AR497" s="31">
        <f>IF(AI497&gt;0,1,0)+IF(AO497&gt;0,1,0)</f>
        <v>1</v>
      </c>
      <c r="AS497" s="31">
        <f>IF(AR497=2,1,0)</f>
        <v>0</v>
      </c>
      <c r="AT497" s="85"/>
      <c r="AU497" t="s" s="29">
        <v>517</v>
      </c>
      <c r="AV497" s="24"/>
      <c r="AW497" t="s" s="29">
        <v>82</v>
      </c>
      <c r="AX497" s="31">
        <v>15</v>
      </c>
      <c r="AY497" s="31">
        <v>1.5</v>
      </c>
      <c r="AZ497" s="56"/>
      <c r="BA497" s="24"/>
      <c r="BB497" s="24"/>
      <c r="BC497" t="s" s="29">
        <v>427</v>
      </c>
      <c r="BD497" s="24"/>
      <c r="BE497" t="s" s="29">
        <v>68</v>
      </c>
      <c r="BF497" s="24"/>
      <c r="BG497" t="s" s="29">
        <v>99</v>
      </c>
      <c r="BH497" s="24"/>
      <c r="BI497" s="24"/>
      <c r="BJ497" s="24"/>
    </row>
    <row r="498" ht="17" customHeight="1">
      <c r="A498" t="s" s="63">
        <v>60</v>
      </c>
      <c r="B498" t="s" s="29">
        <v>1346</v>
      </c>
      <c r="C498" t="s" s="29">
        <v>1347</v>
      </c>
      <c r="D498" t="s" s="64">
        <v>1264</v>
      </c>
      <c r="E498" t="s" s="64">
        <v>1272</v>
      </c>
      <c r="F498" t="s" s="65">
        <v>1266</v>
      </c>
      <c r="G498" s="18"/>
      <c r="H498" s="19"/>
      <c r="I498" s="37"/>
      <c r="J498" s="19"/>
      <c r="K498" s="21">
        <v>0</v>
      </c>
      <c r="L498" s="21">
        <v>1</v>
      </c>
      <c r="M498" s="22">
        <f>SUM(J498:L498)</f>
        <v>1</v>
      </c>
      <c r="N498" s="23">
        <f>IF((IF(COUNTA(E498)=1,1,0)+L498+K498)=2,1,0)</f>
        <v>1</v>
      </c>
      <c r="O498" s="24"/>
      <c r="P498" s="24"/>
      <c r="Q498" s="19"/>
      <c r="R498" s="25">
        <v>-2.77655217068696</v>
      </c>
      <c r="S498" s="25">
        <v>-2.26508898190036</v>
      </c>
      <c r="T498" s="25">
        <v>0.345773035778547</v>
      </c>
      <c r="U498" s="26"/>
      <c r="V498" s="26"/>
      <c r="W498" s="19"/>
      <c r="X498" s="25">
        <v>-3.44883448586189</v>
      </c>
      <c r="Y498" s="25">
        <v>-0.0752609187449189</v>
      </c>
      <c r="Z498" s="25">
        <v>0.0120389012845829</v>
      </c>
      <c r="AA498" s="27">
        <f>N498</f>
        <v>1</v>
      </c>
      <c r="AB498" s="27">
        <f>IF(COUNTA(X498)=1,1,0)</f>
        <v>1</v>
      </c>
      <c r="AC498" s="27">
        <f>IF((IF(AD498&gt;0,1,0)+AA498)=2,1,0)</f>
        <v>1</v>
      </c>
      <c r="AD498" s="27">
        <f>IF(COUNTA(AI498)=1,1,0)+IF(COUNTA(AK498)=1,1,0)</f>
        <v>1</v>
      </c>
      <c r="AE498" s="28"/>
      <c r="AF498" t="s" s="29">
        <v>65</v>
      </c>
      <c r="AG498" s="83">
        <v>4</v>
      </c>
      <c r="AH498" s="39"/>
      <c r="AI498" s="39">
        <v>3</v>
      </c>
      <c r="AJ498" t="s" s="138">
        <v>96</v>
      </c>
      <c r="AK498" s="39"/>
      <c r="AL498" s="24"/>
      <c r="AM498" s="24"/>
      <c r="AN498" s="24"/>
      <c r="AO498" s="31"/>
      <c r="AP498" s="31"/>
      <c r="AQ498" s="31">
        <v>0.4</v>
      </c>
      <c r="AR498" s="31">
        <f>IF(AI498&gt;0,1,0)+IF(AO498&gt;0,1,0)</f>
        <v>1</v>
      </c>
      <c r="AS498" s="31">
        <f>IF(AR498=2,1,0)</f>
        <v>0</v>
      </c>
      <c r="AT498" s="85"/>
      <c r="AU498" s="24"/>
      <c r="AV498" s="24"/>
      <c r="AW498" t="s" s="29">
        <v>82</v>
      </c>
      <c r="AX498" s="31">
        <v>20</v>
      </c>
      <c r="AY498" s="31">
        <v>2</v>
      </c>
      <c r="AZ498" s="56"/>
      <c r="BA498" s="24"/>
      <c r="BB498" s="31">
        <v>7</v>
      </c>
      <c r="BC498" t="s" s="29">
        <v>1270</v>
      </c>
      <c r="BD498" t="s" s="29">
        <v>148</v>
      </c>
      <c r="BE498" t="s" s="29">
        <v>68</v>
      </c>
      <c r="BF498" s="24"/>
      <c r="BG498" t="s" s="29">
        <v>99</v>
      </c>
      <c r="BH498" t="s" s="29">
        <v>71</v>
      </c>
      <c r="BI498" t="s" s="29">
        <v>126</v>
      </c>
      <c r="BJ498" t="s" s="29">
        <v>538</v>
      </c>
    </row>
    <row r="499" ht="17" customHeight="1">
      <c r="A499" t="s" s="63">
        <v>422</v>
      </c>
      <c r="B499" t="s" s="29">
        <v>1348</v>
      </c>
      <c r="C499" t="s" s="29">
        <v>1349</v>
      </c>
      <c r="D499" t="s" s="64">
        <v>1269</v>
      </c>
      <c r="E499" t="s" s="64">
        <v>1272</v>
      </c>
      <c r="F499" t="s" s="65">
        <v>1266</v>
      </c>
      <c r="G499" s="18"/>
      <c r="H499" s="19"/>
      <c r="I499" s="37"/>
      <c r="J499" s="19"/>
      <c r="K499" s="21">
        <v>1</v>
      </c>
      <c r="L499" s="19"/>
      <c r="M499" s="22">
        <f>SUM(J499:L499)</f>
        <v>1</v>
      </c>
      <c r="N499" s="23">
        <f>IF((IF(COUNTA(E499)=1,1,0)+L499+K499)=2,1,0)</f>
        <v>1</v>
      </c>
      <c r="O499" s="24"/>
      <c r="P499" s="24"/>
      <c r="Q499" s="19"/>
      <c r="R499" s="25">
        <v>1.59330855234531</v>
      </c>
      <c r="S499" s="25">
        <v>1.81243888833978</v>
      </c>
      <c r="T499" s="25">
        <v>-0.505170040634339</v>
      </c>
      <c r="U499" s="26"/>
      <c r="V499" s="26"/>
      <c r="W499" s="19"/>
      <c r="X499" s="25">
        <v>0.981842110398338</v>
      </c>
      <c r="Y499" s="25">
        <v>-0.0380031128760375</v>
      </c>
      <c r="Z499" s="25">
        <v>-0.949091654078451</v>
      </c>
      <c r="AA499" s="27">
        <f>N499</f>
        <v>1</v>
      </c>
      <c r="AB499" s="27">
        <f>IF(COUNTA(X499)=1,1,0)</f>
        <v>1</v>
      </c>
      <c r="AC499" s="27">
        <f>IF((IF(AD499&gt;0,1,0)+AA499)=2,1,0)</f>
        <v>1</v>
      </c>
      <c r="AD499" s="27">
        <f>IF(COUNTA(AI499)=1,1,0)+IF(COUNTA(AK499)=1,1,0)</f>
        <v>2</v>
      </c>
      <c r="AE499" s="28"/>
      <c r="AF499" t="s" s="29">
        <v>65</v>
      </c>
      <c r="AG499" s="83">
        <v>4</v>
      </c>
      <c r="AH499" s="39"/>
      <c r="AI499" s="39">
        <v>3</v>
      </c>
      <c r="AJ499" s="39"/>
      <c r="AK499" s="39">
        <v>12</v>
      </c>
      <c r="AL499" s="31">
        <v>20</v>
      </c>
      <c r="AM499" s="31">
        <v>60</v>
      </c>
      <c r="AN499" s="31">
        <v>1.4</v>
      </c>
      <c r="AO499" s="31">
        <v>2</v>
      </c>
      <c r="AP499" s="31">
        <v>0.34</v>
      </c>
      <c r="AQ499" s="31">
        <v>0.4</v>
      </c>
      <c r="AR499" s="31">
        <f>IF(AI499&gt;0,1,0)+IF(AO499&gt;0,1,0)</f>
        <v>2</v>
      </c>
      <c r="AS499" s="31">
        <f>IF(AR499=2,1,0)</f>
        <v>1</v>
      </c>
      <c r="AT499" s="84">
        <v>42065</v>
      </c>
      <c r="AU499" t="s" s="29">
        <v>443</v>
      </c>
      <c r="AV499" s="24"/>
      <c r="AW499" t="s" s="29">
        <v>1350</v>
      </c>
      <c r="AX499" s="31">
        <v>11</v>
      </c>
      <c r="AY499" s="24"/>
      <c r="AZ499" s="56"/>
      <c r="BA499" s="24"/>
      <c r="BB499" s="24"/>
      <c r="BC499" s="24"/>
      <c r="BD499" t="s" s="29">
        <v>68</v>
      </c>
      <c r="BE499" t="s" s="29">
        <v>68</v>
      </c>
      <c r="BF499" s="24"/>
      <c r="BG499" t="s" s="29">
        <v>99</v>
      </c>
      <c r="BH499" s="24"/>
      <c r="BI499" t="s" s="29">
        <v>112</v>
      </c>
      <c r="BJ499" t="s" s="29">
        <v>542</v>
      </c>
    </row>
    <row r="500" ht="17" customHeight="1">
      <c r="A500" t="s" s="63">
        <v>60</v>
      </c>
      <c r="B500" t="s" s="29">
        <v>1351</v>
      </c>
      <c r="C500" t="s" s="29">
        <v>1352</v>
      </c>
      <c r="D500" t="s" s="64">
        <v>1264</v>
      </c>
      <c r="E500" t="s" s="64">
        <v>1272</v>
      </c>
      <c r="F500" t="s" s="65">
        <v>1266</v>
      </c>
      <c r="G500" s="18"/>
      <c r="H500" s="19"/>
      <c r="I500" s="37"/>
      <c r="J500" s="19"/>
      <c r="K500" s="21">
        <v>0</v>
      </c>
      <c r="L500" s="21">
        <v>1</v>
      </c>
      <c r="M500" s="22">
        <f>SUM(J500:L500)</f>
        <v>1</v>
      </c>
      <c r="N500" s="23">
        <f>IF((IF(COUNTA(E500)=1,1,0)+L500+K500)=2,1,0)</f>
        <v>1</v>
      </c>
      <c r="O500" s="24"/>
      <c r="P500" s="24"/>
      <c r="Q500" s="19"/>
      <c r="R500" s="25">
        <v>-5.50125072186052</v>
      </c>
      <c r="S500" s="25">
        <v>-4.10985488287995</v>
      </c>
      <c r="T500" s="25">
        <v>1.99362778874289</v>
      </c>
      <c r="U500" s="26"/>
      <c r="V500" s="26"/>
      <c r="W500" s="19"/>
      <c r="X500" s="25">
        <v>-6.37920596182743</v>
      </c>
      <c r="Y500" s="25">
        <v>-0.52527299735764</v>
      </c>
      <c r="Z500" s="25">
        <v>-0.409938742241358</v>
      </c>
      <c r="AA500" s="27">
        <f>N500</f>
        <v>1</v>
      </c>
      <c r="AB500" s="27">
        <f>IF(COUNTA(X500)=1,1,0)</f>
        <v>1</v>
      </c>
      <c r="AC500" s="27">
        <f>IF((IF(AD500&gt;0,1,0)+AA500)=2,1,0)</f>
        <v>1</v>
      </c>
      <c r="AD500" s="27">
        <f>IF(COUNTA(AI500)=1,1,0)+IF(COUNTA(AK500)=1,1,0)</f>
        <v>1</v>
      </c>
      <c r="AE500" s="28"/>
      <c r="AF500" t="s" s="38">
        <v>65</v>
      </c>
      <c r="AG500" s="21">
        <v>4</v>
      </c>
      <c r="AH500" s="19"/>
      <c r="AI500" s="21">
        <v>5</v>
      </c>
      <c r="AJ500" s="19"/>
      <c r="AK500" s="19"/>
      <c r="AL500" s="21">
        <v>12</v>
      </c>
      <c r="AM500" s="21">
        <v>20</v>
      </c>
      <c r="AN500" s="19"/>
      <c r="AO500" s="21">
        <v>2</v>
      </c>
      <c r="AP500" s="19"/>
      <c r="AQ500" s="21">
        <v>0.45</v>
      </c>
      <c r="AR500" s="31">
        <f>IF(AI500&gt;0,1,0)+IF(AO500&gt;0,1,0)</f>
        <v>2</v>
      </c>
      <c r="AS500" s="31">
        <f>IF(AR500=2,1,0)</f>
        <v>1</v>
      </c>
      <c r="AT500" s="19"/>
      <c r="AU500" s="19"/>
      <c r="AV500" s="19"/>
      <c r="AW500" t="s" s="38">
        <v>109</v>
      </c>
      <c r="AX500" s="21">
        <v>25</v>
      </c>
      <c r="AY500" s="21">
        <v>1</v>
      </c>
      <c r="AZ500" s="56"/>
      <c r="BA500" s="19"/>
      <c r="BB500" s="21">
        <v>10</v>
      </c>
      <c r="BC500" t="s" s="38">
        <v>427</v>
      </c>
      <c r="BD500" t="s" s="38">
        <v>68</v>
      </c>
      <c r="BE500" t="s" s="38">
        <v>68</v>
      </c>
      <c r="BF500" s="21">
        <v>2</v>
      </c>
      <c r="BG500" t="s" s="38">
        <v>99</v>
      </c>
      <c r="BH500" t="s" s="38">
        <v>100</v>
      </c>
      <c r="BI500" s="19"/>
      <c r="BJ500" s="19"/>
    </row>
    <row r="501" ht="17" customHeight="1">
      <c r="A501" t="s" s="63">
        <v>60</v>
      </c>
      <c r="B501" t="s" s="29">
        <v>1353</v>
      </c>
      <c r="C501" t="s" s="29">
        <v>1354</v>
      </c>
      <c r="D501" t="s" s="64">
        <v>1264</v>
      </c>
      <c r="E501" t="s" s="64">
        <v>1272</v>
      </c>
      <c r="F501" t="s" s="65">
        <v>1266</v>
      </c>
      <c r="G501" s="18"/>
      <c r="H501" s="19"/>
      <c r="I501" s="37"/>
      <c r="J501" s="19"/>
      <c r="K501" s="21">
        <v>0</v>
      </c>
      <c r="L501" s="21">
        <v>1</v>
      </c>
      <c r="M501" s="22">
        <f>SUM(J501:L501)</f>
        <v>1</v>
      </c>
      <c r="N501" s="23">
        <f>IF((IF(COUNTA(E501)=1,1,0)+L501+K501)=2,1,0)</f>
        <v>1</v>
      </c>
      <c r="O501" s="24"/>
      <c r="P501" s="24"/>
      <c r="Q501" s="19"/>
      <c r="R501" s="25">
        <v>1.4813875833608</v>
      </c>
      <c r="S501" s="25">
        <v>-0.8217201327417361</v>
      </c>
      <c r="T501" s="25">
        <v>-0.0385303186994957</v>
      </c>
      <c r="U501" s="26"/>
      <c r="V501" s="26"/>
      <c r="W501" s="19"/>
      <c r="X501" s="25">
        <v>0.455163833272913</v>
      </c>
      <c r="Y501" s="25">
        <v>-0.907283007504904</v>
      </c>
      <c r="Z501" s="25">
        <v>-0.40370700287096</v>
      </c>
      <c r="AA501" s="27">
        <f>N501</f>
        <v>1</v>
      </c>
      <c r="AB501" s="27">
        <f>IF(COUNTA(X501)=1,1,0)</f>
        <v>1</v>
      </c>
      <c r="AC501" s="27">
        <f>IF((IF(AD501&gt;0,1,0)+AA501)=2,1,0)</f>
        <v>1</v>
      </c>
      <c r="AD501" s="27">
        <f>IF(COUNTA(AI501)=1,1,0)+IF(COUNTA(AK501)=1,1,0)</f>
        <v>1</v>
      </c>
      <c r="AE501" s="28"/>
      <c r="AF501" t="s" s="29">
        <v>65</v>
      </c>
      <c r="AG501" t="s" s="38">
        <v>74</v>
      </c>
      <c r="AH501" s="39">
        <v>3</v>
      </c>
      <c r="AI501" s="39">
        <v>4</v>
      </c>
      <c r="AJ501" s="39"/>
      <c r="AK501" s="39"/>
      <c r="AL501" s="24"/>
      <c r="AM501" s="24"/>
      <c r="AN501" s="31">
        <v>1</v>
      </c>
      <c r="AO501" s="31">
        <v>2</v>
      </c>
      <c r="AP501" s="31"/>
      <c r="AQ501" s="31"/>
      <c r="AR501" s="31">
        <f>IF(AI501&gt;0,1,0)+IF(AO501&gt;0,1,0)</f>
        <v>2</v>
      </c>
      <c r="AS501" s="31">
        <f>IF(AR501=2,1,0)</f>
        <v>1</v>
      </c>
      <c r="AT501" s="85"/>
      <c r="AU501" s="24"/>
      <c r="AV501" s="24"/>
      <c r="AW501" s="24"/>
      <c r="AX501" s="24"/>
      <c r="AY501" s="24"/>
      <c r="AZ501" s="56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</row>
    <row r="502" ht="17" customHeight="1">
      <c r="A502" t="s" s="63">
        <v>60</v>
      </c>
      <c r="B502" t="s" s="29">
        <v>1355</v>
      </c>
      <c r="C502" t="s" s="29">
        <v>1356</v>
      </c>
      <c r="D502" t="s" s="64">
        <v>1264</v>
      </c>
      <c r="E502" t="s" s="64">
        <v>1272</v>
      </c>
      <c r="F502" t="s" s="65">
        <v>1266</v>
      </c>
      <c r="G502" s="18"/>
      <c r="H502" s="19"/>
      <c r="I502" s="37"/>
      <c r="J502" s="19"/>
      <c r="K502" s="21">
        <v>0</v>
      </c>
      <c r="L502" s="21">
        <v>1</v>
      </c>
      <c r="M502" s="22">
        <f>SUM(J502:L502)</f>
        <v>1</v>
      </c>
      <c r="N502" s="23">
        <f>IF((IF(COUNTA(E502)=1,1,0)+L502+K502)=2,1,0)</f>
        <v>1</v>
      </c>
      <c r="O502" s="24"/>
      <c r="P502" s="24"/>
      <c r="Q502" s="19"/>
      <c r="R502" s="25">
        <v>-0.932995257624374</v>
      </c>
      <c r="S502" s="25">
        <v>-2.84388356157614</v>
      </c>
      <c r="T502" s="25">
        <v>0.786340231124492</v>
      </c>
      <c r="U502" s="26"/>
      <c r="V502" s="26"/>
      <c r="W502" s="19"/>
      <c r="X502" s="25">
        <v>-2.30716350151934</v>
      </c>
      <c r="Y502" s="25">
        <v>-1.14397034455215</v>
      </c>
      <c r="Z502" s="25">
        <v>-0.844507428165379</v>
      </c>
      <c r="AA502" s="27">
        <f>N502</f>
        <v>1</v>
      </c>
      <c r="AB502" s="27">
        <f>IF(COUNTA(X502)=1,1,0)</f>
        <v>1</v>
      </c>
      <c r="AC502" s="27">
        <f>IF((IF(AD502&gt;0,1,0)+AA502)=2,1,0)</f>
        <v>1</v>
      </c>
      <c r="AD502" s="27">
        <f>IF(COUNTA(AI502)=1,1,0)+IF(COUNTA(AK502)=1,1,0)</f>
        <v>1</v>
      </c>
      <c r="AE502" s="28"/>
      <c r="AF502" t="s" s="29">
        <v>65</v>
      </c>
      <c r="AG502" t="s" s="38">
        <v>74</v>
      </c>
      <c r="AH502" s="39">
        <v>1</v>
      </c>
      <c r="AI502" s="39">
        <v>3</v>
      </c>
      <c r="AJ502" s="39"/>
      <c r="AK502" s="39"/>
      <c r="AL502" s="24"/>
      <c r="AM502" s="24"/>
      <c r="AN502" s="31">
        <v>1</v>
      </c>
      <c r="AO502" s="31">
        <v>2</v>
      </c>
      <c r="AP502" s="31"/>
      <c r="AQ502" s="31">
        <v>0.48</v>
      </c>
      <c r="AR502" s="31">
        <f>IF(AI502&gt;0,1,0)+IF(AO502&gt;0,1,0)</f>
        <v>2</v>
      </c>
      <c r="AS502" s="31">
        <f>IF(AR502=2,1,0)</f>
        <v>1</v>
      </c>
      <c r="AT502" s="85"/>
      <c r="AU502" s="24"/>
      <c r="AV502" s="24"/>
      <c r="AW502" s="24"/>
      <c r="AX502" s="24"/>
      <c r="AY502" s="24"/>
      <c r="AZ502" s="56"/>
      <c r="BA502" s="24"/>
      <c r="BB502" s="31">
        <v>10</v>
      </c>
      <c r="BC502" t="s" s="29">
        <v>427</v>
      </c>
      <c r="BD502" t="s" s="29">
        <v>148</v>
      </c>
      <c r="BE502" t="s" s="29">
        <v>68</v>
      </c>
      <c r="BF502" s="24"/>
      <c r="BG502" t="s" s="29">
        <v>99</v>
      </c>
      <c r="BH502" s="24"/>
      <c r="BI502" s="24"/>
      <c r="BJ502" t="s" s="29">
        <v>538</v>
      </c>
    </row>
    <row r="503" ht="17" customHeight="1">
      <c r="A503" t="s" s="63">
        <v>60</v>
      </c>
      <c r="B503" t="s" s="29">
        <v>1357</v>
      </c>
      <c r="C503" t="s" s="29">
        <v>1358</v>
      </c>
      <c r="D503" s="28"/>
      <c r="E503" t="s" s="65">
        <v>1359</v>
      </c>
      <c r="F503" t="s" s="65">
        <v>1360</v>
      </c>
      <c r="G503" s="18"/>
      <c r="H503" s="19"/>
      <c r="I503" s="37"/>
      <c r="J503" s="19"/>
      <c r="K503" s="21">
        <v>0</v>
      </c>
      <c r="L503" s="21">
        <v>1</v>
      </c>
      <c r="M503" s="22">
        <f>SUM(J503:L503)</f>
        <v>1</v>
      </c>
      <c r="N503" s="23">
        <f>IF((IF(COUNTA(E503)=1,1,0)+L503+K503)=2,1,0)</f>
        <v>1</v>
      </c>
      <c r="O503" s="24"/>
      <c r="P503" s="24"/>
      <c r="Q503" s="19"/>
      <c r="R503" s="25">
        <v>-0.372348600070034</v>
      </c>
      <c r="S503" s="25">
        <v>-0.541431881106489</v>
      </c>
      <c r="T503" s="25">
        <v>0.919824850748782</v>
      </c>
      <c r="U503" s="26"/>
      <c r="V503" s="26"/>
      <c r="W503" s="19"/>
      <c r="X503" s="25">
        <v>-0.77037623414027</v>
      </c>
      <c r="Y503" s="25">
        <v>0.377992210831897</v>
      </c>
      <c r="Z503" s="25">
        <v>-0.137903213467975</v>
      </c>
      <c r="AA503" s="27">
        <f>N503</f>
        <v>1</v>
      </c>
      <c r="AB503" s="27">
        <f>IF(COUNTA(X503)=1,1,0)</f>
        <v>1</v>
      </c>
      <c r="AC503" s="27">
        <f>IF((IF(AD503&gt;0,1,0)+AA503)=2,1,0)</f>
        <v>1</v>
      </c>
      <c r="AD503" s="27">
        <f>IF(COUNTA(AI503)=1,1,0)+IF(COUNTA(AK503)=1,1,0)</f>
        <v>1</v>
      </c>
      <c r="AE503" s="28"/>
      <c r="AF503" t="s" s="29">
        <v>65</v>
      </c>
      <c r="AG503" t="s" s="38">
        <v>74</v>
      </c>
      <c r="AH503" s="39">
        <v>7</v>
      </c>
      <c r="AI503" s="39">
        <v>10</v>
      </c>
      <c r="AJ503" s="39"/>
      <c r="AK503" s="39"/>
      <c r="AL503" s="24"/>
      <c r="AM503" s="24"/>
      <c r="AN503" s="24"/>
      <c r="AO503" s="31">
        <v>3</v>
      </c>
      <c r="AP503" s="31"/>
      <c r="AQ503" s="31">
        <v>0.6</v>
      </c>
      <c r="AR503" s="31">
        <f>IF(AI503&gt;0,1,0)+IF(AO503&gt;0,1,0)</f>
        <v>2</v>
      </c>
      <c r="AS503" s="31">
        <f>IF(AR503=2,1,0)</f>
        <v>1</v>
      </c>
      <c r="AT503" s="85"/>
      <c r="AU503" s="24"/>
      <c r="AV503" s="24"/>
      <c r="AW503" t="s" s="29">
        <v>165</v>
      </c>
      <c r="AX503" s="24"/>
      <c r="AY503" s="24"/>
      <c r="AZ503" s="56"/>
      <c r="BA503" s="24"/>
      <c r="BB503" s="24"/>
      <c r="BC503" s="24"/>
      <c r="BD503" s="24"/>
      <c r="BE503" s="24"/>
      <c r="BF503" s="24"/>
      <c r="BG503" t="s" s="29">
        <v>149</v>
      </c>
      <c r="BH503" t="s" s="29">
        <v>1361</v>
      </c>
      <c r="BI503" s="24"/>
      <c r="BJ503" s="24"/>
    </row>
    <row r="504" ht="17" customHeight="1">
      <c r="A504" t="s" s="63">
        <v>60</v>
      </c>
      <c r="B504" t="s" s="29">
        <v>1362</v>
      </c>
      <c r="C504" t="s" s="29">
        <v>1363</v>
      </c>
      <c r="D504" s="28"/>
      <c r="E504" t="s" s="65">
        <v>1364</v>
      </c>
      <c r="F504" t="s" s="65">
        <v>1360</v>
      </c>
      <c r="G504" s="18"/>
      <c r="H504" s="19"/>
      <c r="I504" s="37"/>
      <c r="J504" s="19"/>
      <c r="K504" s="21">
        <v>0</v>
      </c>
      <c r="L504" s="21">
        <v>1</v>
      </c>
      <c r="M504" s="22">
        <f>SUM(J504:L504)</f>
        <v>1</v>
      </c>
      <c r="N504" s="23">
        <f>IF((IF(COUNTA(E504)=1,1,0)+L504+K504)=2,1,0)</f>
        <v>1</v>
      </c>
      <c r="O504" s="24"/>
      <c r="P504" s="24"/>
      <c r="Q504" s="19"/>
      <c r="R504" s="25">
        <v>-3.21959141493051</v>
      </c>
      <c r="S504" s="25">
        <v>-3.77956799254277</v>
      </c>
      <c r="T504" s="25">
        <v>1.31764863513374</v>
      </c>
      <c r="U504" s="26"/>
      <c r="V504" s="26"/>
      <c r="W504" s="19"/>
      <c r="X504" s="25">
        <v>-4.43544295522443</v>
      </c>
      <c r="Y504" s="25">
        <v>-0.885339603965967</v>
      </c>
      <c r="Z504" s="25">
        <v>-0.352369018994124</v>
      </c>
      <c r="AA504" s="27">
        <f>N504</f>
        <v>1</v>
      </c>
      <c r="AB504" s="27">
        <f>IF(COUNTA(X504)=1,1,0)</f>
        <v>1</v>
      </c>
      <c r="AC504" s="27">
        <f>IF((IF(AD504&gt;0,1,0)+AA504)=2,1,0)</f>
        <v>1</v>
      </c>
      <c r="AD504" s="27">
        <f>IF(COUNTA(AI504)=1,1,0)+IF(COUNTA(AK504)=1,1,0)</f>
        <v>1</v>
      </c>
      <c r="AE504" s="28"/>
      <c r="AF504" t="s" s="29">
        <v>65</v>
      </c>
      <c r="AG504" t="s" s="38">
        <v>74</v>
      </c>
      <c r="AH504" s="39"/>
      <c r="AI504" s="39">
        <v>10</v>
      </c>
      <c r="AJ504" s="39"/>
      <c r="AK504" s="39"/>
      <c r="AL504" s="24"/>
      <c r="AM504" s="31">
        <v>18</v>
      </c>
      <c r="AN504" s="24"/>
      <c r="AO504" s="31">
        <v>2</v>
      </c>
      <c r="AP504" s="31"/>
      <c r="AQ504" s="31">
        <v>0.5</v>
      </c>
      <c r="AR504" s="31">
        <f>IF(AI504&gt;0,1,0)+IF(AO504&gt;0,1,0)</f>
        <v>2</v>
      </c>
      <c r="AS504" s="31">
        <f>IF(AR504=2,1,0)</f>
        <v>1</v>
      </c>
      <c r="AT504" s="85"/>
      <c r="AU504" s="24"/>
      <c r="AV504" s="24"/>
      <c r="AW504" t="s" s="29">
        <v>75</v>
      </c>
      <c r="AX504" s="31">
        <v>25</v>
      </c>
      <c r="AY504" s="31">
        <v>1</v>
      </c>
      <c r="AZ504" s="56"/>
      <c r="BA504" s="24"/>
      <c r="BB504" s="24"/>
      <c r="BC504" s="24"/>
      <c r="BD504" s="24"/>
      <c r="BE504" s="24"/>
      <c r="BF504" s="24"/>
      <c r="BG504" t="s" s="29">
        <v>68</v>
      </c>
      <c r="BH504" s="24"/>
      <c r="BI504" s="24"/>
      <c r="BJ504" s="24"/>
    </row>
    <row r="505" ht="17" customHeight="1">
      <c r="A505" t="s" s="63">
        <v>60</v>
      </c>
      <c r="B505" t="s" s="29">
        <v>1365</v>
      </c>
      <c r="C505" t="s" s="29">
        <v>435</v>
      </c>
      <c r="D505" s="28"/>
      <c r="E505" t="s" s="65">
        <v>1364</v>
      </c>
      <c r="F505" t="s" s="65">
        <v>1360</v>
      </c>
      <c r="G505" s="18"/>
      <c r="H505" s="19"/>
      <c r="I505" s="20">
        <v>1</v>
      </c>
      <c r="J505" s="19"/>
      <c r="K505" s="21">
        <v>0</v>
      </c>
      <c r="L505" s="21">
        <v>1</v>
      </c>
      <c r="M505" s="22">
        <f>SUM(J505:L505)</f>
        <v>1</v>
      </c>
      <c r="N505" s="23">
        <f>IF((IF(COUNTA(E505)=1,1,0)+L505+K505)=2,1,0)</f>
        <v>1</v>
      </c>
      <c r="O505" s="24"/>
      <c r="P505" s="24"/>
      <c r="Q505" s="19"/>
      <c r="R505" s="25">
        <v>0.211810020597936</v>
      </c>
      <c r="S505" s="25">
        <v>-4.37752395839399</v>
      </c>
      <c r="T505" s="25">
        <v>1.11902953687904</v>
      </c>
      <c r="U505" s="26"/>
      <c r="V505" s="26"/>
      <c r="W505" s="19"/>
      <c r="X505" s="25">
        <v>-1.96126563089172</v>
      </c>
      <c r="Y505" s="25">
        <v>-3.12769545400868</v>
      </c>
      <c r="Z505" s="25">
        <v>-0.344225711132358</v>
      </c>
      <c r="AA505" s="27">
        <f>N505</f>
        <v>1</v>
      </c>
      <c r="AB505" s="27">
        <f>IF(COUNTA(X505)=1,1,0)</f>
        <v>1</v>
      </c>
      <c r="AC505" s="27">
        <f>IF((IF(AD505&gt;0,1,0)+AA505)=2,1,0)</f>
        <v>1</v>
      </c>
      <c r="AD505" s="27">
        <f>IF(COUNTA(AI505)=1,1,0)+IF(COUNTA(AK505)=1,1,0)</f>
        <v>1</v>
      </c>
      <c r="AE505" s="28"/>
      <c r="AF505" t="s" s="29">
        <v>65</v>
      </c>
      <c r="AG505" s="83">
        <v>4</v>
      </c>
      <c r="AH505" s="39"/>
      <c r="AI505" s="39">
        <v>3</v>
      </c>
      <c r="AJ505" s="39"/>
      <c r="AK505" s="39"/>
      <c r="AL505" s="24"/>
      <c r="AM505" s="31">
        <v>10</v>
      </c>
      <c r="AN505" s="24"/>
      <c r="AO505" s="31">
        <v>2.2</v>
      </c>
      <c r="AP505" s="31"/>
      <c r="AQ505" s="31">
        <v>0.54</v>
      </c>
      <c r="AR505" s="31">
        <f>IF(AI505&gt;0,1,0)+IF(AO505&gt;0,1,0)</f>
        <v>2</v>
      </c>
      <c r="AS505" s="31">
        <f>IF(AR505=2,1,0)</f>
        <v>1</v>
      </c>
      <c r="AT505" s="85"/>
      <c r="AU505" s="24"/>
      <c r="AV505" s="24"/>
      <c r="AW505" t="s" s="29">
        <v>75</v>
      </c>
      <c r="AX505" s="31">
        <v>55</v>
      </c>
      <c r="AY505" s="24"/>
      <c r="AZ505" s="56"/>
      <c r="BA505" s="24"/>
      <c r="BB505" s="24"/>
      <c r="BC505" s="24"/>
      <c r="BD505" s="24"/>
      <c r="BE505" s="24"/>
      <c r="BF505" s="24"/>
      <c r="BG505" t="s" s="29">
        <v>68</v>
      </c>
      <c r="BH505" s="24"/>
      <c r="BI505" s="24"/>
      <c r="BJ505" s="24"/>
    </row>
    <row r="506" ht="17" customHeight="1">
      <c r="A506" t="s" s="63">
        <v>60</v>
      </c>
      <c r="B506" t="s" s="29">
        <v>1366</v>
      </c>
      <c r="C506" t="s" s="29">
        <v>1367</v>
      </c>
      <c r="D506" s="28"/>
      <c r="E506" t="s" s="65">
        <v>1364</v>
      </c>
      <c r="F506" t="s" s="65">
        <v>1360</v>
      </c>
      <c r="G506" s="18"/>
      <c r="H506" s="19"/>
      <c r="I506" s="37"/>
      <c r="J506" s="19"/>
      <c r="K506" s="21">
        <v>1</v>
      </c>
      <c r="L506" s="19"/>
      <c r="M506" s="22">
        <f>SUM(J506:L506)</f>
        <v>1</v>
      </c>
      <c r="N506" s="23">
        <f>IF((IF(COUNTA(E506)=1,1,0)+L506+K506)=2,1,0)</f>
        <v>1</v>
      </c>
      <c r="O506" s="24"/>
      <c r="P506" s="24"/>
      <c r="Q506" s="19"/>
      <c r="R506" s="25">
        <v>1.19459818777046</v>
      </c>
      <c r="S506" s="25">
        <v>-4.37320677569544</v>
      </c>
      <c r="T506" s="25">
        <v>1.99072345265784</v>
      </c>
      <c r="U506" s="26"/>
      <c r="V506" s="26"/>
      <c r="W506" s="19"/>
      <c r="X506" s="25">
        <v>-1.12440587320599</v>
      </c>
      <c r="Y506" s="25">
        <v>-3.51765579445116</v>
      </c>
      <c r="Z506" s="25">
        <v>-1.88287648588062</v>
      </c>
      <c r="AA506" s="27">
        <f>N506</f>
        <v>1</v>
      </c>
      <c r="AB506" s="27">
        <f>IF(COUNTA(X506)=1,1,0)</f>
        <v>1</v>
      </c>
      <c r="AC506" s="27">
        <f>IF((IF(AD506&gt;0,1,0)+AA506)=2,1,0)</f>
        <v>1</v>
      </c>
      <c r="AD506" s="27">
        <f>IF(COUNTA(AI506)=1,1,0)+IF(COUNTA(AK506)=1,1,0)</f>
        <v>1</v>
      </c>
      <c r="AE506" s="28"/>
      <c r="AF506" t="s" s="29">
        <v>65</v>
      </c>
      <c r="AG506" t="s" s="38">
        <v>74</v>
      </c>
      <c r="AH506" s="39">
        <v>4</v>
      </c>
      <c r="AI506" s="39">
        <v>6</v>
      </c>
      <c r="AJ506" s="39"/>
      <c r="AK506" s="39"/>
      <c r="AL506" s="24"/>
      <c r="AM506" s="31">
        <v>7</v>
      </c>
      <c r="AN506" s="31">
        <v>1</v>
      </c>
      <c r="AO506" s="31">
        <v>3</v>
      </c>
      <c r="AP506" s="31"/>
      <c r="AQ506" s="31">
        <v>0.25</v>
      </c>
      <c r="AR506" s="31">
        <f>IF(AI506&gt;0,1,0)+IF(AO506&gt;0,1,0)</f>
        <v>2</v>
      </c>
      <c r="AS506" s="31">
        <f>IF(AR506=2,1,0)</f>
        <v>1</v>
      </c>
      <c r="AT506" s="85"/>
      <c r="AU506" s="24"/>
      <c r="AV506" s="24"/>
      <c r="AW506" s="24"/>
      <c r="AX506" s="31">
        <v>30</v>
      </c>
      <c r="AY506" s="31">
        <v>1</v>
      </c>
      <c r="AZ506" s="56"/>
      <c r="BA506" s="24"/>
      <c r="BB506" s="24"/>
      <c r="BC506" s="24"/>
      <c r="BD506" s="24"/>
      <c r="BE506" s="24"/>
      <c r="BF506" s="24"/>
      <c r="BG506" t="s" s="29">
        <v>68</v>
      </c>
      <c r="BH506" s="24"/>
      <c r="BI506" s="24"/>
      <c r="BJ506" s="24"/>
    </row>
    <row r="507" ht="17" customHeight="1">
      <c r="A507" t="s" s="63">
        <v>60</v>
      </c>
      <c r="B507" t="s" s="29">
        <v>1368</v>
      </c>
      <c r="C507" t="s" s="29">
        <v>1369</v>
      </c>
      <c r="D507" s="28"/>
      <c r="E507" t="s" s="65">
        <v>1364</v>
      </c>
      <c r="F507" t="s" s="65">
        <v>1360</v>
      </c>
      <c r="G507" s="18"/>
      <c r="H507" s="19"/>
      <c r="I507" s="20">
        <v>1</v>
      </c>
      <c r="J507" s="19"/>
      <c r="K507" s="21">
        <v>0</v>
      </c>
      <c r="L507" s="21">
        <v>1</v>
      </c>
      <c r="M507" s="22">
        <f>SUM(J507:L507)</f>
        <v>1</v>
      </c>
      <c r="N507" s="23">
        <f>IF((IF(COUNTA(E507)=1,1,0)+L507+K507)=2,1,0)</f>
        <v>1</v>
      </c>
      <c r="O507" s="24"/>
      <c r="P507" s="24"/>
      <c r="Q507" s="19"/>
      <c r="R507" s="25">
        <v>-2.54204384242307</v>
      </c>
      <c r="S507" s="25">
        <v>-2.15811728442731</v>
      </c>
      <c r="T507" s="25">
        <v>0.781612626607581</v>
      </c>
      <c r="U507" s="26"/>
      <c r="V507" s="26"/>
      <c r="W507" s="19"/>
      <c r="X507" s="25">
        <v>-3.22874165765927</v>
      </c>
      <c r="Y507" s="25">
        <v>0.0942063650955848</v>
      </c>
      <c r="Z507" s="25">
        <v>-0.313648370453379</v>
      </c>
      <c r="AA507" s="27">
        <f>N507</f>
        <v>1</v>
      </c>
      <c r="AB507" s="27">
        <f>IF(COUNTA(X507)=1,1,0)</f>
        <v>1</v>
      </c>
      <c r="AC507" s="27">
        <f>IF((IF(AD507&gt;0,1,0)+AA507)=2,1,0)</f>
        <v>1</v>
      </c>
      <c r="AD507" s="27">
        <f>IF(COUNTA(AI507)=1,1,0)+IF(COUNTA(AK507)=1,1,0)</f>
        <v>2</v>
      </c>
      <c r="AE507" s="28"/>
      <c r="AF507" t="s" s="29">
        <v>65</v>
      </c>
      <c r="AG507" t="s" s="38">
        <v>74</v>
      </c>
      <c r="AH507" s="39"/>
      <c r="AI507" s="39">
        <v>6</v>
      </c>
      <c r="AJ507" s="39"/>
      <c r="AK507" s="39">
        <v>30</v>
      </c>
      <c r="AL507" s="24"/>
      <c r="AM507" s="31">
        <v>100</v>
      </c>
      <c r="AN507" s="31">
        <v>4</v>
      </c>
      <c r="AO507" s="31">
        <v>5</v>
      </c>
      <c r="AP507" s="31"/>
      <c r="AQ507" s="31">
        <v>0.7</v>
      </c>
      <c r="AR507" s="31">
        <f>IF(AI507&gt;0,1,0)+IF(AO507&gt;0,1,0)</f>
        <v>2</v>
      </c>
      <c r="AS507" s="31">
        <f>IF(AR507=2,1,0)</f>
        <v>1</v>
      </c>
      <c r="AT507" s="85"/>
      <c r="AU507" s="24"/>
      <c r="AV507" s="24"/>
      <c r="AW507" t="s" s="29">
        <v>1370</v>
      </c>
      <c r="AX507" s="31">
        <v>40</v>
      </c>
      <c r="AY507" s="31">
        <v>1</v>
      </c>
      <c r="AZ507" s="56"/>
      <c r="BA507" s="24"/>
      <c r="BB507" s="24"/>
      <c r="BC507" s="24"/>
      <c r="BD507" s="24"/>
      <c r="BE507" s="24"/>
      <c r="BF507" s="31">
        <v>3</v>
      </c>
      <c r="BG507" t="s" s="29">
        <v>68</v>
      </c>
      <c r="BH507" t="s" s="29">
        <v>100</v>
      </c>
      <c r="BI507" s="24"/>
      <c r="BJ507" s="24"/>
    </row>
    <row r="508" ht="17" customHeight="1">
      <c r="A508" t="s" s="40">
        <v>60</v>
      </c>
      <c r="B508" t="s" s="41">
        <v>1371</v>
      </c>
      <c r="C508" s="42"/>
      <c r="D508" s="53"/>
      <c r="E508" t="s" s="43">
        <v>1364</v>
      </c>
      <c r="F508" t="s" s="43">
        <v>1360</v>
      </c>
      <c r="G508" s="44"/>
      <c r="H508" s="42"/>
      <c r="I508" s="45"/>
      <c r="J508" s="46">
        <v>1</v>
      </c>
      <c r="K508" s="21">
        <v>0</v>
      </c>
      <c r="L508" s="42"/>
      <c r="M508" s="47">
        <f>SUM(J508:L508)</f>
        <v>1</v>
      </c>
      <c r="N508" s="48">
        <f>IF((IF(COUNTA(E508)=1,1,0)+L508+K508)=2,1,0)</f>
        <v>0</v>
      </c>
      <c r="O508" s="49"/>
      <c r="P508" s="49"/>
      <c r="Q508" s="42"/>
      <c r="R508" s="50"/>
      <c r="S508" s="50"/>
      <c r="T508" s="50"/>
      <c r="U508" s="51"/>
      <c r="V508" s="51"/>
      <c r="W508" s="42"/>
      <c r="X508" s="50"/>
      <c r="Y508" s="50"/>
      <c r="Z508" s="50"/>
      <c r="AA508" s="52">
        <f>N508</f>
        <v>0</v>
      </c>
      <c r="AB508" s="52">
        <f>IF(COUNTA(X508)=1,1,0)</f>
        <v>0</v>
      </c>
      <c r="AC508" s="52">
        <f>IF((IF(AD508&gt;0,1,0)+AA508)=2,1,0)</f>
        <v>0</v>
      </c>
      <c r="AD508" s="52">
        <f>IF(COUNTA(AI508)=1,1,0)+IF(COUNTA(AK508)=1,1,0)</f>
        <v>0</v>
      </c>
      <c r="AE508" s="53"/>
      <c r="AF508" s="49"/>
      <c r="AG508" s="59"/>
      <c r="AH508" s="55"/>
      <c r="AI508" s="60"/>
      <c r="AJ508" s="55"/>
      <c r="AK508" s="55"/>
      <c r="AL508" s="49"/>
      <c r="AM508" s="49"/>
      <c r="AN508" s="49"/>
      <c r="AO508" s="61"/>
      <c r="AP508" s="61"/>
      <c r="AQ508" s="61"/>
      <c r="AR508" s="31">
        <f>IF(AI508&gt;0,1,0)+IF(AO508&gt;0,1,0)</f>
        <v>0</v>
      </c>
      <c r="AS508" s="31">
        <f>IF(AR508=2,1,0)</f>
        <v>0</v>
      </c>
      <c r="AT508" s="62"/>
      <c r="AU508" s="49"/>
      <c r="AV508" s="49"/>
      <c r="AW508" s="49"/>
      <c r="AX508" s="49"/>
      <c r="AY508" s="49"/>
      <c r="AZ508" s="100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</row>
    <row r="509" ht="17" customHeight="1">
      <c r="A509" t="s" s="63">
        <v>60</v>
      </c>
      <c r="B509" t="s" s="29">
        <v>1372</v>
      </c>
      <c r="C509" t="s" s="29">
        <v>1373</v>
      </c>
      <c r="D509" s="28"/>
      <c r="E509" t="s" s="65">
        <v>1364</v>
      </c>
      <c r="F509" t="s" s="65">
        <v>1360</v>
      </c>
      <c r="G509" s="18"/>
      <c r="H509" s="19"/>
      <c r="I509" s="20">
        <v>1</v>
      </c>
      <c r="J509" s="19"/>
      <c r="K509" s="21">
        <v>0</v>
      </c>
      <c r="L509" s="21">
        <v>1</v>
      </c>
      <c r="M509" s="22">
        <f>SUM(J509:L509)</f>
        <v>1</v>
      </c>
      <c r="N509" s="23">
        <f>IF((IF(COUNTA(E509)=1,1,0)+L509+K509)=2,1,0)</f>
        <v>1</v>
      </c>
      <c r="O509" s="24"/>
      <c r="P509" s="24"/>
      <c r="Q509" s="19"/>
      <c r="R509" s="25">
        <v>1.43439611333326</v>
      </c>
      <c r="S509" s="25">
        <v>0.441568457818997</v>
      </c>
      <c r="T509" s="25">
        <v>0.0758629984446874</v>
      </c>
      <c r="U509" s="26"/>
      <c r="V509" s="26"/>
      <c r="W509" s="19"/>
      <c r="X509" s="25">
        <v>0.8135580854946211</v>
      </c>
      <c r="Y509" s="25">
        <v>0.239597515963117</v>
      </c>
      <c r="Z509" s="25">
        <v>1.37262867343056</v>
      </c>
      <c r="AA509" s="27">
        <f>N509</f>
        <v>1</v>
      </c>
      <c r="AB509" s="27">
        <f>IF(COUNTA(X509)=1,1,0)</f>
        <v>1</v>
      </c>
      <c r="AC509" s="27">
        <f>IF((IF(AD509&gt;0,1,0)+AA509)=2,1,0)</f>
        <v>1</v>
      </c>
      <c r="AD509" s="27">
        <f>IF(COUNTA(AI509)=1,1,0)+IF(COUNTA(AK509)=1,1,0)</f>
        <v>2</v>
      </c>
      <c r="AE509" s="28"/>
      <c r="AF509" t="s" s="29">
        <v>65</v>
      </c>
      <c r="AG509" s="83">
        <v>4</v>
      </c>
      <c r="AH509" s="39"/>
      <c r="AI509" s="39">
        <v>7</v>
      </c>
      <c r="AJ509" s="39">
        <v>5</v>
      </c>
      <c r="AK509" s="39">
        <v>10</v>
      </c>
      <c r="AL509" s="24"/>
      <c r="AM509" s="24"/>
      <c r="AN509" s="24"/>
      <c r="AO509" s="31"/>
      <c r="AP509" s="31"/>
      <c r="AQ509" s="31">
        <v>0.65</v>
      </c>
      <c r="AR509" s="31">
        <f>IF(AI509&gt;0,1,0)+IF(AO509&gt;0,1,0)</f>
        <v>1</v>
      </c>
      <c r="AS509" s="31">
        <f>IF(AR509=2,1,0)</f>
        <v>0</v>
      </c>
      <c r="AT509" s="85"/>
      <c r="AU509" s="24"/>
      <c r="AV509" s="24"/>
      <c r="AW509" t="s" s="29">
        <v>75</v>
      </c>
      <c r="AX509" s="31">
        <v>60</v>
      </c>
      <c r="AY509" s="31">
        <v>1</v>
      </c>
      <c r="AZ509" s="56"/>
      <c r="BA509" s="24"/>
      <c r="BB509" s="24"/>
      <c r="BC509" s="24"/>
      <c r="BD509" s="24"/>
      <c r="BE509" s="24"/>
      <c r="BF509" s="31">
        <v>4</v>
      </c>
      <c r="BG509" t="s" s="29">
        <v>106</v>
      </c>
      <c r="BH509" t="s" s="29">
        <v>71</v>
      </c>
      <c r="BI509" s="24"/>
      <c r="BJ509" s="24"/>
    </row>
    <row r="510" ht="17" customHeight="1">
      <c r="A510" t="s" s="63">
        <v>60</v>
      </c>
      <c r="B510" t="s" s="29">
        <v>1374</v>
      </c>
      <c r="C510" t="s" s="29">
        <v>1375</v>
      </c>
      <c r="D510" s="28"/>
      <c r="E510" t="s" s="65">
        <v>1364</v>
      </c>
      <c r="F510" t="s" s="65">
        <v>1360</v>
      </c>
      <c r="G510" s="18"/>
      <c r="H510" s="19"/>
      <c r="I510" s="37"/>
      <c r="J510" s="19"/>
      <c r="K510" s="21">
        <v>0</v>
      </c>
      <c r="L510" s="21">
        <v>1</v>
      </c>
      <c r="M510" s="22">
        <f>SUM(J510:L510)</f>
        <v>1</v>
      </c>
      <c r="N510" s="23">
        <f>IF((IF(COUNTA(E510)=1,1,0)+L510+K510)=2,1,0)</f>
        <v>1</v>
      </c>
      <c r="O510" s="24"/>
      <c r="P510" s="24"/>
      <c r="Q510" s="19"/>
      <c r="R510" s="25">
        <v>-2.01592235703771</v>
      </c>
      <c r="S510" s="25">
        <v>-3.13438516259936</v>
      </c>
      <c r="T510" s="25">
        <v>1.13893988276589</v>
      </c>
      <c r="U510" s="26"/>
      <c r="V510" s="26"/>
      <c r="W510" s="19"/>
      <c r="X510" s="25">
        <v>-3.26105009514339</v>
      </c>
      <c r="Y510" s="25">
        <v>-0.868426748546435</v>
      </c>
      <c r="Z510" s="25">
        <v>-0.471047310569128</v>
      </c>
      <c r="AA510" s="27">
        <f>N510</f>
        <v>1</v>
      </c>
      <c r="AB510" s="27">
        <f>IF(COUNTA(X510)=1,1,0)</f>
        <v>1</v>
      </c>
      <c r="AC510" s="27">
        <f>IF((IF(AD510&gt;0,1,0)+AA510)=2,1,0)</f>
        <v>0</v>
      </c>
      <c r="AD510" s="27">
        <f>IF(COUNTA(AI510)=1,1,0)+IF(COUNTA(AK510)=1,1,0)</f>
        <v>0</v>
      </c>
      <c r="AE510" s="28"/>
      <c r="AF510" s="24"/>
      <c r="AG510" s="83"/>
      <c r="AH510" s="39"/>
      <c r="AI510" s="30"/>
      <c r="AJ510" s="39"/>
      <c r="AK510" s="39"/>
      <c r="AL510" s="24"/>
      <c r="AM510" s="24"/>
      <c r="AN510" s="24"/>
      <c r="AO510" s="31"/>
      <c r="AP510" s="31"/>
      <c r="AQ510" s="31"/>
      <c r="AR510" s="31">
        <f>IF(AI510&gt;0,1,0)+IF(AO510&gt;0,1,0)</f>
        <v>0</v>
      </c>
      <c r="AS510" s="31">
        <f>IF(AR510=2,1,0)</f>
        <v>0</v>
      </c>
      <c r="AT510" s="85"/>
      <c r="AU510" s="24"/>
      <c r="AV510" s="24"/>
      <c r="AW510" s="24"/>
      <c r="AX510" s="24"/>
      <c r="AY510" s="24"/>
      <c r="AZ510" s="56"/>
      <c r="BA510" s="24"/>
      <c r="BB510" s="24"/>
      <c r="BC510" s="24"/>
      <c r="BD510" s="24"/>
      <c r="BE510" s="24"/>
      <c r="BF510" s="24"/>
      <c r="BG510" t="s" s="29">
        <v>68</v>
      </c>
      <c r="BH510" s="24"/>
      <c r="BI510" s="24"/>
      <c r="BJ510" s="24"/>
    </row>
    <row r="511" ht="17" customHeight="1">
      <c r="A511" t="s" s="63">
        <v>60</v>
      </c>
      <c r="B511" t="s" s="29">
        <v>1376</v>
      </c>
      <c r="C511" t="s" s="29">
        <v>1377</v>
      </c>
      <c r="D511" s="28"/>
      <c r="E511" t="s" s="65">
        <v>1364</v>
      </c>
      <c r="F511" t="s" s="65">
        <v>1360</v>
      </c>
      <c r="G511" s="18"/>
      <c r="H511" s="19"/>
      <c r="I511" s="37"/>
      <c r="J511" s="19"/>
      <c r="K511" s="21">
        <v>1</v>
      </c>
      <c r="L511" s="19"/>
      <c r="M511" s="22">
        <f>SUM(J511:L511)</f>
        <v>1</v>
      </c>
      <c r="N511" s="23">
        <f>IF((IF(COUNTA(E511)=1,1,0)+L511+K511)=2,1,0)</f>
        <v>1</v>
      </c>
      <c r="O511" s="24"/>
      <c r="P511" s="24"/>
      <c r="Q511" s="19"/>
      <c r="R511" s="25">
        <v>-0.954966501253514</v>
      </c>
      <c r="S511" s="25">
        <v>-0.341444386196472</v>
      </c>
      <c r="T511" s="25">
        <v>-0.00140502139620571</v>
      </c>
      <c r="U511" s="26"/>
      <c r="V511" s="26"/>
      <c r="W511" s="19"/>
      <c r="X511" s="25">
        <v>-0.99610640755902</v>
      </c>
      <c r="Y511" s="25">
        <v>0.648797941754832</v>
      </c>
      <c r="Z511" s="25">
        <v>-0.995272781272832</v>
      </c>
      <c r="AA511" s="27">
        <f>N511</f>
        <v>1</v>
      </c>
      <c r="AB511" s="27">
        <f>IF(COUNTA(X511)=1,1,0)</f>
        <v>1</v>
      </c>
      <c r="AC511" s="27">
        <f>IF((IF(AD511&gt;0,1,0)+AA511)=2,1,0)</f>
        <v>0</v>
      </c>
      <c r="AD511" s="27">
        <f>IF(COUNTA(AI511)=1,1,0)+IF(COUNTA(AK511)=1,1,0)</f>
        <v>0</v>
      </c>
      <c r="AE511" s="28"/>
      <c r="AF511" s="24"/>
      <c r="AG511" s="83"/>
      <c r="AH511" s="39"/>
      <c r="AI511" s="30"/>
      <c r="AJ511" s="39"/>
      <c r="AK511" s="39"/>
      <c r="AL511" s="24"/>
      <c r="AM511" s="24"/>
      <c r="AN511" s="24"/>
      <c r="AO511" s="31"/>
      <c r="AP511" s="31"/>
      <c r="AQ511" s="31"/>
      <c r="AR511" s="31">
        <f>IF(AI511&gt;0,1,0)+IF(AO511&gt;0,1,0)</f>
        <v>0</v>
      </c>
      <c r="AS511" s="31">
        <f>IF(AR511=2,1,0)</f>
        <v>0</v>
      </c>
      <c r="AT511" s="85"/>
      <c r="AU511" s="24"/>
      <c r="AV511" s="24"/>
      <c r="AW511" s="24"/>
      <c r="AX511" s="24"/>
      <c r="AY511" s="24"/>
      <c r="AZ511" s="56"/>
      <c r="BA511" s="24"/>
      <c r="BB511" s="24"/>
      <c r="BC511" s="24"/>
      <c r="BD511" s="24"/>
      <c r="BE511" s="24"/>
      <c r="BF511" s="24"/>
      <c r="BG511" t="s" s="29">
        <v>68</v>
      </c>
      <c r="BH511" s="24"/>
      <c r="BI511" s="24"/>
      <c r="BJ511" s="24"/>
    </row>
    <row r="512" ht="17" customHeight="1">
      <c r="A512" t="s" s="63">
        <v>60</v>
      </c>
      <c r="B512" t="s" s="29">
        <v>1378</v>
      </c>
      <c r="C512" t="s" s="29">
        <v>1379</v>
      </c>
      <c r="D512" s="28"/>
      <c r="E512" t="s" s="65">
        <v>1364</v>
      </c>
      <c r="F512" t="s" s="65">
        <v>1360</v>
      </c>
      <c r="G512" s="18"/>
      <c r="H512" s="19"/>
      <c r="I512" s="37"/>
      <c r="J512" s="19"/>
      <c r="K512" s="21">
        <v>0</v>
      </c>
      <c r="L512" s="21">
        <v>1</v>
      </c>
      <c r="M512" s="22">
        <f>SUM(J512:L512)</f>
        <v>1</v>
      </c>
      <c r="N512" s="23">
        <f>IF((IF(COUNTA(E512)=1,1,0)+L512+K512)=2,1,0)</f>
        <v>1</v>
      </c>
      <c r="O512" s="24"/>
      <c r="P512" s="24"/>
      <c r="Q512" s="19"/>
      <c r="R512" s="25">
        <v>-2.2817436448236</v>
      </c>
      <c r="S512" s="25">
        <v>-2.14926556158057</v>
      </c>
      <c r="T512" s="25">
        <v>0.296421438850387</v>
      </c>
      <c r="U512" s="26"/>
      <c r="V512" s="26"/>
      <c r="W512" s="19"/>
      <c r="X512" s="25">
        <v>-2.92393299570486</v>
      </c>
      <c r="Y512" s="25">
        <v>-0.179603979351698</v>
      </c>
      <c r="Z512" s="25">
        <v>-0.0628217324989763</v>
      </c>
      <c r="AA512" s="27">
        <f>N512</f>
        <v>1</v>
      </c>
      <c r="AB512" s="27">
        <f>IF(COUNTA(X512)=1,1,0)</f>
        <v>1</v>
      </c>
      <c r="AC512" s="27">
        <f>IF((IF(AD512&gt;0,1,0)+AA512)=2,1,0)</f>
        <v>1</v>
      </c>
      <c r="AD512" s="27">
        <f>IF(COUNTA(AI512)=1,1,0)+IF(COUNTA(AK512)=1,1,0)</f>
        <v>1</v>
      </c>
      <c r="AE512" s="28"/>
      <c r="AF512" t="s" s="29">
        <v>65</v>
      </c>
      <c r="AG512" s="83">
        <v>4</v>
      </c>
      <c r="AH512" s="39">
        <v>4</v>
      </c>
      <c r="AI512" s="39">
        <v>5</v>
      </c>
      <c r="AJ512" s="39"/>
      <c r="AK512" s="39"/>
      <c r="AL512" s="24"/>
      <c r="AM512" s="31">
        <v>40</v>
      </c>
      <c r="AN512" s="24"/>
      <c r="AO512" s="31">
        <v>2.4</v>
      </c>
      <c r="AP512" s="31"/>
      <c r="AQ512" s="31">
        <v>0.6</v>
      </c>
      <c r="AR512" s="31">
        <f>IF(AI512&gt;0,1,0)+IF(AO512&gt;0,1,0)</f>
        <v>2</v>
      </c>
      <c r="AS512" s="31">
        <f>IF(AR512=2,1,0)</f>
        <v>1</v>
      </c>
      <c r="AT512" s="85"/>
      <c r="AU512" s="24"/>
      <c r="AV512" s="24"/>
      <c r="AW512" s="24"/>
      <c r="AX512" s="31">
        <v>25</v>
      </c>
      <c r="AY512" s="31">
        <v>1</v>
      </c>
      <c r="AZ512" s="56"/>
      <c r="BA512" s="24"/>
      <c r="BB512" s="24"/>
      <c r="BC512" s="24"/>
      <c r="BD512" s="24"/>
      <c r="BE512" s="24"/>
      <c r="BF512" s="24"/>
      <c r="BG512" t="s" s="29">
        <v>68</v>
      </c>
      <c r="BH512" s="24"/>
      <c r="BI512" s="24"/>
      <c r="BJ512" s="24"/>
    </row>
    <row r="513" ht="17" customHeight="1">
      <c r="A513" t="s" s="63">
        <v>60</v>
      </c>
      <c r="B513" t="s" s="29">
        <v>1380</v>
      </c>
      <c r="C513" t="s" s="29">
        <v>1381</v>
      </c>
      <c r="D513" s="28"/>
      <c r="E513" t="s" s="65">
        <v>1364</v>
      </c>
      <c r="F513" t="s" s="65">
        <v>1360</v>
      </c>
      <c r="G513" s="18"/>
      <c r="H513" s="19"/>
      <c r="I513" s="37"/>
      <c r="J513" s="19"/>
      <c r="K513" s="21">
        <v>0</v>
      </c>
      <c r="L513" s="21">
        <v>1</v>
      </c>
      <c r="M513" s="22">
        <f>SUM(J513:L513)</f>
        <v>1</v>
      </c>
      <c r="N513" s="23">
        <f>IF((IF(COUNTA(E513)=1,1,0)+L513+K513)=2,1,0)</f>
        <v>1</v>
      </c>
      <c r="O513" s="24"/>
      <c r="P513" s="24"/>
      <c r="Q513" s="19"/>
      <c r="R513" s="25">
        <v>-2.13386471296889</v>
      </c>
      <c r="S513" s="25">
        <v>-2.0509338451912</v>
      </c>
      <c r="T513" s="25">
        <v>2.07948497928626</v>
      </c>
      <c r="U513" s="26"/>
      <c r="V513" s="26"/>
      <c r="W513" s="19"/>
      <c r="X513" s="25">
        <v>-2.678722920786</v>
      </c>
      <c r="Y513" s="25">
        <v>-0.346792789580549</v>
      </c>
      <c r="Z513" s="25">
        <v>-1.22277910683105</v>
      </c>
      <c r="AA513" s="27">
        <f>N513</f>
        <v>1</v>
      </c>
      <c r="AB513" s="27">
        <f>IF(COUNTA(X513)=1,1,0)</f>
        <v>1</v>
      </c>
      <c r="AC513" s="27">
        <f>IF((IF(AD513&gt;0,1,0)+AA513)=2,1,0)</f>
        <v>1</v>
      </c>
      <c r="AD513" s="27">
        <f>IF(COUNTA(AI513)=1,1,0)+IF(COUNTA(AK513)=1,1,0)</f>
        <v>1</v>
      </c>
      <c r="AE513" s="28"/>
      <c r="AF513" t="s" s="29">
        <v>65</v>
      </c>
      <c r="AG513" t="s" s="38">
        <v>74</v>
      </c>
      <c r="AH513" s="39"/>
      <c r="AI513" s="39">
        <v>10</v>
      </c>
      <c r="AJ513" s="39"/>
      <c r="AK513" s="39"/>
      <c r="AL513" s="31">
        <v>25</v>
      </c>
      <c r="AM513" s="31">
        <v>40</v>
      </c>
      <c r="AN513" s="31">
        <v>4</v>
      </c>
      <c r="AO513" s="31">
        <v>5</v>
      </c>
      <c r="AP513" s="31"/>
      <c r="AQ513" s="31">
        <v>0.45</v>
      </c>
      <c r="AR513" s="31">
        <f>IF(AI513&gt;0,1,0)+IF(AO513&gt;0,1,0)</f>
        <v>2</v>
      </c>
      <c r="AS513" s="31">
        <f>IF(AR513=2,1,0)</f>
        <v>1</v>
      </c>
      <c r="AT513" s="85"/>
      <c r="AU513" s="24"/>
      <c r="AV513" s="24"/>
      <c r="AW513" t="s" s="29">
        <v>75</v>
      </c>
      <c r="AX513" s="31">
        <v>30</v>
      </c>
      <c r="AY513" s="31">
        <v>1</v>
      </c>
      <c r="AZ513" s="56"/>
      <c r="BA513" s="24"/>
      <c r="BB513" s="24"/>
      <c r="BC513" s="24"/>
      <c r="BD513" s="24"/>
      <c r="BE513" s="24"/>
      <c r="BF513" s="24"/>
      <c r="BG513" t="s" s="29">
        <v>68</v>
      </c>
      <c r="BH513" t="s" s="29">
        <v>71</v>
      </c>
      <c r="BI513" s="24"/>
      <c r="BJ513" s="24"/>
    </row>
    <row r="514" ht="17" customHeight="1">
      <c r="A514" t="s" s="63">
        <v>60</v>
      </c>
      <c r="B514" t="s" s="29">
        <v>1382</v>
      </c>
      <c r="C514" t="s" s="29">
        <v>1383</v>
      </c>
      <c r="D514" s="28"/>
      <c r="E514" t="s" s="65">
        <v>1364</v>
      </c>
      <c r="F514" t="s" s="65">
        <v>1360</v>
      </c>
      <c r="G514" s="18"/>
      <c r="H514" s="19"/>
      <c r="I514" s="37"/>
      <c r="J514" s="19"/>
      <c r="K514" s="21">
        <v>0</v>
      </c>
      <c r="L514" s="21">
        <v>1</v>
      </c>
      <c r="M514" s="22">
        <f>SUM(J514:L514)</f>
        <v>1</v>
      </c>
      <c r="N514" s="23">
        <f>IF((IF(COUNTA(E514)=1,1,0)+L514+K514)=2,1,0)</f>
        <v>1</v>
      </c>
      <c r="O514" s="24"/>
      <c r="P514" s="24"/>
      <c r="Q514" s="19"/>
      <c r="R514" s="25">
        <v>1.43358634756284</v>
      </c>
      <c r="S514" s="25">
        <v>-3.83395383534646</v>
      </c>
      <c r="T514" s="25">
        <v>0.8521506045255161</v>
      </c>
      <c r="U514" s="26"/>
      <c r="V514" s="26"/>
      <c r="W514" s="19"/>
      <c r="X514" s="25">
        <v>-1.11662688736209</v>
      </c>
      <c r="Y514" s="25">
        <v>-2.71700139552752</v>
      </c>
      <c r="Z514" s="25">
        <v>0.640778427569256</v>
      </c>
      <c r="AA514" s="27">
        <f>N514</f>
        <v>1</v>
      </c>
      <c r="AB514" s="27">
        <f>IF(COUNTA(X514)=1,1,0)</f>
        <v>1</v>
      </c>
      <c r="AC514" s="27">
        <f>IF((IF(AD514&gt;0,1,0)+AA514)=2,1,0)</f>
        <v>1</v>
      </c>
      <c r="AD514" s="27">
        <f>IF(COUNTA(AI514)=1,1,0)+IF(COUNTA(AK514)=1,1,0)</f>
        <v>1</v>
      </c>
      <c r="AE514" s="28"/>
      <c r="AF514" t="s" s="29">
        <v>65</v>
      </c>
      <c r="AG514" s="83">
        <v>4</v>
      </c>
      <c r="AH514" s="39"/>
      <c r="AI514" s="39">
        <v>8</v>
      </c>
      <c r="AJ514" s="39"/>
      <c r="AK514" s="39"/>
      <c r="AL514" s="31">
        <v>8</v>
      </c>
      <c r="AM514" s="31">
        <v>20</v>
      </c>
      <c r="AN514" s="24"/>
      <c r="AO514" s="31">
        <v>3</v>
      </c>
      <c r="AP514" s="31"/>
      <c r="AQ514" s="31">
        <v>0.45</v>
      </c>
      <c r="AR514" s="31">
        <f>IF(AI514&gt;0,1,0)+IF(AO514&gt;0,1,0)</f>
        <v>2</v>
      </c>
      <c r="AS514" s="31">
        <f>IF(AR514=2,1,0)</f>
        <v>1</v>
      </c>
      <c r="AT514" s="85"/>
      <c r="AU514" s="24"/>
      <c r="AV514" s="24"/>
      <c r="AW514" t="s" s="29">
        <v>75</v>
      </c>
      <c r="AX514" s="31">
        <v>20</v>
      </c>
      <c r="AY514" s="31">
        <v>1</v>
      </c>
      <c r="AZ514" s="56"/>
      <c r="BA514" s="24"/>
      <c r="BB514" s="24"/>
      <c r="BC514" s="24"/>
      <c r="BD514" s="24"/>
      <c r="BE514" s="24"/>
      <c r="BF514" s="24"/>
      <c r="BG514" t="s" s="29">
        <v>68</v>
      </c>
      <c r="BH514" s="24"/>
      <c r="BI514" s="24"/>
      <c r="BJ514" s="24"/>
    </row>
    <row r="515" ht="17" customHeight="1">
      <c r="A515" t="s" s="63">
        <v>60</v>
      </c>
      <c r="B515" t="s" s="29">
        <v>1384</v>
      </c>
      <c r="C515" t="s" s="29">
        <v>1385</v>
      </c>
      <c r="D515" s="28"/>
      <c r="E515" t="s" s="65">
        <v>1364</v>
      </c>
      <c r="F515" t="s" s="65">
        <v>1360</v>
      </c>
      <c r="G515" s="18"/>
      <c r="H515" s="19"/>
      <c r="I515" s="20">
        <v>1</v>
      </c>
      <c r="J515" s="19"/>
      <c r="K515" s="21">
        <v>0</v>
      </c>
      <c r="L515" s="21">
        <v>1</v>
      </c>
      <c r="M515" s="22">
        <f>SUM(J515:L515)</f>
        <v>1</v>
      </c>
      <c r="N515" s="23">
        <f>IF((IF(COUNTA(E515)=1,1,0)+L515+K515)=2,1,0)</f>
        <v>1</v>
      </c>
      <c r="O515" s="24"/>
      <c r="P515" s="24"/>
      <c r="Q515" s="19"/>
      <c r="R515" s="25">
        <v>-0.383857782970509</v>
      </c>
      <c r="S515" s="25">
        <v>-0.303941777998378</v>
      </c>
      <c r="T515" s="25">
        <v>0.83056741354135</v>
      </c>
      <c r="U515" s="26"/>
      <c r="V515" s="26"/>
      <c r="W515" s="19"/>
      <c r="X515" s="25">
        <v>-0.667780209266173</v>
      </c>
      <c r="Y515" s="25">
        <v>0.722261057766774</v>
      </c>
      <c r="Z515" s="25">
        <v>-0.130162609963604</v>
      </c>
      <c r="AA515" s="27">
        <f>N515</f>
        <v>1</v>
      </c>
      <c r="AB515" s="27">
        <f>IF(COUNTA(X515)=1,1,0)</f>
        <v>1</v>
      </c>
      <c r="AC515" s="27">
        <f>IF((IF(AD515&gt;0,1,0)+AA515)=2,1,0)</f>
        <v>0</v>
      </c>
      <c r="AD515" s="27">
        <f>IF(COUNTA(AI515)=1,1,0)+IF(COUNTA(AK515)=1,1,0)</f>
        <v>0</v>
      </c>
      <c r="AE515" s="28"/>
      <c r="AF515" t="s" s="29">
        <v>65</v>
      </c>
      <c r="AG515" t="s" s="86">
        <v>74</v>
      </c>
      <c r="AH515" t="s" s="138">
        <v>247</v>
      </c>
      <c r="AI515" s="30"/>
      <c r="AJ515" s="39"/>
      <c r="AK515" s="39"/>
      <c r="AL515" s="24"/>
      <c r="AM515" s="31">
        <v>40</v>
      </c>
      <c r="AN515" s="24"/>
      <c r="AO515" s="31">
        <v>3</v>
      </c>
      <c r="AP515" s="31"/>
      <c r="AQ515" s="31">
        <v>0.5</v>
      </c>
      <c r="AR515" s="31">
        <f>IF(AI515&gt;0,1,0)+IF(AO515&gt;0,1,0)</f>
        <v>1</v>
      </c>
      <c r="AS515" s="31">
        <f>IF(AR515=2,1,0)</f>
        <v>0</v>
      </c>
      <c r="AT515" s="85"/>
      <c r="AU515" s="24"/>
      <c r="AV515" s="24"/>
      <c r="AW515" t="s" s="29">
        <v>1386</v>
      </c>
      <c r="AX515" s="24"/>
      <c r="AY515" s="24"/>
      <c r="AZ515" s="56"/>
      <c r="BA515" s="24"/>
      <c r="BB515" s="24"/>
      <c r="BC515" s="24"/>
      <c r="BD515" s="24"/>
      <c r="BE515" s="24"/>
      <c r="BF515" s="24"/>
      <c r="BG515" t="s" s="29">
        <v>106</v>
      </c>
      <c r="BH515" t="s" s="29">
        <v>71</v>
      </c>
      <c r="BI515" s="24"/>
      <c r="BJ515" s="24"/>
    </row>
    <row r="516" ht="17" customHeight="1">
      <c r="A516" t="s" s="63">
        <v>330</v>
      </c>
      <c r="B516" t="s" s="29">
        <v>1387</v>
      </c>
      <c r="C516" t="s" s="29">
        <v>1388</v>
      </c>
      <c r="D516" t="s" s="64">
        <v>1389</v>
      </c>
      <c r="E516" t="s" s="65">
        <v>1390</v>
      </c>
      <c r="F516" t="s" s="65">
        <v>1360</v>
      </c>
      <c r="G516" t="s" s="65">
        <v>1391</v>
      </c>
      <c r="H516" s="19"/>
      <c r="I516" s="20">
        <v>1</v>
      </c>
      <c r="J516" s="19"/>
      <c r="K516" s="21">
        <v>0</v>
      </c>
      <c r="L516" s="21">
        <v>1</v>
      </c>
      <c r="M516" s="22">
        <f>SUM(J516:L516)</f>
        <v>1</v>
      </c>
      <c r="N516" s="23">
        <f>IF((IF(COUNTA(E516)=1,1,0)+L516+K516)=2,1,0)</f>
        <v>1</v>
      </c>
      <c r="O516" s="24"/>
      <c r="P516" s="24"/>
      <c r="Q516" s="19"/>
      <c r="R516" s="25">
        <v>1.14055514699287</v>
      </c>
      <c r="S516" s="25">
        <v>-3.22998437912524</v>
      </c>
      <c r="T516" s="25">
        <v>0.560786447573828</v>
      </c>
      <c r="U516" s="27"/>
      <c r="V516" s="27"/>
      <c r="W516" s="27"/>
      <c r="X516" s="25">
        <v>-4.4639604812615</v>
      </c>
      <c r="Y516" s="25">
        <v>-2.21990323630438</v>
      </c>
      <c r="Z516" s="25">
        <v>-1.06073832062652</v>
      </c>
      <c r="AA516" s="27">
        <f>N516</f>
        <v>1</v>
      </c>
      <c r="AB516" s="27">
        <f>IF(COUNTA(X516)=1,1,0)</f>
        <v>1</v>
      </c>
      <c r="AC516" s="27">
        <f>IF((IF(AD516&gt;0,1,0)+AA516)=2,1,0)</f>
        <v>1</v>
      </c>
      <c r="AD516" s="27">
        <f>IF(COUNTA(AI516)=1,1,0)+IF(COUNTA(AK516)=1,1,0)</f>
        <v>2</v>
      </c>
      <c r="AE516" t="s" s="64">
        <v>681</v>
      </c>
      <c r="AF516" t="s" s="29">
        <v>65</v>
      </c>
      <c r="AG516" s="83">
        <v>4</v>
      </c>
      <c r="AH516" s="39">
        <v>1</v>
      </c>
      <c r="AI516" s="39">
        <v>10</v>
      </c>
      <c r="AJ516" s="39">
        <v>15</v>
      </c>
      <c r="AK516" s="39">
        <v>40</v>
      </c>
      <c r="AL516" s="31"/>
      <c r="AM516" s="31"/>
      <c r="AN516" s="31">
        <v>1.1</v>
      </c>
      <c r="AO516" s="31">
        <v>4.5</v>
      </c>
      <c r="AP516" s="31"/>
      <c r="AQ516" s="31"/>
      <c r="AR516" s="31">
        <f>IF(AI516&gt;0,1,0)+IF(AO516&gt;0,1,0)</f>
        <v>2</v>
      </c>
      <c r="AS516" s="31">
        <f>IF(AR516=2,1,0)</f>
        <v>1</v>
      </c>
      <c r="AT516" s="85">
        <v>2</v>
      </c>
      <c r="AU516" s="31"/>
      <c r="AV516" t="s" s="29">
        <v>871</v>
      </c>
      <c r="AW516" s="31"/>
      <c r="AX516" s="31"/>
      <c r="AY516" s="31"/>
      <c r="AZ516" s="56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</row>
    <row r="517" ht="17" customHeight="1">
      <c r="A517" t="s" s="63">
        <v>330</v>
      </c>
      <c r="B517" t="s" s="29">
        <v>1392</v>
      </c>
      <c r="C517" t="s" s="29">
        <v>10</v>
      </c>
      <c r="D517" t="s" s="64">
        <v>1389</v>
      </c>
      <c r="E517" t="s" s="65">
        <v>1390</v>
      </c>
      <c r="F517" t="s" s="65">
        <v>1360</v>
      </c>
      <c r="G517" t="s" s="65">
        <v>1391</v>
      </c>
      <c r="H517" s="19"/>
      <c r="I517" s="37"/>
      <c r="J517" s="19"/>
      <c r="K517" s="21">
        <v>1</v>
      </c>
      <c r="L517" s="19"/>
      <c r="M517" s="22">
        <f>SUM(J517:L517)</f>
        <v>1</v>
      </c>
      <c r="N517" s="23">
        <f>IF((IF(COUNTA(E517)=1,1,0)+L517+K517)=2,1,0)</f>
        <v>1</v>
      </c>
      <c r="O517" s="24"/>
      <c r="P517" s="24"/>
      <c r="Q517" s="19"/>
      <c r="R517" s="25">
        <v>1.10463664948565</v>
      </c>
      <c r="S517" s="25">
        <v>-4.11380022934624</v>
      </c>
      <c r="T517" s="25">
        <v>-0.167536796789833</v>
      </c>
      <c r="U517" s="27"/>
      <c r="V517" s="27"/>
      <c r="W517" s="27"/>
      <c r="X517" s="25">
        <v>-4.3559842200907</v>
      </c>
      <c r="Y517" s="25">
        <v>-2.71092950976344</v>
      </c>
      <c r="Z517" s="25">
        <v>0.10563998992375</v>
      </c>
      <c r="AA517" s="27">
        <f>N517</f>
        <v>1</v>
      </c>
      <c r="AB517" s="27">
        <f>IF(COUNTA(X517)=1,1,0)</f>
        <v>1</v>
      </c>
      <c r="AC517" s="27">
        <f>IF((IF(AD517&gt;0,1,0)+AA517)=2,1,0)</f>
        <v>1</v>
      </c>
      <c r="AD517" s="27">
        <f>IF(COUNTA(AI517)=1,1,0)+IF(COUNTA(AK517)=1,1,0)</f>
        <v>1</v>
      </c>
      <c r="AE517" t="s" s="64">
        <v>738</v>
      </c>
      <c r="AF517" t="s" s="29">
        <v>65</v>
      </c>
      <c r="AG517" s="83">
        <v>4</v>
      </c>
      <c r="AH517" s="30"/>
      <c r="AI517" s="39">
        <v>1.4</v>
      </c>
      <c r="AJ517" s="30"/>
      <c r="AK517" s="30"/>
      <c r="AL517" s="24"/>
      <c r="AM517" s="24"/>
      <c r="AN517" s="24"/>
      <c r="AO517" s="31"/>
      <c r="AP517" s="31"/>
      <c r="AQ517" s="31"/>
      <c r="AR517" s="31">
        <f>IF(AI517&gt;0,1,0)+IF(AO517&gt;0,1,0)</f>
        <v>1</v>
      </c>
      <c r="AS517" s="31">
        <f>IF(AR517=2,1,0)</f>
        <v>0</v>
      </c>
      <c r="AT517" s="85"/>
      <c r="AU517" s="24"/>
      <c r="AV517" s="24"/>
      <c r="AW517" s="24"/>
      <c r="AX517" s="24"/>
      <c r="AY517" s="24"/>
      <c r="AZ517" s="56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</row>
    <row r="518" ht="17" customHeight="1">
      <c r="A518" t="s" s="63">
        <v>330</v>
      </c>
      <c r="B518" t="s" s="29">
        <v>1393</v>
      </c>
      <c r="C518" t="s" s="29">
        <v>1394</v>
      </c>
      <c r="D518" t="s" s="64">
        <v>1389</v>
      </c>
      <c r="E518" t="s" s="65">
        <v>1390</v>
      </c>
      <c r="F518" t="s" s="65">
        <v>1360</v>
      </c>
      <c r="G518" t="s" s="65">
        <v>1391</v>
      </c>
      <c r="H518" s="19"/>
      <c r="I518" s="37"/>
      <c r="J518" s="19"/>
      <c r="K518" s="21">
        <v>0</v>
      </c>
      <c r="L518" s="21">
        <v>1</v>
      </c>
      <c r="M518" s="22">
        <f>SUM(J518:L518)</f>
        <v>1</v>
      </c>
      <c r="N518" s="23">
        <f>IF((IF(COUNTA(E518)=1,1,0)+L518+K518)=2,1,0)</f>
        <v>1</v>
      </c>
      <c r="O518" s="24"/>
      <c r="P518" s="24"/>
      <c r="Q518" s="19"/>
      <c r="R518" s="25">
        <v>0.834559604648169</v>
      </c>
      <c r="S518" s="25">
        <v>0.879845827140467</v>
      </c>
      <c r="T518" s="25">
        <v>-0.21922117700906</v>
      </c>
      <c r="U518" s="27"/>
      <c r="V518" s="27"/>
      <c r="W518" s="27"/>
      <c r="X518" s="25">
        <v>-1.60382001531914</v>
      </c>
      <c r="Y518" s="25">
        <v>1.89215941969351</v>
      </c>
      <c r="Z518" s="25">
        <v>0.311104918515214</v>
      </c>
      <c r="AA518" s="27">
        <f>N518</f>
        <v>1</v>
      </c>
      <c r="AB518" s="27">
        <f>IF(COUNTA(X518)=1,1,0)</f>
        <v>1</v>
      </c>
      <c r="AC518" s="27">
        <f>IF((IF(AD518&gt;0,1,0)+AA518)=2,1,0)</f>
        <v>1</v>
      </c>
      <c r="AD518" s="27">
        <f>IF(COUNTA(AI518)=1,1,0)+IF(COUNTA(AK518)=1,1,0)</f>
        <v>2</v>
      </c>
      <c r="AE518" t="s" s="64">
        <v>688</v>
      </c>
      <c r="AF518" t="s" s="29">
        <v>65</v>
      </c>
      <c r="AG518" s="83">
        <v>4</v>
      </c>
      <c r="AH518" s="39">
        <v>1</v>
      </c>
      <c r="AI518" s="39">
        <v>4</v>
      </c>
      <c r="AJ518" s="39"/>
      <c r="AK518" s="39">
        <v>15</v>
      </c>
      <c r="AL518" s="31">
        <v>60</v>
      </c>
      <c r="AM518" s="31">
        <v>100</v>
      </c>
      <c r="AN518" s="31">
        <v>2</v>
      </c>
      <c r="AO518" s="31">
        <v>3</v>
      </c>
      <c r="AP518" s="31"/>
      <c r="AQ518" s="31"/>
      <c r="AR518" s="31">
        <f>IF(AI518&gt;0,1,0)+IF(AO518&gt;0,1,0)</f>
        <v>2</v>
      </c>
      <c r="AS518" s="31">
        <f>IF(AR518=2,1,0)</f>
        <v>1</v>
      </c>
      <c r="AT518" s="85">
        <v>2</v>
      </c>
      <c r="AU518" t="s" s="29">
        <v>701</v>
      </c>
      <c r="AV518" t="s" s="29">
        <v>846</v>
      </c>
      <c r="AW518" s="31"/>
      <c r="AX518" s="31"/>
      <c r="AY518" s="31"/>
      <c r="AZ518" s="56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</row>
    <row r="519" ht="17" customHeight="1">
      <c r="A519" t="s" s="63">
        <v>330</v>
      </c>
      <c r="B519" t="s" s="29">
        <v>1395</v>
      </c>
      <c r="C519" t="s" s="29">
        <v>1396</v>
      </c>
      <c r="D519" t="s" s="64">
        <v>1389</v>
      </c>
      <c r="E519" t="s" s="65">
        <v>1390</v>
      </c>
      <c r="F519" t="s" s="65">
        <v>1360</v>
      </c>
      <c r="G519" t="s" s="65">
        <v>1391</v>
      </c>
      <c r="H519" s="19"/>
      <c r="I519" s="20">
        <v>1</v>
      </c>
      <c r="J519" s="19"/>
      <c r="K519" s="21">
        <v>0</v>
      </c>
      <c r="L519" s="21">
        <v>1</v>
      </c>
      <c r="M519" s="22">
        <f>SUM(J519:L519)</f>
        <v>1</v>
      </c>
      <c r="N519" s="23">
        <f>IF((IF(COUNTA(E519)=1,1,0)+L519+K519)=2,1,0)</f>
        <v>1</v>
      </c>
      <c r="O519" s="24"/>
      <c r="P519" s="24"/>
      <c r="Q519" s="19"/>
      <c r="R519" s="25">
        <v>1.52173427248942</v>
      </c>
      <c r="S519" s="25">
        <v>-0.62119170748304</v>
      </c>
      <c r="T519" s="25">
        <v>-0.406377614912698</v>
      </c>
      <c r="U519" s="27"/>
      <c r="V519" s="27"/>
      <c r="W519" s="27"/>
      <c r="X519" s="25">
        <v>-2.77234541501223</v>
      </c>
      <c r="Y519" s="25">
        <v>0.867966978122646</v>
      </c>
      <c r="Z519" s="25">
        <v>-1.1067076717973</v>
      </c>
      <c r="AA519" s="27">
        <f>N519</f>
        <v>1</v>
      </c>
      <c r="AB519" s="27">
        <f>IF(COUNTA(X519)=1,1,0)</f>
        <v>1</v>
      </c>
      <c r="AC519" s="27">
        <f>IF((IF(AD519&gt;0,1,0)+AA519)=2,1,0)</f>
        <v>1</v>
      </c>
      <c r="AD519" s="27">
        <f>IF(COUNTA(AI519)=1,1,0)+IF(COUNTA(AK519)=1,1,0)</f>
        <v>2</v>
      </c>
      <c r="AE519" t="s" s="64">
        <v>681</v>
      </c>
      <c r="AF519" t="s" s="29">
        <v>65</v>
      </c>
      <c r="AG519" s="83">
        <v>4</v>
      </c>
      <c r="AH519" s="39">
        <v>1.5</v>
      </c>
      <c r="AI519" s="39">
        <v>15</v>
      </c>
      <c r="AJ519" s="39">
        <v>15</v>
      </c>
      <c r="AK519" s="39">
        <v>40</v>
      </c>
      <c r="AL519" s="31"/>
      <c r="AM519" s="31"/>
      <c r="AN519" s="31">
        <v>1</v>
      </c>
      <c r="AO519" s="31">
        <v>5</v>
      </c>
      <c r="AP519" s="31"/>
      <c r="AQ519" s="31"/>
      <c r="AR519" s="31">
        <f>IF(AI519&gt;0,1,0)+IF(AO519&gt;0,1,0)</f>
        <v>2</v>
      </c>
      <c r="AS519" s="31">
        <f>IF(AR519=2,1,0)</f>
        <v>1</v>
      </c>
      <c r="AT519" s="85">
        <v>2</v>
      </c>
      <c r="AU519" s="31"/>
      <c r="AV519" t="s" s="29">
        <v>871</v>
      </c>
      <c r="AW519" s="31"/>
      <c r="AX519" s="31"/>
      <c r="AY519" s="31"/>
      <c r="AZ519" s="56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</row>
    <row r="520" ht="17" customHeight="1">
      <c r="A520" t="s" s="63">
        <v>330</v>
      </c>
      <c r="B520" t="s" s="29">
        <v>1397</v>
      </c>
      <c r="C520" t="s" s="29">
        <v>1398</v>
      </c>
      <c r="D520" t="s" s="64">
        <v>1389</v>
      </c>
      <c r="E520" t="s" s="65">
        <v>1390</v>
      </c>
      <c r="F520" t="s" s="65">
        <v>1360</v>
      </c>
      <c r="G520" t="s" s="65">
        <v>1391</v>
      </c>
      <c r="H520" s="19"/>
      <c r="I520" s="37"/>
      <c r="J520" s="19"/>
      <c r="K520" s="21">
        <v>0</v>
      </c>
      <c r="L520" s="21">
        <v>1</v>
      </c>
      <c r="M520" s="22">
        <f>SUM(J520:L520)</f>
        <v>1</v>
      </c>
      <c r="N520" s="23">
        <f>IF((IF(COUNTA(E520)=1,1,0)+L520+K520)=2,1,0)</f>
        <v>1</v>
      </c>
      <c r="O520" s="24"/>
      <c r="P520" s="24"/>
      <c r="Q520" s="19"/>
      <c r="R520" s="25">
        <v>-0.330395441472192</v>
      </c>
      <c r="S520" s="25">
        <v>0.155923219997429</v>
      </c>
      <c r="T520" s="25">
        <v>-0.485876956374736</v>
      </c>
      <c r="U520" s="27"/>
      <c r="V520" s="27"/>
      <c r="W520" s="27"/>
      <c r="X520" s="25">
        <v>-0.120253932915292</v>
      </c>
      <c r="Y520" s="25">
        <v>0.705218791451252</v>
      </c>
      <c r="Z520" s="25">
        <v>0.16665046893648</v>
      </c>
      <c r="AA520" s="27">
        <f>N520</f>
        <v>1</v>
      </c>
      <c r="AB520" s="27">
        <f>IF(COUNTA(X520)=1,1,0)</f>
        <v>1</v>
      </c>
      <c r="AC520" s="27">
        <f>IF((IF(AD520&gt;0,1,0)+AA520)=2,1,0)</f>
        <v>1</v>
      </c>
      <c r="AD520" s="27">
        <f>IF(COUNTA(AI520)=1,1,0)+IF(COUNTA(AK520)=1,1,0)</f>
        <v>2</v>
      </c>
      <c r="AE520" t="s" s="64">
        <v>738</v>
      </c>
      <c r="AF520" t="s" s="29">
        <v>65</v>
      </c>
      <c r="AG520" s="83">
        <v>4</v>
      </c>
      <c r="AH520" s="39">
        <v>2.3</v>
      </c>
      <c r="AI520" s="39">
        <v>2.7</v>
      </c>
      <c r="AJ520" s="39"/>
      <c r="AK520" s="39">
        <v>25</v>
      </c>
      <c r="AL520" s="31"/>
      <c r="AM520" s="31"/>
      <c r="AN520" s="31"/>
      <c r="AO520" s="31">
        <v>1.7</v>
      </c>
      <c r="AP520" s="31"/>
      <c r="AQ520" s="31"/>
      <c r="AR520" s="31">
        <f>IF(AI520&gt;0,1,0)+IF(AO520&gt;0,1,0)</f>
        <v>2</v>
      </c>
      <c r="AS520" s="31">
        <f>IF(AR520=2,1,0)</f>
        <v>1</v>
      </c>
      <c r="AT520" s="85"/>
      <c r="AU520" s="31"/>
      <c r="AV520" s="31"/>
      <c r="AW520" s="31"/>
      <c r="AX520" s="31"/>
      <c r="AY520" s="31"/>
      <c r="AZ520" s="56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</row>
    <row r="521" ht="17" customHeight="1">
      <c r="A521" t="s" s="63">
        <v>330</v>
      </c>
      <c r="B521" t="s" s="29">
        <v>1399</v>
      </c>
      <c r="C521" t="s" s="29">
        <v>1400</v>
      </c>
      <c r="D521" t="s" s="64">
        <v>1389</v>
      </c>
      <c r="E521" t="s" s="65">
        <v>1390</v>
      </c>
      <c r="F521" t="s" s="65">
        <v>1360</v>
      </c>
      <c r="G521" t="s" s="65">
        <v>1391</v>
      </c>
      <c r="H521" s="19"/>
      <c r="I521" s="37"/>
      <c r="J521" s="19"/>
      <c r="K521" s="21">
        <v>0</v>
      </c>
      <c r="L521" s="21">
        <v>1</v>
      </c>
      <c r="M521" s="22">
        <f>SUM(J521:L521)</f>
        <v>1</v>
      </c>
      <c r="N521" s="23">
        <f>IF((IF(COUNTA(E521)=1,1,0)+L521+K521)=2,1,0)</f>
        <v>1</v>
      </c>
      <c r="O521" s="24"/>
      <c r="P521" s="24"/>
      <c r="Q521" s="19"/>
      <c r="R521" s="25">
        <v>2.6084605531788</v>
      </c>
      <c r="S521" s="25">
        <v>-3.06483552664315</v>
      </c>
      <c r="T521" s="25">
        <v>-0.571739167929424</v>
      </c>
      <c r="U521" s="27"/>
      <c r="V521" s="27"/>
      <c r="W521" s="27"/>
      <c r="X521" s="25">
        <v>-5.5350173549016</v>
      </c>
      <c r="Y521" s="25">
        <v>-1.00563086336596</v>
      </c>
      <c r="Z521" s="25">
        <v>-0.279343891200865</v>
      </c>
      <c r="AA521" s="27">
        <f>N521</f>
        <v>1</v>
      </c>
      <c r="AB521" s="27">
        <f>IF(COUNTA(X521)=1,1,0)</f>
        <v>1</v>
      </c>
      <c r="AC521" s="27">
        <f>IF((IF(AD521&gt;0,1,0)+AA521)=2,1,0)</f>
        <v>1</v>
      </c>
      <c r="AD521" s="27">
        <f>IF(COUNTA(AI521)=1,1,0)+IF(COUNTA(AK521)=1,1,0)</f>
        <v>2</v>
      </c>
      <c r="AE521" t="s" s="64">
        <v>738</v>
      </c>
      <c r="AF521" t="s" s="29">
        <v>65</v>
      </c>
      <c r="AG521" s="83">
        <v>4</v>
      </c>
      <c r="AH521" s="39">
        <v>3</v>
      </c>
      <c r="AI521" s="39">
        <v>8</v>
      </c>
      <c r="AJ521" s="39">
        <v>10</v>
      </c>
      <c r="AK521" s="39">
        <v>20</v>
      </c>
      <c r="AL521" s="31"/>
      <c r="AM521" s="31"/>
      <c r="AN521" s="31"/>
      <c r="AO521" s="31"/>
      <c r="AP521" s="31"/>
      <c r="AQ521" s="31"/>
      <c r="AR521" s="31">
        <f>IF(AI521&gt;0,1,0)+IF(AO521&gt;0,1,0)</f>
        <v>1</v>
      </c>
      <c r="AS521" s="31">
        <f>IF(AR521=2,1,0)</f>
        <v>0</v>
      </c>
      <c r="AT521" s="85"/>
      <c r="AU521" s="31"/>
      <c r="AV521" s="31"/>
      <c r="AW521" s="31"/>
      <c r="AX521" s="31"/>
      <c r="AY521" s="31"/>
      <c r="AZ521" s="56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</row>
    <row r="522" ht="17" customHeight="1">
      <c r="A522" t="s" s="63">
        <v>60</v>
      </c>
      <c r="B522" t="s" s="29">
        <v>1401</v>
      </c>
      <c r="C522" t="s" s="29">
        <v>1402</v>
      </c>
      <c r="D522" t="s" s="65">
        <v>1403</v>
      </c>
      <c r="E522" t="s" s="65">
        <v>1403</v>
      </c>
      <c r="F522" t="s" s="65">
        <v>1360</v>
      </c>
      <c r="G522" s="18"/>
      <c r="H522" s="19"/>
      <c r="I522" s="37"/>
      <c r="J522" s="19"/>
      <c r="K522" s="21">
        <v>1</v>
      </c>
      <c r="L522" s="19"/>
      <c r="M522" s="22">
        <f>SUM(J522:L522)</f>
        <v>1</v>
      </c>
      <c r="N522" s="23">
        <f>IF((IF(COUNTA(E522)=1,1,0)+L522+K522)=2,1,0)</f>
        <v>1</v>
      </c>
      <c r="O522" s="24"/>
      <c r="P522" s="24"/>
      <c r="Q522" s="19"/>
      <c r="R522" s="25">
        <v>-3.02801516915869</v>
      </c>
      <c r="S522" s="25">
        <v>-1.60285664162588</v>
      </c>
      <c r="T522" s="25">
        <v>0.20579597173325</v>
      </c>
      <c r="U522" s="26"/>
      <c r="V522" s="26"/>
      <c r="W522" s="19"/>
      <c r="X522" s="25">
        <v>-3.38936535478488</v>
      </c>
      <c r="Y522" s="25">
        <v>0.928367970557073</v>
      </c>
      <c r="Z522" s="25">
        <v>0.174222999447879</v>
      </c>
      <c r="AA522" s="27">
        <f>N522</f>
        <v>1</v>
      </c>
      <c r="AB522" s="27">
        <f>IF(COUNTA(X522)=1,1,0)</f>
        <v>1</v>
      </c>
      <c r="AC522" s="27">
        <f>IF((IF(AD522&gt;0,1,0)+AA522)=2,1,0)</f>
        <v>1</v>
      </c>
      <c r="AD522" s="27">
        <f>IF(COUNTA(AI522)=1,1,0)+IF(COUNTA(AK522)=1,1,0)</f>
        <v>1</v>
      </c>
      <c r="AE522" s="28"/>
      <c r="AF522" t="s" s="29">
        <v>65</v>
      </c>
      <c r="AG522" s="83">
        <v>4</v>
      </c>
      <c r="AH522" s="39"/>
      <c r="AI522" s="39">
        <v>0.05</v>
      </c>
      <c r="AJ522" s="39"/>
      <c r="AK522" s="39"/>
      <c r="AL522" s="31">
        <v>35</v>
      </c>
      <c r="AM522" s="31">
        <v>75</v>
      </c>
      <c r="AN522" s="31">
        <v>0.5</v>
      </c>
      <c r="AO522" s="31">
        <v>0.6</v>
      </c>
      <c r="AP522" s="31">
        <v>0.18</v>
      </c>
      <c r="AQ522" s="31">
        <v>0.25</v>
      </c>
      <c r="AR522" s="31">
        <f>IF(AI522&gt;0,1,0)+IF(AO522&gt;0,1,0)</f>
        <v>2</v>
      </c>
      <c r="AS522" s="31">
        <f>IF(AR522=2,1,0)</f>
        <v>1</v>
      </c>
      <c r="AT522" s="85"/>
      <c r="AU522" s="24"/>
      <c r="AV522" s="24"/>
      <c r="AW522" t="s" s="29">
        <v>1370</v>
      </c>
      <c r="AX522" s="31">
        <v>10</v>
      </c>
      <c r="AY522" s="31">
        <v>2.5</v>
      </c>
      <c r="AZ522" s="56"/>
      <c r="BA522" s="24"/>
      <c r="BB522" s="24"/>
      <c r="BC522" s="24"/>
      <c r="BD522" s="24"/>
      <c r="BE522" s="24"/>
      <c r="BF522" s="24"/>
      <c r="BG522" t="s" s="29">
        <v>99</v>
      </c>
      <c r="BH522" t="s" s="29">
        <v>100</v>
      </c>
      <c r="BI522" s="24"/>
      <c r="BJ522" s="24"/>
    </row>
    <row r="523" ht="17" customHeight="1">
      <c r="A523" t="s" s="63">
        <v>60</v>
      </c>
      <c r="B523" t="s" s="29">
        <v>1404</v>
      </c>
      <c r="C523" t="s" s="29">
        <v>1405</v>
      </c>
      <c r="D523" t="s" s="65">
        <v>1403</v>
      </c>
      <c r="E523" t="s" s="65">
        <v>1403</v>
      </c>
      <c r="F523" t="s" s="65">
        <v>1360</v>
      </c>
      <c r="G523" s="18"/>
      <c r="H523" s="19"/>
      <c r="I523" s="37"/>
      <c r="J523" s="19"/>
      <c r="K523" s="21">
        <v>0</v>
      </c>
      <c r="L523" s="21">
        <v>1</v>
      </c>
      <c r="M523" s="22">
        <f>SUM(J523:L523)</f>
        <v>1</v>
      </c>
      <c r="N523" s="23">
        <f>IF((IF(COUNTA(E523)=1,1,0)+L523+K523)=2,1,0)</f>
        <v>1</v>
      </c>
      <c r="O523" s="24"/>
      <c r="P523" s="24"/>
      <c r="Q523" s="19"/>
      <c r="R523" s="25">
        <v>-3.36165974902216</v>
      </c>
      <c r="S523" s="25">
        <v>-1.68900132388196</v>
      </c>
      <c r="T523" s="25">
        <v>0.0350627092128753</v>
      </c>
      <c r="U523" s="26"/>
      <c r="V523" s="26"/>
      <c r="W523" s="19"/>
      <c r="X523" s="25">
        <v>-3.6872753070347</v>
      </c>
      <c r="Y523" s="25">
        <v>0.726562461818128</v>
      </c>
      <c r="Z523" s="25">
        <v>0.165823173907188</v>
      </c>
      <c r="AA523" s="27">
        <f>N523</f>
        <v>1</v>
      </c>
      <c r="AB523" s="27">
        <f>IF(COUNTA(X523)=1,1,0)</f>
        <v>1</v>
      </c>
      <c r="AC523" s="27">
        <f>IF((IF(AD523&gt;0,1,0)+AA523)=2,1,0)</f>
        <v>1</v>
      </c>
      <c r="AD523" s="27">
        <f>IF(COUNTA(AI523)=1,1,0)+IF(COUNTA(AK523)=1,1,0)</f>
        <v>1</v>
      </c>
      <c r="AE523" s="28"/>
      <c r="AF523" t="s" s="29">
        <v>65</v>
      </c>
      <c r="AG523" s="83"/>
      <c r="AH523" s="39">
        <v>2</v>
      </c>
      <c r="AI523" s="39">
        <v>3</v>
      </c>
      <c r="AJ523" s="39"/>
      <c r="AK523" s="39"/>
      <c r="AL523" s="24"/>
      <c r="AM523" s="31">
        <v>60</v>
      </c>
      <c r="AN523" s="24"/>
      <c r="AO523" s="31"/>
      <c r="AP523" s="31">
        <v>0.25</v>
      </c>
      <c r="AQ523" s="31">
        <v>0.4</v>
      </c>
      <c r="AR523" s="31">
        <f>IF(AI523&gt;0,1,0)+IF(AO523&gt;0,1,0)</f>
        <v>1</v>
      </c>
      <c r="AS523" s="31">
        <f>IF(AR523=2,1,0)</f>
        <v>0</v>
      </c>
      <c r="AT523" s="85"/>
      <c r="AU523" s="24"/>
      <c r="AV523" s="24"/>
      <c r="AW523" t="s" s="29">
        <v>209</v>
      </c>
      <c r="AX523" s="31">
        <v>30</v>
      </c>
      <c r="AY523" s="31">
        <v>2</v>
      </c>
      <c r="AZ523" s="56"/>
      <c r="BA523" s="24"/>
      <c r="BB523" s="24"/>
      <c r="BC523" s="24"/>
      <c r="BD523" s="24"/>
      <c r="BE523" s="24"/>
      <c r="BF523" s="24"/>
      <c r="BG523" t="s" s="29">
        <v>1406</v>
      </c>
      <c r="BH523" s="24"/>
      <c r="BI523" s="24"/>
      <c r="BJ523" s="24"/>
    </row>
    <row r="524" ht="17" customHeight="1">
      <c r="A524" t="s" s="63">
        <v>60</v>
      </c>
      <c r="B524" t="s" s="29">
        <v>1407</v>
      </c>
      <c r="C524" t="s" s="29">
        <v>1408</v>
      </c>
      <c r="D524" t="s" s="65">
        <v>1403</v>
      </c>
      <c r="E524" t="s" s="65">
        <v>1403</v>
      </c>
      <c r="F524" t="s" s="65">
        <v>1360</v>
      </c>
      <c r="G524" s="18"/>
      <c r="H524" s="19"/>
      <c r="I524" s="37"/>
      <c r="J524" s="19"/>
      <c r="K524" s="21">
        <v>1</v>
      </c>
      <c r="L524" s="19"/>
      <c r="M524" s="22">
        <f>SUM(J524:L524)</f>
        <v>1</v>
      </c>
      <c r="N524" s="23">
        <f>IF((IF(COUNTA(E524)=1,1,0)+L524+K524)=2,1,0)</f>
        <v>1</v>
      </c>
      <c r="O524" s="24"/>
      <c r="P524" s="24"/>
      <c r="Q524" s="19"/>
      <c r="R524" s="25">
        <v>-2.62449896121556</v>
      </c>
      <c r="S524" s="25">
        <v>-4.80812312717222</v>
      </c>
      <c r="T524" s="25">
        <v>1.693889450351</v>
      </c>
      <c r="U524" s="26"/>
      <c r="V524" s="26"/>
      <c r="W524" s="19"/>
      <c r="X524" s="25">
        <v>-3.97653099457577</v>
      </c>
      <c r="Y524" s="25">
        <v>-2.02943873882705</v>
      </c>
      <c r="Z524" s="25">
        <v>-0.306881123274535</v>
      </c>
      <c r="AA524" s="27">
        <f>N524</f>
        <v>1</v>
      </c>
      <c r="AB524" s="27">
        <f>IF(COUNTA(X524)=1,1,0)</f>
        <v>1</v>
      </c>
      <c r="AC524" s="27">
        <f>IF((IF(AD524&gt;0,1,0)+AA524)=2,1,0)</f>
        <v>1</v>
      </c>
      <c r="AD524" s="27">
        <f>IF(COUNTA(AI524)=1,1,0)+IF(COUNTA(AK524)=1,1,0)</f>
        <v>1</v>
      </c>
      <c r="AE524" s="28"/>
      <c r="AF524" t="s" s="29">
        <v>65</v>
      </c>
      <c r="AG524" t="s" s="38">
        <v>74</v>
      </c>
      <c r="AH524" s="39"/>
      <c r="AI524" s="39">
        <v>1</v>
      </c>
      <c r="AJ524" s="39"/>
      <c r="AK524" s="39"/>
      <c r="AL524" s="24"/>
      <c r="AM524" s="31">
        <v>30</v>
      </c>
      <c r="AN524" s="24"/>
      <c r="AO524" s="31">
        <v>0.7</v>
      </c>
      <c r="AP524" s="31"/>
      <c r="AQ524" s="31">
        <v>0.12</v>
      </c>
      <c r="AR524" s="31">
        <f>IF(AI524&gt;0,1,0)+IF(AO524&gt;0,1,0)</f>
        <v>2</v>
      </c>
      <c r="AS524" s="31">
        <f>IF(AR524=2,1,0)</f>
        <v>1</v>
      </c>
      <c r="AT524" s="85">
        <v>1</v>
      </c>
      <c r="AU524" s="24"/>
      <c r="AV524" s="24"/>
      <c r="AW524" t="s" s="29">
        <v>1409</v>
      </c>
      <c r="AX524" s="31">
        <v>20</v>
      </c>
      <c r="AY524" s="31">
        <v>1.5</v>
      </c>
      <c r="AZ524" s="56"/>
      <c r="BA524" s="24"/>
      <c r="BB524" s="24"/>
      <c r="BC524" s="24"/>
      <c r="BD524" s="24"/>
      <c r="BE524" s="24"/>
      <c r="BF524" s="24"/>
      <c r="BG524" t="s" s="29">
        <v>149</v>
      </c>
      <c r="BH524" s="24"/>
      <c r="BI524" s="24"/>
      <c r="BJ524" s="24"/>
    </row>
    <row r="525" ht="17" customHeight="1">
      <c r="A525" t="s" s="63">
        <v>60</v>
      </c>
      <c r="B525" t="s" s="29">
        <v>1410</v>
      </c>
      <c r="C525" t="s" s="29">
        <v>1411</v>
      </c>
      <c r="D525" t="s" s="65">
        <v>1403</v>
      </c>
      <c r="E525" t="s" s="65">
        <v>1403</v>
      </c>
      <c r="F525" t="s" s="65">
        <v>1360</v>
      </c>
      <c r="G525" s="18"/>
      <c r="H525" s="19"/>
      <c r="I525" s="37"/>
      <c r="J525" s="19"/>
      <c r="K525" s="21">
        <v>0</v>
      </c>
      <c r="L525" s="21">
        <v>1</v>
      </c>
      <c r="M525" s="22">
        <f>SUM(J525:L525)</f>
        <v>1</v>
      </c>
      <c r="N525" s="23">
        <f>IF((IF(COUNTA(E525)=1,1,0)+L525+K525)=2,1,0)</f>
        <v>1</v>
      </c>
      <c r="O525" s="24"/>
      <c r="P525" s="24"/>
      <c r="Q525" s="19"/>
      <c r="R525" s="25">
        <v>-4.17440709132457</v>
      </c>
      <c r="S525" s="25">
        <v>-2.80023985981506</v>
      </c>
      <c r="T525" s="25">
        <v>0.991611762521495</v>
      </c>
      <c r="U525" s="26"/>
      <c r="V525" s="26"/>
      <c r="W525" s="19"/>
      <c r="X525" s="25">
        <v>-4.83154856007981</v>
      </c>
      <c r="Y525" s="25">
        <v>0.152094469862636</v>
      </c>
      <c r="Z525" s="25">
        <v>-0.16171908129048</v>
      </c>
      <c r="AA525" s="27">
        <f>N525</f>
        <v>1</v>
      </c>
      <c r="AB525" s="27">
        <f>IF(COUNTA(X525)=1,1,0)</f>
        <v>1</v>
      </c>
      <c r="AC525" s="27">
        <f>IF((IF(AD525&gt;0,1,0)+AA525)=2,1,0)</f>
        <v>1</v>
      </c>
      <c r="AD525" s="27">
        <f>IF(COUNTA(AI525)=1,1,0)+IF(COUNTA(AK525)=1,1,0)</f>
        <v>1</v>
      </c>
      <c r="AE525" s="28"/>
      <c r="AF525" t="s" s="29">
        <v>65</v>
      </c>
      <c r="AG525" t="s" s="38">
        <v>74</v>
      </c>
      <c r="AH525" s="39">
        <v>1</v>
      </c>
      <c r="AI525" s="39">
        <v>2</v>
      </c>
      <c r="AJ525" s="39"/>
      <c r="AK525" s="39"/>
      <c r="AL525" s="24"/>
      <c r="AM525" s="24"/>
      <c r="AN525" s="24"/>
      <c r="AO525" s="31">
        <v>0.7</v>
      </c>
      <c r="AP525" s="31">
        <v>0.12</v>
      </c>
      <c r="AQ525" s="31">
        <v>0.2</v>
      </c>
      <c r="AR525" s="31">
        <f>IF(AI525&gt;0,1,0)+IF(AO525&gt;0,1,0)</f>
        <v>2</v>
      </c>
      <c r="AS525" s="31">
        <f>IF(AR525=2,1,0)</f>
        <v>1</v>
      </c>
      <c r="AT525" s="85">
        <v>1</v>
      </c>
      <c r="AU525" s="24"/>
      <c r="AV525" s="24"/>
      <c r="AW525" s="24"/>
      <c r="AX525" s="24"/>
      <c r="AY525" s="24"/>
      <c r="AZ525" s="56"/>
      <c r="BA525" s="24"/>
      <c r="BB525" s="24"/>
      <c r="BC525" s="24"/>
      <c r="BD525" s="24"/>
      <c r="BE525" s="24"/>
      <c r="BF525" s="24"/>
      <c r="BG525" t="s" s="29">
        <v>505</v>
      </c>
      <c r="BH525" s="24"/>
      <c r="BI525" s="24"/>
      <c r="BJ525" s="24"/>
    </row>
    <row r="526" ht="17" customHeight="1">
      <c r="A526" t="s" s="63">
        <v>60</v>
      </c>
      <c r="B526" t="s" s="29">
        <v>1412</v>
      </c>
      <c r="C526" t="s" s="29">
        <v>1413</v>
      </c>
      <c r="D526" t="s" s="65">
        <v>1403</v>
      </c>
      <c r="E526" t="s" s="65">
        <v>1403</v>
      </c>
      <c r="F526" t="s" s="65">
        <v>1360</v>
      </c>
      <c r="G526" s="18"/>
      <c r="H526" s="19"/>
      <c r="I526" s="37"/>
      <c r="J526" s="19"/>
      <c r="K526" s="21">
        <v>0</v>
      </c>
      <c r="L526" s="21">
        <v>1</v>
      </c>
      <c r="M526" s="22">
        <f>SUM(J526:L526)</f>
        <v>1</v>
      </c>
      <c r="N526" s="23">
        <f>IF((IF(COUNTA(E526)=1,1,0)+L526+K526)=2,1,0)</f>
        <v>1</v>
      </c>
      <c r="O526" s="24"/>
      <c r="P526" s="24"/>
      <c r="Q526" s="19"/>
      <c r="R526" s="25">
        <v>-3.32203833088217</v>
      </c>
      <c r="S526" s="25">
        <v>-3.81656554517136</v>
      </c>
      <c r="T526" s="25">
        <v>1.4835661409753</v>
      </c>
      <c r="U526" s="26"/>
      <c r="V526" s="26"/>
      <c r="W526" s="19"/>
      <c r="X526" s="25">
        <v>-4.53414770773124</v>
      </c>
      <c r="Y526" s="25">
        <v>-1.1162414981412</v>
      </c>
      <c r="Z526" s="25">
        <v>-0.43889851996975</v>
      </c>
      <c r="AA526" s="27">
        <f>N526</f>
        <v>1</v>
      </c>
      <c r="AB526" s="27">
        <f>IF(COUNTA(X526)=1,1,0)</f>
        <v>1</v>
      </c>
      <c r="AC526" s="27">
        <f>IF((IF(AD526&gt;0,1,0)+AA526)=2,1,0)</f>
        <v>1</v>
      </c>
      <c r="AD526" s="27">
        <f>IF(COUNTA(AI526)=1,1,0)+IF(COUNTA(AK526)=1,1,0)</f>
        <v>1</v>
      </c>
      <c r="AE526" s="28"/>
      <c r="AF526" t="s" s="29">
        <v>65</v>
      </c>
      <c r="AG526" t="s" s="38">
        <v>74</v>
      </c>
      <c r="AH526" s="39"/>
      <c r="AI526" s="39">
        <v>2</v>
      </c>
      <c r="AJ526" s="39"/>
      <c r="AK526" s="39"/>
      <c r="AL526" s="24"/>
      <c r="AM526" s="31">
        <v>65</v>
      </c>
      <c r="AN526" s="31">
        <v>1</v>
      </c>
      <c r="AO526" s="31">
        <v>2</v>
      </c>
      <c r="AP526" s="31"/>
      <c r="AQ526" s="31">
        <v>0.55</v>
      </c>
      <c r="AR526" s="31">
        <f>IF(AI526&gt;0,1,0)+IF(AO526&gt;0,1,0)</f>
        <v>2</v>
      </c>
      <c r="AS526" s="31">
        <f>IF(AR526=2,1,0)</f>
        <v>1</v>
      </c>
      <c r="AT526" s="84">
        <v>42065</v>
      </c>
      <c r="AU526" s="24"/>
      <c r="AV526" s="24"/>
      <c r="AW526" t="s" s="29">
        <v>66</v>
      </c>
      <c r="AX526" s="31">
        <v>20</v>
      </c>
      <c r="AY526" s="31">
        <v>2</v>
      </c>
      <c r="AZ526" s="56"/>
      <c r="BA526" s="24"/>
      <c r="BB526" s="24"/>
      <c r="BC526" s="24"/>
      <c r="BD526" s="24"/>
      <c r="BE526" s="24"/>
      <c r="BF526" s="24"/>
      <c r="BG526" t="s" s="29">
        <v>149</v>
      </c>
      <c r="BH526" t="s" s="29">
        <v>100</v>
      </c>
      <c r="BI526" s="24"/>
      <c r="BJ526" s="24"/>
    </row>
    <row r="527" ht="17" customHeight="1">
      <c r="A527" t="s" s="63">
        <v>60</v>
      </c>
      <c r="B527" t="s" s="29">
        <v>1414</v>
      </c>
      <c r="C527" t="s" s="29">
        <v>1415</v>
      </c>
      <c r="D527" t="s" s="65">
        <v>1403</v>
      </c>
      <c r="E527" t="s" s="65">
        <v>1403</v>
      </c>
      <c r="F527" t="s" s="65">
        <v>1360</v>
      </c>
      <c r="G527" s="18"/>
      <c r="H527" s="19"/>
      <c r="I527" s="37"/>
      <c r="J527" s="19"/>
      <c r="K527" s="21">
        <v>0</v>
      </c>
      <c r="L527" s="21">
        <v>1</v>
      </c>
      <c r="M527" s="22">
        <f>SUM(J527:L527)</f>
        <v>1</v>
      </c>
      <c r="N527" s="23">
        <f>IF((IF(COUNTA(E527)=1,1,0)+L527+K527)=2,1,0)</f>
        <v>1</v>
      </c>
      <c r="O527" s="24"/>
      <c r="P527" s="24"/>
      <c r="Q527" s="19"/>
      <c r="R527" s="25">
        <v>-2.49255424609254</v>
      </c>
      <c r="S527" s="25">
        <v>-0.338548135765852</v>
      </c>
      <c r="T527" s="25">
        <v>-0.000307075602963419</v>
      </c>
      <c r="U527" s="26"/>
      <c r="V527" s="26"/>
      <c r="W527" s="19"/>
      <c r="X527" s="25">
        <v>-2.31525979851454</v>
      </c>
      <c r="Y527" s="25">
        <v>1.59913972601603</v>
      </c>
      <c r="Z527" s="25">
        <v>-0.425308301550892</v>
      </c>
      <c r="AA527" s="27">
        <f>N527</f>
        <v>1</v>
      </c>
      <c r="AB527" s="27">
        <f>IF(COUNTA(X527)=1,1,0)</f>
        <v>1</v>
      </c>
      <c r="AC527" s="27">
        <f>IF((IF(AD527&gt;0,1,0)+AA527)=2,1,0)</f>
        <v>1</v>
      </c>
      <c r="AD527" s="27">
        <f>IF(COUNTA(AI527)=1,1,0)+IF(COUNTA(AK527)=1,1,0)</f>
        <v>1</v>
      </c>
      <c r="AE527" s="28"/>
      <c r="AF527" t="s" s="29">
        <v>65</v>
      </c>
      <c r="AG527" t="s" s="38">
        <v>74</v>
      </c>
      <c r="AH527" s="39">
        <v>1</v>
      </c>
      <c r="AI527" s="39">
        <v>2</v>
      </c>
      <c r="AJ527" s="39"/>
      <c r="AK527" s="39"/>
      <c r="AL527" s="24"/>
      <c r="AM527" s="31">
        <v>20</v>
      </c>
      <c r="AN527" s="24"/>
      <c r="AO527" s="31">
        <v>0.5</v>
      </c>
      <c r="AP527" s="31"/>
      <c r="AQ527" s="31">
        <v>0.18</v>
      </c>
      <c r="AR527" s="31">
        <f>IF(AI527&gt;0,1,0)+IF(AO527&gt;0,1,0)</f>
        <v>2</v>
      </c>
      <c r="AS527" s="31">
        <f>IF(AR527=2,1,0)</f>
        <v>1</v>
      </c>
      <c r="AT527" s="85">
        <v>1</v>
      </c>
      <c r="AU527" s="24"/>
      <c r="AV527" s="24"/>
      <c r="AW527" t="s" s="29">
        <v>75</v>
      </c>
      <c r="AX527" s="31">
        <v>20</v>
      </c>
      <c r="AY527" s="31">
        <v>2</v>
      </c>
      <c r="AZ527" s="56"/>
      <c r="BA527" s="24"/>
      <c r="BB527" s="24"/>
      <c r="BC527" s="24"/>
      <c r="BD527" s="24"/>
      <c r="BE527" s="24"/>
      <c r="BF527" s="24"/>
      <c r="BG527" t="s" s="29">
        <v>149</v>
      </c>
      <c r="BH527" t="s" s="29">
        <v>100</v>
      </c>
      <c r="BI527" s="24"/>
      <c r="BJ527" s="24"/>
    </row>
    <row r="528" ht="17" customHeight="1">
      <c r="A528" t="s" s="63">
        <v>60</v>
      </c>
      <c r="B528" t="s" s="29">
        <v>1416</v>
      </c>
      <c r="C528" t="s" s="29">
        <v>1417</v>
      </c>
      <c r="D528" t="s" s="65">
        <v>1403</v>
      </c>
      <c r="E528" t="s" s="65">
        <v>1403</v>
      </c>
      <c r="F528" t="s" s="65">
        <v>1360</v>
      </c>
      <c r="G528" s="18"/>
      <c r="H528" s="19"/>
      <c r="I528" s="37"/>
      <c r="J528" s="19"/>
      <c r="K528" s="21">
        <v>0</v>
      </c>
      <c r="L528" s="21">
        <v>1</v>
      </c>
      <c r="M528" s="22">
        <f>SUM(J528:L528)</f>
        <v>1</v>
      </c>
      <c r="N528" s="23">
        <f>IF((IF(COUNTA(E528)=1,1,0)+L528+K528)=2,1,0)</f>
        <v>1</v>
      </c>
      <c r="O528" s="24"/>
      <c r="P528" s="24"/>
      <c r="Q528" s="19"/>
      <c r="R528" s="25">
        <v>-3.43054694191741</v>
      </c>
      <c r="S528" s="25">
        <v>-2.82305644724249</v>
      </c>
      <c r="T528" s="25">
        <v>1.50978687292562</v>
      </c>
      <c r="U528" s="26"/>
      <c r="V528" s="26"/>
      <c r="W528" s="19"/>
      <c r="X528" s="25">
        <v>-4.03197819999592</v>
      </c>
      <c r="Y528" s="25">
        <v>-0.148050734930126</v>
      </c>
      <c r="Z528" s="25">
        <v>-0.8416640401223749</v>
      </c>
      <c r="AA528" s="27">
        <f>N528</f>
        <v>1</v>
      </c>
      <c r="AB528" s="27">
        <f>IF(COUNTA(X528)=1,1,0)</f>
        <v>1</v>
      </c>
      <c r="AC528" s="27">
        <f>IF((IF(AD528&gt;0,1,0)+AA528)=2,1,0)</f>
        <v>1</v>
      </c>
      <c r="AD528" s="27">
        <f>IF(COUNTA(AI528)=1,1,0)+IF(COUNTA(AK528)=1,1,0)</f>
        <v>1</v>
      </c>
      <c r="AE528" s="28"/>
      <c r="AF528" t="s" s="29">
        <v>65</v>
      </c>
      <c r="AG528" t="s" s="38">
        <v>74</v>
      </c>
      <c r="AH528" s="39"/>
      <c r="AI528" s="39">
        <v>10</v>
      </c>
      <c r="AJ528" s="39"/>
      <c r="AK528" s="39"/>
      <c r="AL528" s="24"/>
      <c r="AM528" s="31">
        <v>25</v>
      </c>
      <c r="AN528" s="31">
        <v>2</v>
      </c>
      <c r="AO528" s="31">
        <v>3</v>
      </c>
      <c r="AP528" s="31"/>
      <c r="AQ528" s="31">
        <v>0.6</v>
      </c>
      <c r="AR528" s="31">
        <f>IF(AI528&gt;0,1,0)+IF(AO528&gt;0,1,0)</f>
        <v>2</v>
      </c>
      <c r="AS528" s="31">
        <f>IF(AR528=2,1,0)</f>
        <v>1</v>
      </c>
      <c r="AT528" s="85"/>
      <c r="AU528" s="24"/>
      <c r="AV528" s="24"/>
      <c r="AW528" t="s" s="29">
        <v>1418</v>
      </c>
      <c r="AX528" s="31">
        <v>20</v>
      </c>
      <c r="AY528" s="31">
        <v>1</v>
      </c>
      <c r="AZ528" s="56"/>
      <c r="BA528" s="24"/>
      <c r="BB528" s="24"/>
      <c r="BC528" s="24"/>
      <c r="BD528" s="24"/>
      <c r="BE528" s="24"/>
      <c r="BF528" s="24"/>
      <c r="BG528" t="s" s="29">
        <v>149</v>
      </c>
      <c r="BH528" t="s" s="29">
        <v>100</v>
      </c>
      <c r="BI528" s="24"/>
      <c r="BJ528" s="24"/>
    </row>
    <row r="529" ht="17" customHeight="1">
      <c r="A529" t="s" s="63">
        <v>60</v>
      </c>
      <c r="B529" t="s" s="29">
        <v>1419</v>
      </c>
      <c r="C529" t="s" s="29">
        <v>1420</v>
      </c>
      <c r="D529" t="s" s="65">
        <v>1403</v>
      </c>
      <c r="E529" t="s" s="65">
        <v>1403</v>
      </c>
      <c r="F529" t="s" s="65">
        <v>1360</v>
      </c>
      <c r="G529" s="18"/>
      <c r="H529" s="19"/>
      <c r="I529" s="20">
        <v>1</v>
      </c>
      <c r="J529" s="19"/>
      <c r="K529" s="21">
        <v>0</v>
      </c>
      <c r="L529" s="21">
        <v>1</v>
      </c>
      <c r="M529" s="22">
        <f>SUM(J529:L529)</f>
        <v>1</v>
      </c>
      <c r="N529" s="23">
        <f>IF((IF(COUNTA(E529)=1,1,0)+L529+K529)=2,1,0)</f>
        <v>1</v>
      </c>
      <c r="O529" s="24"/>
      <c r="P529" s="24"/>
      <c r="Q529" s="19"/>
      <c r="R529" s="25">
        <v>-0.572308605844195</v>
      </c>
      <c r="S529" s="25">
        <v>-3.1753648984016</v>
      </c>
      <c r="T529" s="25">
        <v>0.0841570601169141</v>
      </c>
      <c r="U529" s="26"/>
      <c r="V529" s="26"/>
      <c r="W529" s="19"/>
      <c r="X529" s="25">
        <v>-1.91116048174881</v>
      </c>
      <c r="Y529" s="25">
        <v>-2.05798574512305</v>
      </c>
      <c r="Z529" s="25">
        <v>0.103431995722951</v>
      </c>
      <c r="AA529" s="27">
        <f>N529</f>
        <v>1</v>
      </c>
      <c r="AB529" s="27">
        <f>IF(COUNTA(X529)=1,1,0)</f>
        <v>1</v>
      </c>
      <c r="AC529" s="27">
        <f>IF((IF(AD529&gt;0,1,0)+AA529)=2,1,0)</f>
        <v>1</v>
      </c>
      <c r="AD529" s="27">
        <f>IF(COUNTA(AI529)=1,1,0)+IF(COUNTA(AK529)=1,1,0)</f>
        <v>1</v>
      </c>
      <c r="AE529" s="28"/>
      <c r="AF529" t="s" s="29">
        <v>65</v>
      </c>
      <c r="AG529" s="83">
        <v>4</v>
      </c>
      <c r="AH529" s="39">
        <v>1</v>
      </c>
      <c r="AI529" s="39">
        <v>3</v>
      </c>
      <c r="AJ529" s="39"/>
      <c r="AK529" s="39"/>
      <c r="AL529" s="24"/>
      <c r="AM529" s="24"/>
      <c r="AN529" s="24"/>
      <c r="AO529" s="31">
        <v>1</v>
      </c>
      <c r="AP529" s="31">
        <v>0.15</v>
      </c>
      <c r="AQ529" s="31">
        <v>0.19</v>
      </c>
      <c r="AR529" s="31">
        <f>IF(AI529&gt;0,1,0)+IF(AO529&gt;0,1,0)</f>
        <v>2</v>
      </c>
      <c r="AS529" s="31">
        <f>IF(AR529=2,1,0)</f>
        <v>1</v>
      </c>
      <c r="AT529" s="85"/>
      <c r="AU529" s="24"/>
      <c r="AV529" s="24"/>
      <c r="AW529" t="s" s="29">
        <v>304</v>
      </c>
      <c r="AX529" s="31">
        <v>25</v>
      </c>
      <c r="AY529" s="31">
        <v>4</v>
      </c>
      <c r="AZ529" s="56"/>
      <c r="BA529" s="24"/>
      <c r="BB529" s="24"/>
      <c r="BC529" s="24"/>
      <c r="BD529" s="24"/>
      <c r="BE529" s="24"/>
      <c r="BF529" s="24"/>
      <c r="BG529" t="s" s="29">
        <v>149</v>
      </c>
      <c r="BH529" s="24"/>
      <c r="BI529" s="24"/>
      <c r="BJ529" s="24"/>
    </row>
    <row r="530" ht="17" customHeight="1">
      <c r="A530" t="s" s="40">
        <v>60</v>
      </c>
      <c r="B530" t="s" s="41">
        <v>1421</v>
      </c>
      <c r="C530" s="42"/>
      <c r="D530" t="s" s="43">
        <v>1403</v>
      </c>
      <c r="E530" t="s" s="43">
        <v>1403</v>
      </c>
      <c r="F530" t="s" s="43">
        <v>1360</v>
      </c>
      <c r="G530" s="44"/>
      <c r="H530" s="42"/>
      <c r="I530" s="45"/>
      <c r="J530" s="46">
        <v>1</v>
      </c>
      <c r="K530" s="21">
        <v>0</v>
      </c>
      <c r="L530" s="42"/>
      <c r="M530" s="47">
        <f>SUM(J530:L530)</f>
        <v>1</v>
      </c>
      <c r="N530" s="48">
        <f>IF((IF(COUNTA(E530)=1,1,0)+L530+K530)=2,1,0)</f>
        <v>0</v>
      </c>
      <c r="O530" s="49"/>
      <c r="P530" s="49"/>
      <c r="Q530" s="42"/>
      <c r="R530" s="50"/>
      <c r="S530" s="50"/>
      <c r="T530" s="50"/>
      <c r="U530" s="51"/>
      <c r="V530" s="51"/>
      <c r="W530" s="42"/>
      <c r="X530" s="50"/>
      <c r="Y530" s="50"/>
      <c r="Z530" s="50"/>
      <c r="AA530" s="52">
        <f>N530</f>
        <v>0</v>
      </c>
      <c r="AB530" s="52">
        <f>IF(COUNTA(X530)=1,1,0)</f>
        <v>0</v>
      </c>
      <c r="AC530" s="52">
        <f>IF((IF(AD530&gt;0,1,0)+AA530)=2,1,0)</f>
        <v>0</v>
      </c>
      <c r="AD530" s="52">
        <f>IF(COUNTA(AI530)=1,1,0)+IF(COUNTA(AK530)=1,1,0)</f>
        <v>1</v>
      </c>
      <c r="AE530" s="53"/>
      <c r="AF530" t="s" s="41">
        <v>65</v>
      </c>
      <c r="AG530" s="59">
        <v>4</v>
      </c>
      <c r="AH530" s="55"/>
      <c r="AI530" s="55">
        <v>0.75</v>
      </c>
      <c r="AJ530" s="55"/>
      <c r="AK530" s="55"/>
      <c r="AL530" s="49"/>
      <c r="AM530" s="61">
        <v>15</v>
      </c>
      <c r="AN530" s="49"/>
      <c r="AO530" s="61">
        <v>0.65</v>
      </c>
      <c r="AP530" s="61"/>
      <c r="AQ530" s="61">
        <v>0.09</v>
      </c>
      <c r="AR530" s="31">
        <f>IF(AI530&gt;0,1,0)+IF(AO530&gt;0,1,0)</f>
        <v>2</v>
      </c>
      <c r="AS530" s="31">
        <f>IF(AR530=2,1,0)</f>
        <v>1</v>
      </c>
      <c r="AT530" s="62">
        <v>1</v>
      </c>
      <c r="AU530" s="49"/>
      <c r="AV530" s="49"/>
      <c r="AW530" t="s" s="41">
        <v>304</v>
      </c>
      <c r="AX530" s="61">
        <v>15</v>
      </c>
      <c r="AY530" s="61">
        <v>1.5</v>
      </c>
      <c r="AZ530" s="100"/>
      <c r="BA530" s="49"/>
      <c r="BB530" s="49"/>
      <c r="BC530" s="49"/>
      <c r="BD530" s="49"/>
      <c r="BE530" s="49"/>
      <c r="BF530" s="49"/>
      <c r="BG530" t="s" s="41">
        <v>99</v>
      </c>
      <c r="BH530" s="49"/>
      <c r="BI530" s="49"/>
      <c r="BJ530" s="49"/>
    </row>
    <row r="531" ht="17" customHeight="1">
      <c r="A531" t="s" s="63">
        <v>60</v>
      </c>
      <c r="B531" t="s" s="29">
        <v>1422</v>
      </c>
      <c r="C531" t="s" s="29">
        <v>1423</v>
      </c>
      <c r="D531" t="s" s="65">
        <v>1403</v>
      </c>
      <c r="E531" t="s" s="65">
        <v>1403</v>
      </c>
      <c r="F531" t="s" s="65">
        <v>1360</v>
      </c>
      <c r="G531" s="18"/>
      <c r="H531" s="19"/>
      <c r="I531" s="37"/>
      <c r="J531" s="19"/>
      <c r="K531" s="21">
        <v>1</v>
      </c>
      <c r="L531" s="19"/>
      <c r="M531" s="22">
        <f>SUM(J531:L531)</f>
        <v>1</v>
      </c>
      <c r="N531" s="23">
        <f>IF((IF(COUNTA(E531)=1,1,0)+L531+K531)=2,1,0)</f>
        <v>1</v>
      </c>
      <c r="O531" s="24"/>
      <c r="P531" s="24"/>
      <c r="Q531" s="19"/>
      <c r="R531" s="25">
        <v>3.90666892641636</v>
      </c>
      <c r="S531" s="25">
        <v>-7.24190803508627</v>
      </c>
      <c r="T531" s="25">
        <v>0.617349065412411</v>
      </c>
      <c r="U531" s="26"/>
      <c r="V531" s="26"/>
      <c r="W531" s="19"/>
      <c r="X531" s="25">
        <v>-0.7753000317397279</v>
      </c>
      <c r="Y531" s="25">
        <v>-5.72890265089487</v>
      </c>
      <c r="Z531" s="25">
        <v>-0.570646136908582</v>
      </c>
      <c r="AA531" s="27">
        <f>N531</f>
        <v>1</v>
      </c>
      <c r="AB531" s="27">
        <f>IF(COUNTA(X531)=1,1,0)</f>
        <v>1</v>
      </c>
      <c r="AC531" s="27">
        <f>IF((IF(AD531&gt;0,1,0)+AA531)=2,1,0)</f>
        <v>0</v>
      </c>
      <c r="AD531" s="27">
        <f>IF(COUNTA(AI531)=1,1,0)+IF(COUNTA(AK531)=1,1,0)</f>
        <v>0</v>
      </c>
      <c r="AE531" s="28"/>
      <c r="AF531" t="s" s="29">
        <v>65</v>
      </c>
      <c r="AG531" t="s" s="38">
        <v>74</v>
      </c>
      <c r="AH531" t="s" s="138">
        <v>247</v>
      </c>
      <c r="AI531" s="30"/>
      <c r="AJ531" s="39"/>
      <c r="AK531" s="39"/>
      <c r="AL531" s="24"/>
      <c r="AM531" s="24"/>
      <c r="AN531" s="31">
        <v>1</v>
      </c>
      <c r="AO531" s="31">
        <v>2</v>
      </c>
      <c r="AP531" s="31"/>
      <c r="AQ531" s="31">
        <v>0.5</v>
      </c>
      <c r="AR531" s="31">
        <f>IF(AI531&gt;0,1,0)+IF(AO531&gt;0,1,0)</f>
        <v>1</v>
      </c>
      <c r="AS531" s="31">
        <f>IF(AR531=2,1,0)</f>
        <v>0</v>
      </c>
      <c r="AT531" s="85"/>
      <c r="AU531" s="24"/>
      <c r="AV531" s="24"/>
      <c r="AW531" t="s" s="29">
        <v>75</v>
      </c>
      <c r="AX531" s="31">
        <v>25</v>
      </c>
      <c r="AY531" s="31">
        <v>2</v>
      </c>
      <c r="AZ531" s="56"/>
      <c r="BA531" s="24"/>
      <c r="BB531" s="24"/>
      <c r="BC531" s="24"/>
      <c r="BD531" s="24"/>
      <c r="BE531" s="24"/>
      <c r="BF531" s="24"/>
      <c r="BG531" t="s" s="29">
        <v>505</v>
      </c>
      <c r="BH531" t="s" s="29">
        <v>100</v>
      </c>
      <c r="BI531" s="24"/>
      <c r="BJ531" s="24"/>
    </row>
    <row r="532" ht="17" customHeight="1">
      <c r="A532" t="s" s="63">
        <v>60</v>
      </c>
      <c r="B532" t="s" s="29">
        <v>1424</v>
      </c>
      <c r="C532" t="s" s="29">
        <v>1425</v>
      </c>
      <c r="D532" t="s" s="65">
        <v>1403</v>
      </c>
      <c r="E532" t="s" s="65">
        <v>1403</v>
      </c>
      <c r="F532" t="s" s="65">
        <v>1360</v>
      </c>
      <c r="G532" s="18"/>
      <c r="H532" s="19"/>
      <c r="I532" s="37"/>
      <c r="J532" s="19"/>
      <c r="K532" s="21">
        <v>1</v>
      </c>
      <c r="L532" s="19"/>
      <c r="M532" s="22">
        <f>SUM(J532:L532)</f>
        <v>1</v>
      </c>
      <c r="N532" s="23">
        <f>IF((IF(COUNTA(E532)=1,1,0)+L532+K532)=2,1,0)</f>
        <v>1</v>
      </c>
      <c r="O532" s="24"/>
      <c r="P532" s="24"/>
      <c r="Q532" s="19"/>
      <c r="R532" s="25">
        <v>0.40554080726752</v>
      </c>
      <c r="S532" s="25">
        <v>-3.70214984619656</v>
      </c>
      <c r="T532" s="25">
        <v>0.0274260962051346</v>
      </c>
      <c r="U532" s="26"/>
      <c r="V532" s="26"/>
      <c r="W532" s="19"/>
      <c r="X532" s="25">
        <v>-1.58688094232973</v>
      </c>
      <c r="Y532" s="25">
        <v>-2.43844305670033</v>
      </c>
      <c r="Z532" s="25">
        <v>0.239753133719972</v>
      </c>
      <c r="AA532" s="27">
        <f>N532</f>
        <v>1</v>
      </c>
      <c r="AB532" s="27">
        <f>IF(COUNTA(X532)=1,1,0)</f>
        <v>1</v>
      </c>
      <c r="AC532" s="27">
        <f>IF((IF(AD532&gt;0,1,0)+AA532)=2,1,0)</f>
        <v>1</v>
      </c>
      <c r="AD532" s="27">
        <f>IF(COUNTA(AI532)=1,1,0)+IF(COUNTA(AK532)=1,1,0)</f>
        <v>1</v>
      </c>
      <c r="AE532" s="28"/>
      <c r="AF532" t="s" s="29">
        <v>65</v>
      </c>
      <c r="AG532" t="s" s="38">
        <v>74</v>
      </c>
      <c r="AH532" s="39"/>
      <c r="AI532" s="39">
        <v>0.5</v>
      </c>
      <c r="AJ532" s="39"/>
      <c r="AK532" s="39"/>
      <c r="AL532" s="24"/>
      <c r="AM532" s="24"/>
      <c r="AN532" s="31">
        <v>1</v>
      </c>
      <c r="AO532" s="31">
        <v>2</v>
      </c>
      <c r="AP532" s="31">
        <v>0.3</v>
      </c>
      <c r="AQ532" s="31">
        <v>0.45</v>
      </c>
      <c r="AR532" s="31">
        <f>IF(AI532&gt;0,1,0)+IF(AO532&gt;0,1,0)</f>
        <v>2</v>
      </c>
      <c r="AS532" s="31">
        <f>IF(AR532=2,1,0)</f>
        <v>1</v>
      </c>
      <c r="AT532" s="85"/>
      <c r="AU532" s="24"/>
      <c r="AV532" s="24"/>
      <c r="AW532" t="s" s="29">
        <v>66</v>
      </c>
      <c r="AX532" s="24"/>
      <c r="AY532" s="24"/>
      <c r="AZ532" s="56"/>
      <c r="BA532" s="24"/>
      <c r="BB532" s="24"/>
      <c r="BC532" s="24"/>
      <c r="BD532" s="24"/>
      <c r="BE532" s="24"/>
      <c r="BF532" s="24"/>
      <c r="BG532" t="s" s="29">
        <v>99</v>
      </c>
      <c r="BH532" t="s" s="29">
        <v>100</v>
      </c>
      <c r="BI532" s="24"/>
      <c r="BJ532" s="24"/>
    </row>
    <row r="533" ht="17" customHeight="1">
      <c r="A533" t="s" s="63">
        <v>60</v>
      </c>
      <c r="B533" t="s" s="29">
        <v>1426</v>
      </c>
      <c r="C533" t="s" s="29">
        <v>1427</v>
      </c>
      <c r="D533" t="s" s="65">
        <v>1428</v>
      </c>
      <c r="E533" t="s" s="65">
        <v>1403</v>
      </c>
      <c r="F533" t="s" s="65">
        <v>1360</v>
      </c>
      <c r="G533" s="18"/>
      <c r="H533" s="19"/>
      <c r="I533" s="37"/>
      <c r="J533" s="19"/>
      <c r="K533" s="21">
        <v>1</v>
      </c>
      <c r="L533" s="19"/>
      <c r="M533" s="22">
        <f>SUM(J533:L533)</f>
        <v>1</v>
      </c>
      <c r="N533" s="23">
        <f>IF((IF(COUNTA(E533)=1,1,0)+L533+K533)=2,1,0)</f>
        <v>1</v>
      </c>
      <c r="O533" s="24"/>
      <c r="P533" s="24"/>
      <c r="Q533" s="19"/>
      <c r="R533" s="25">
        <v>-3.08313092574475</v>
      </c>
      <c r="S533" s="25">
        <v>-0.412166415480934</v>
      </c>
      <c r="T533" s="25">
        <v>0.384166252340112</v>
      </c>
      <c r="U533" s="26"/>
      <c r="V533" s="26"/>
      <c r="W533" s="19"/>
      <c r="X533" s="25">
        <v>-2.75106608588182</v>
      </c>
      <c r="Y533" s="25">
        <v>1.49281266729789</v>
      </c>
      <c r="Z533" s="25">
        <v>-0.202855487839597</v>
      </c>
      <c r="AA533" s="27">
        <f>N533</f>
        <v>1</v>
      </c>
      <c r="AB533" s="27">
        <f>IF(COUNTA(X533)=1,1,0)</f>
        <v>1</v>
      </c>
      <c r="AC533" s="27">
        <f>IF((IF(AD533&gt;0,1,0)+AA533)=2,1,0)</f>
        <v>1</v>
      </c>
      <c r="AD533" s="27">
        <f>IF(COUNTA(AI533)=1,1,0)+IF(COUNTA(AK533)=1,1,0)</f>
        <v>1</v>
      </c>
      <c r="AE533" s="28"/>
      <c r="AF533" t="s" s="29">
        <v>65</v>
      </c>
      <c r="AG533" s="83">
        <v>4</v>
      </c>
      <c r="AH533" s="39">
        <v>2</v>
      </c>
      <c r="AI533" s="39">
        <v>3</v>
      </c>
      <c r="AJ533" s="39"/>
      <c r="AK533" s="39"/>
      <c r="AL533" s="24"/>
      <c r="AM533" s="31">
        <v>15</v>
      </c>
      <c r="AN533" s="24"/>
      <c r="AO533" s="31">
        <v>1.5</v>
      </c>
      <c r="AP533" s="31"/>
      <c r="AQ533" s="31">
        <v>0.4</v>
      </c>
      <c r="AR533" s="31">
        <f>IF(AI533&gt;0,1,0)+IF(AO533&gt;0,1,0)</f>
        <v>2</v>
      </c>
      <c r="AS533" s="31">
        <f>IF(AR533=2,1,0)</f>
        <v>1</v>
      </c>
      <c r="AT533" s="85"/>
      <c r="AU533" s="24"/>
      <c r="AV533" s="24"/>
      <c r="AW533" t="s" s="29">
        <v>1429</v>
      </c>
      <c r="AX533" s="24"/>
      <c r="AY533" s="24"/>
      <c r="AZ533" s="56"/>
      <c r="BA533" s="24"/>
      <c r="BB533" s="24"/>
      <c r="BC533" s="24"/>
      <c r="BD533" s="24"/>
      <c r="BE533" s="24"/>
      <c r="BF533" s="24"/>
      <c r="BG533" t="s" s="29">
        <v>149</v>
      </c>
      <c r="BH533" t="s" s="29">
        <v>100</v>
      </c>
      <c r="BI533" s="24"/>
      <c r="BJ533" s="24"/>
    </row>
    <row r="534" ht="17" customHeight="1">
      <c r="A534" t="s" s="63">
        <v>60</v>
      </c>
      <c r="B534" t="s" s="29">
        <v>1430</v>
      </c>
      <c r="C534" t="s" s="29">
        <v>1431</v>
      </c>
      <c r="D534" t="s" s="65">
        <v>1428</v>
      </c>
      <c r="E534" t="s" s="65">
        <v>1403</v>
      </c>
      <c r="F534" t="s" s="65">
        <v>1360</v>
      </c>
      <c r="G534" s="18"/>
      <c r="H534" s="19"/>
      <c r="I534" s="37"/>
      <c r="J534" s="19"/>
      <c r="K534" s="21">
        <v>0</v>
      </c>
      <c r="L534" s="21">
        <v>1</v>
      </c>
      <c r="M534" s="22">
        <f>SUM(J534:L534)</f>
        <v>1</v>
      </c>
      <c r="N534" s="23">
        <f>IF((IF(COUNTA(E534)=1,1,0)+L534+K534)=2,1,0)</f>
        <v>1</v>
      </c>
      <c r="O534" s="24"/>
      <c r="P534" s="24"/>
      <c r="Q534" s="19"/>
      <c r="R534" s="25">
        <v>1.43102350524727</v>
      </c>
      <c r="S534" s="25">
        <v>-4.55187378782289</v>
      </c>
      <c r="T534" s="25">
        <v>1.16379155495396</v>
      </c>
      <c r="U534" s="26"/>
      <c r="V534" s="26"/>
      <c r="W534" s="19"/>
      <c r="X534" s="25">
        <v>-1.41480994464452</v>
      </c>
      <c r="Y534" s="25">
        <v>-3.25004918706367</v>
      </c>
      <c r="Z534" s="25">
        <v>-0.466573398533243</v>
      </c>
      <c r="AA534" s="27">
        <f>N534</f>
        <v>1</v>
      </c>
      <c r="AB534" s="27">
        <f>IF(COUNTA(X534)=1,1,0)</f>
        <v>1</v>
      </c>
      <c r="AC534" s="27">
        <f>IF((IF(AD534&gt;0,1,0)+AA534)=2,1,0)</f>
        <v>1</v>
      </c>
      <c r="AD534" s="27">
        <f>IF(COUNTA(AI534)=1,1,0)+IF(COUNTA(AK534)=1,1,0)</f>
        <v>2</v>
      </c>
      <c r="AE534" s="28"/>
      <c r="AF534" t="s" s="29">
        <v>65</v>
      </c>
      <c r="AG534" s="83">
        <v>4</v>
      </c>
      <c r="AH534" s="39">
        <v>4</v>
      </c>
      <c r="AI534" s="39">
        <v>6</v>
      </c>
      <c r="AJ534" s="39">
        <v>5</v>
      </c>
      <c r="AK534" s="39">
        <v>6</v>
      </c>
      <c r="AL534" s="24"/>
      <c r="AM534" s="31">
        <v>24</v>
      </c>
      <c r="AN534" s="24"/>
      <c r="AO534" s="31"/>
      <c r="AP534" s="31"/>
      <c r="AQ534" s="31">
        <v>0.5</v>
      </c>
      <c r="AR534" s="31">
        <f>IF(AI534&gt;0,1,0)+IF(AO534&gt;0,1,0)</f>
        <v>1</v>
      </c>
      <c r="AS534" s="31">
        <f>IF(AR534=2,1,0)</f>
        <v>0</v>
      </c>
      <c r="AT534" s="85"/>
      <c r="AU534" s="24"/>
      <c r="AV534" s="24"/>
      <c r="AW534" t="s" s="29">
        <v>1432</v>
      </c>
      <c r="AX534" s="31">
        <v>20</v>
      </c>
      <c r="AY534" s="31">
        <v>1.5</v>
      </c>
      <c r="AZ534" s="56"/>
      <c r="BA534" s="24"/>
      <c r="BB534" s="24"/>
      <c r="BC534" s="24"/>
      <c r="BD534" s="24"/>
      <c r="BE534" s="24"/>
      <c r="BF534" s="31">
        <v>1</v>
      </c>
      <c r="BG534" t="s" s="29">
        <v>149</v>
      </c>
      <c r="BH534" t="s" s="29">
        <v>100</v>
      </c>
      <c r="BI534" s="24"/>
      <c r="BJ534" s="24"/>
    </row>
    <row r="535" ht="17" customHeight="1">
      <c r="A535" t="s" s="63">
        <v>60</v>
      </c>
      <c r="B535" t="s" s="29">
        <v>1433</v>
      </c>
      <c r="C535" t="s" s="29">
        <v>1434</v>
      </c>
      <c r="D535" t="s" s="65">
        <v>1428</v>
      </c>
      <c r="E535" t="s" s="65">
        <v>1403</v>
      </c>
      <c r="F535" t="s" s="65">
        <v>1360</v>
      </c>
      <c r="G535" s="18"/>
      <c r="H535" s="19"/>
      <c r="I535" s="37"/>
      <c r="J535" s="19"/>
      <c r="K535" s="21">
        <v>1</v>
      </c>
      <c r="L535" s="19"/>
      <c r="M535" s="22">
        <f>SUM(J535:L535)</f>
        <v>1</v>
      </c>
      <c r="N535" s="23">
        <f>IF((IF(COUNTA(E535)=1,1,0)+L535+K535)=2,1,0)</f>
        <v>1</v>
      </c>
      <c r="O535" s="24"/>
      <c r="P535" s="24"/>
      <c r="Q535" s="19"/>
      <c r="R535" s="25">
        <v>-3.7663888517438</v>
      </c>
      <c r="S535" s="25">
        <v>-1.97659941597438</v>
      </c>
      <c r="T535" s="25">
        <v>1.28143054887156</v>
      </c>
      <c r="U535" s="26"/>
      <c r="V535" s="26"/>
      <c r="W535" s="19"/>
      <c r="X535" s="25">
        <v>-3.84798809086239</v>
      </c>
      <c r="Y535" s="25">
        <v>0.7394128415753241</v>
      </c>
      <c r="Z535" s="25">
        <v>-0.415907870148109</v>
      </c>
      <c r="AA535" s="27">
        <f>N535</f>
        <v>1</v>
      </c>
      <c r="AB535" s="27">
        <f>IF(COUNTA(X535)=1,1,0)</f>
        <v>1</v>
      </c>
      <c r="AC535" s="27">
        <f>IF((IF(AD535&gt;0,1,0)+AA535)=2,1,0)</f>
        <v>1</v>
      </c>
      <c r="AD535" s="27">
        <f>IF(COUNTA(AI535)=1,1,0)+IF(COUNTA(AK535)=1,1,0)</f>
        <v>2</v>
      </c>
      <c r="AE535" s="28"/>
      <c r="AF535" t="s" s="29">
        <v>65</v>
      </c>
      <c r="AG535" s="83">
        <v>4</v>
      </c>
      <c r="AH535" s="39">
        <v>3</v>
      </c>
      <c r="AI535" s="39">
        <v>5</v>
      </c>
      <c r="AJ535" s="39">
        <v>3.5</v>
      </c>
      <c r="AK535" s="39">
        <v>6</v>
      </c>
      <c r="AL535" s="31">
        <v>10</v>
      </c>
      <c r="AM535" s="31">
        <v>15</v>
      </c>
      <c r="AN535" s="31">
        <v>1.65</v>
      </c>
      <c r="AO535" s="31">
        <v>2</v>
      </c>
      <c r="AP535" s="31"/>
      <c r="AQ535" s="31">
        <v>0.45</v>
      </c>
      <c r="AR535" s="31">
        <f>IF(AI535&gt;0,1,0)+IF(AO535&gt;0,1,0)</f>
        <v>2</v>
      </c>
      <c r="AS535" s="31">
        <f>IF(AR535=2,1,0)</f>
        <v>1</v>
      </c>
      <c r="AT535" s="85"/>
      <c r="AU535" s="24"/>
      <c r="AV535" s="24"/>
      <c r="AW535" t="s" s="29">
        <v>1435</v>
      </c>
      <c r="AX535" s="31">
        <v>15</v>
      </c>
      <c r="AY535" s="31">
        <v>1</v>
      </c>
      <c r="AZ535" s="56"/>
      <c r="BA535" s="24"/>
      <c r="BB535" s="24"/>
      <c r="BC535" s="24"/>
      <c r="BD535" s="24"/>
      <c r="BE535" s="24"/>
      <c r="BF535" s="24"/>
      <c r="BG535" t="s" s="29">
        <v>149</v>
      </c>
      <c r="BH535" t="s" s="29">
        <v>100</v>
      </c>
      <c r="BI535" s="24"/>
      <c r="BJ535" s="24"/>
    </row>
    <row r="536" ht="17" customHeight="1">
      <c r="A536" t="s" s="63">
        <v>60</v>
      </c>
      <c r="B536" t="s" s="29">
        <v>1436</v>
      </c>
      <c r="C536" t="s" s="29">
        <v>1437</v>
      </c>
      <c r="D536" t="s" s="65">
        <v>1403</v>
      </c>
      <c r="E536" t="s" s="65">
        <v>1403</v>
      </c>
      <c r="F536" t="s" s="65">
        <v>1360</v>
      </c>
      <c r="G536" s="18"/>
      <c r="H536" s="19"/>
      <c r="I536" s="37"/>
      <c r="J536" s="19"/>
      <c r="K536" s="21">
        <v>0</v>
      </c>
      <c r="L536" s="21">
        <v>1</v>
      </c>
      <c r="M536" s="22">
        <f>SUM(J536:L536)</f>
        <v>1</v>
      </c>
      <c r="N536" s="23">
        <f>IF((IF(COUNTA(E536)=1,1,0)+L536+K536)=2,1,0)</f>
        <v>1</v>
      </c>
      <c r="O536" s="24"/>
      <c r="P536" s="24"/>
      <c r="Q536" s="19"/>
      <c r="R536" s="25">
        <v>-2.07530640587733</v>
      </c>
      <c r="S536" s="25">
        <v>-1.81676180222708</v>
      </c>
      <c r="T536" s="25">
        <v>0.423218172618233</v>
      </c>
      <c r="U536" s="26"/>
      <c r="V536" s="26"/>
      <c r="W536" s="19"/>
      <c r="X536" s="25">
        <v>-2.94519957980007</v>
      </c>
      <c r="Y536" s="25">
        <v>-0.0755432665100037</v>
      </c>
      <c r="Z536" s="25">
        <v>-0.69232028389344</v>
      </c>
      <c r="AA536" s="27">
        <f>N536</f>
        <v>1</v>
      </c>
      <c r="AB536" s="27">
        <f>IF(COUNTA(X536)=1,1,0)</f>
        <v>1</v>
      </c>
      <c r="AC536" s="27">
        <f>IF((IF(AD536&gt;0,1,0)+AA536)=2,1,0)</f>
        <v>1</v>
      </c>
      <c r="AD536" s="27">
        <f>IF(COUNTA(AI536)=1,1,0)+IF(COUNTA(AK536)=1,1,0)</f>
        <v>1</v>
      </c>
      <c r="AE536" s="28"/>
      <c r="AF536" t="s" s="29">
        <v>65</v>
      </c>
      <c r="AG536" t="s" s="38">
        <v>74</v>
      </c>
      <c r="AH536" s="39">
        <v>1</v>
      </c>
      <c r="AI536" s="39">
        <v>2</v>
      </c>
      <c r="AJ536" s="39"/>
      <c r="AK536" s="39"/>
      <c r="AL536" s="31">
        <v>20</v>
      </c>
      <c r="AM536" s="31">
        <v>40</v>
      </c>
      <c r="AN536" s="31">
        <v>1</v>
      </c>
      <c r="AO536" s="31">
        <v>2</v>
      </c>
      <c r="AP536" s="31"/>
      <c r="AQ536" s="31">
        <v>0.6</v>
      </c>
      <c r="AR536" s="31">
        <f>IF(AI536&gt;0,1,0)+IF(AO536&gt;0,1,0)</f>
        <v>2</v>
      </c>
      <c r="AS536" s="31">
        <f>IF(AR536=2,1,0)</f>
        <v>1</v>
      </c>
      <c r="AT536" s="85"/>
      <c r="AU536" s="24"/>
      <c r="AV536" s="24"/>
      <c r="AW536" t="s" s="29">
        <v>75</v>
      </c>
      <c r="AX536" s="31">
        <v>25</v>
      </c>
      <c r="AY536" s="31">
        <v>1.5</v>
      </c>
      <c r="AZ536" s="56"/>
      <c r="BA536" s="24"/>
      <c r="BB536" s="24"/>
      <c r="BC536" s="24"/>
      <c r="BD536" s="24"/>
      <c r="BE536" s="24"/>
      <c r="BF536" s="31">
        <v>2</v>
      </c>
      <c r="BG536" t="s" s="29">
        <v>149</v>
      </c>
      <c r="BH536" t="s" s="29">
        <v>100</v>
      </c>
      <c r="BI536" s="24"/>
      <c r="BJ536" s="24"/>
    </row>
    <row r="537" ht="17" customHeight="1">
      <c r="A537" t="s" s="63">
        <v>60</v>
      </c>
      <c r="B537" t="s" s="29">
        <v>1438</v>
      </c>
      <c r="C537" t="s" s="29">
        <v>1439</v>
      </c>
      <c r="D537" t="s" s="65">
        <v>1403</v>
      </c>
      <c r="E537" t="s" s="65">
        <v>1403</v>
      </c>
      <c r="F537" t="s" s="65">
        <v>1360</v>
      </c>
      <c r="G537" s="18"/>
      <c r="H537" s="19"/>
      <c r="I537" s="37"/>
      <c r="J537" s="19"/>
      <c r="K537" s="21">
        <v>1</v>
      </c>
      <c r="L537" s="19"/>
      <c r="M537" s="22">
        <f>SUM(J537:L537)</f>
        <v>1</v>
      </c>
      <c r="N537" s="23">
        <f>IF((IF(COUNTA(E537)=1,1,0)+L537+K537)=2,1,0)</f>
        <v>1</v>
      </c>
      <c r="O537" s="24"/>
      <c r="P537" s="24"/>
      <c r="Q537" s="19"/>
      <c r="R537" s="25">
        <v>-1.34408613738254</v>
      </c>
      <c r="S537" s="25">
        <v>-1.43529040422412</v>
      </c>
      <c r="T537" s="25">
        <v>1.54006219314982</v>
      </c>
      <c r="U537" s="26"/>
      <c r="V537" s="26"/>
      <c r="W537" s="19"/>
      <c r="X537" s="25">
        <v>-1.83344812603795</v>
      </c>
      <c r="Y537" s="25">
        <v>0.0859651551641429</v>
      </c>
      <c r="Z537" s="25">
        <v>-0.475944447464907</v>
      </c>
      <c r="AA537" s="27">
        <f>N537</f>
        <v>1</v>
      </c>
      <c r="AB537" s="27">
        <f>IF(COUNTA(X537)=1,1,0)</f>
        <v>1</v>
      </c>
      <c r="AC537" s="27">
        <f>IF((IF(AD537&gt;0,1,0)+AA537)=2,1,0)</f>
        <v>1</v>
      </c>
      <c r="AD537" s="27">
        <f>IF(COUNTA(AI537)=1,1,0)+IF(COUNTA(AK537)=1,1,0)</f>
        <v>1</v>
      </c>
      <c r="AE537" s="28"/>
      <c r="AF537" t="s" s="29">
        <v>65</v>
      </c>
      <c r="AG537" t="s" s="38">
        <v>74</v>
      </c>
      <c r="AH537" s="39">
        <v>3</v>
      </c>
      <c r="AI537" s="39">
        <v>5</v>
      </c>
      <c r="AJ537" s="39"/>
      <c r="AK537" s="39"/>
      <c r="AL537" s="24"/>
      <c r="AM537" s="24"/>
      <c r="AN537" s="31">
        <v>2</v>
      </c>
      <c r="AO537" s="31">
        <v>3</v>
      </c>
      <c r="AP537" s="31"/>
      <c r="AQ537" s="31">
        <v>0.4</v>
      </c>
      <c r="AR537" s="31">
        <f>IF(AI537&gt;0,1,0)+IF(AO537&gt;0,1,0)</f>
        <v>2</v>
      </c>
      <c r="AS537" s="31">
        <f>IF(AR537=2,1,0)</f>
        <v>1</v>
      </c>
      <c r="AT537" s="85"/>
      <c r="AU537" s="24"/>
      <c r="AV537" s="24"/>
      <c r="AW537" s="24"/>
      <c r="AX537" s="24"/>
      <c r="AY537" s="24"/>
      <c r="AZ537" s="56"/>
      <c r="BA537" s="24"/>
      <c r="BB537" s="24"/>
      <c r="BC537" s="24"/>
      <c r="BD537" s="24"/>
      <c r="BE537" s="24"/>
      <c r="BF537" s="24"/>
      <c r="BG537" t="s" s="29">
        <v>149</v>
      </c>
      <c r="BH537" t="s" s="29">
        <v>100</v>
      </c>
      <c r="BI537" s="24"/>
      <c r="BJ537" s="24"/>
    </row>
    <row r="538" ht="21.5" customHeight="1">
      <c r="A538" t="s" s="40">
        <v>60</v>
      </c>
      <c r="B538" t="s" s="41">
        <v>1440</v>
      </c>
      <c r="C538" s="42"/>
      <c r="D538" t="s" s="65">
        <v>1428</v>
      </c>
      <c r="E538" t="s" s="65">
        <v>1403</v>
      </c>
      <c r="F538" t="s" s="43">
        <v>1360</v>
      </c>
      <c r="G538" s="44"/>
      <c r="H538" s="42"/>
      <c r="I538" s="45"/>
      <c r="J538" s="46">
        <v>1</v>
      </c>
      <c r="K538" s="21">
        <v>0</v>
      </c>
      <c r="L538" s="42"/>
      <c r="M538" s="47">
        <f>SUM(J538:L538)</f>
        <v>1</v>
      </c>
      <c r="N538" s="48">
        <f>IF((IF(COUNTA(E538)=1,1,0)+L538+K538)=2,1,0)</f>
        <v>0</v>
      </c>
      <c r="O538" s="49"/>
      <c r="P538" s="49"/>
      <c r="Q538" s="42"/>
      <c r="R538" s="50"/>
      <c r="S538" s="50"/>
      <c r="T538" s="50"/>
      <c r="U538" s="51"/>
      <c r="V538" s="51"/>
      <c r="W538" s="42"/>
      <c r="X538" s="50"/>
      <c r="Y538" s="50"/>
      <c r="Z538" s="50"/>
      <c r="AA538" s="52">
        <f>N538</f>
        <v>0</v>
      </c>
      <c r="AB538" s="52">
        <f>IF(COUNTA(X538)=1,1,0)</f>
        <v>0</v>
      </c>
      <c r="AC538" s="52">
        <f>IF((IF(AD538&gt;0,1,0)+AA538)=2,1,0)</f>
        <v>0</v>
      </c>
      <c r="AD538" s="52">
        <f>IF(COUNTA(AI538)=1,1,0)+IF(COUNTA(AK538)=1,1,0)</f>
        <v>1</v>
      </c>
      <c r="AE538" s="53"/>
      <c r="AF538" t="s" s="41">
        <v>65</v>
      </c>
      <c r="AG538" s="59">
        <v>4</v>
      </c>
      <c r="AH538" s="55"/>
      <c r="AI538" s="55">
        <v>3</v>
      </c>
      <c r="AJ538" s="55"/>
      <c r="AK538" s="55"/>
      <c r="AL538" s="49"/>
      <c r="AM538" s="61">
        <v>35</v>
      </c>
      <c r="AN538" s="61">
        <v>1.5</v>
      </c>
      <c r="AO538" s="61">
        <v>2</v>
      </c>
      <c r="AP538" s="61"/>
      <c r="AQ538" s="61">
        <v>0.42</v>
      </c>
      <c r="AR538" s="31">
        <f>IF(AI538&gt;0,1,0)+IF(AO538&gt;0,1,0)</f>
        <v>2</v>
      </c>
      <c r="AS538" s="31">
        <f>IF(AR538=2,1,0)</f>
        <v>1</v>
      </c>
      <c r="AT538" s="62"/>
      <c r="AU538" s="49"/>
      <c r="AV538" s="49"/>
      <c r="AW538" s="49"/>
      <c r="AX538" s="140"/>
      <c r="AY538" s="49"/>
      <c r="AZ538" s="100"/>
      <c r="BA538" s="49"/>
      <c r="BB538" s="49"/>
      <c r="BC538" s="49"/>
      <c r="BD538" s="49"/>
      <c r="BE538" s="49"/>
      <c r="BF538" s="49"/>
      <c r="BG538" t="s" s="41">
        <v>99</v>
      </c>
      <c r="BH538" t="s" s="41">
        <v>100</v>
      </c>
      <c r="BI538" s="49"/>
      <c r="BJ538" s="49"/>
    </row>
    <row r="539" ht="17" customHeight="1">
      <c r="A539" t="s" s="63">
        <v>60</v>
      </c>
      <c r="B539" t="s" s="29">
        <v>1441</v>
      </c>
      <c r="C539" t="s" s="29">
        <v>1442</v>
      </c>
      <c r="D539" t="s" s="65">
        <v>1403</v>
      </c>
      <c r="E539" t="s" s="65">
        <v>1403</v>
      </c>
      <c r="F539" t="s" s="65">
        <v>1360</v>
      </c>
      <c r="G539" s="18"/>
      <c r="H539" s="19"/>
      <c r="I539" s="20">
        <v>1</v>
      </c>
      <c r="J539" s="19"/>
      <c r="K539" s="21">
        <v>1</v>
      </c>
      <c r="L539" s="19"/>
      <c r="M539" s="22">
        <f>SUM(J539:L539)</f>
        <v>1</v>
      </c>
      <c r="N539" s="23">
        <f>IF((IF(COUNTA(E539)=1,1,0)+L539+K539)=2,1,0)</f>
        <v>1</v>
      </c>
      <c r="O539" s="24"/>
      <c r="P539" s="24"/>
      <c r="Q539" s="19"/>
      <c r="R539" s="25">
        <v>-0.0868069013863219</v>
      </c>
      <c r="S539" s="25">
        <v>-3.48465917130196</v>
      </c>
      <c r="T539" s="25">
        <v>0.0399116786848182</v>
      </c>
      <c r="U539" s="26"/>
      <c r="V539" s="26"/>
      <c r="W539" s="19"/>
      <c r="X539" s="25">
        <v>-1.85202226014529</v>
      </c>
      <c r="Y539" s="25">
        <v>-2.05964572695322</v>
      </c>
      <c r="Z539" s="25">
        <v>0.0233599803090846</v>
      </c>
      <c r="AA539" s="27">
        <f>N539</f>
        <v>1</v>
      </c>
      <c r="AB539" s="27">
        <f>IF(COUNTA(X539)=1,1,0)</f>
        <v>1</v>
      </c>
      <c r="AC539" s="27">
        <f>IF((IF(AD539&gt;0,1,0)+AA539)=2,1,0)</f>
        <v>1</v>
      </c>
      <c r="AD539" s="27">
        <f>IF(COUNTA(AI539)=1,1,0)+IF(COUNTA(AK539)=1,1,0)</f>
        <v>1</v>
      </c>
      <c r="AE539" s="28"/>
      <c r="AF539" t="s" s="29">
        <v>65</v>
      </c>
      <c r="AG539" s="83">
        <v>4</v>
      </c>
      <c r="AH539" s="39"/>
      <c r="AI539" s="39">
        <v>2</v>
      </c>
      <c r="AJ539" s="39"/>
      <c r="AK539" s="39"/>
      <c r="AL539" s="24"/>
      <c r="AM539" s="31">
        <v>30</v>
      </c>
      <c r="AN539" s="24"/>
      <c r="AO539" s="31"/>
      <c r="AP539" s="31"/>
      <c r="AQ539" s="31">
        <v>0.35</v>
      </c>
      <c r="AR539" s="31">
        <f>IF(AI539&gt;0,1,0)+IF(AO539&gt;0,1,0)</f>
        <v>1</v>
      </c>
      <c r="AS539" s="31">
        <f>IF(AR539=2,1,0)</f>
        <v>0</v>
      </c>
      <c r="AT539" s="85">
        <v>2</v>
      </c>
      <c r="AU539" s="24"/>
      <c r="AV539" s="24"/>
      <c r="AW539" t="s" s="29">
        <v>75</v>
      </c>
      <c r="AX539" s="31">
        <v>25</v>
      </c>
      <c r="AY539" s="31">
        <v>1.5</v>
      </c>
      <c r="AZ539" s="56"/>
      <c r="BA539" s="24"/>
      <c r="BB539" s="24"/>
      <c r="BC539" s="24"/>
      <c r="BD539" s="24"/>
      <c r="BE539" s="24"/>
      <c r="BF539" s="24"/>
      <c r="BG539" t="s" s="29">
        <v>149</v>
      </c>
      <c r="BH539" t="s" s="29">
        <v>100</v>
      </c>
      <c r="BI539" s="24"/>
      <c r="BJ539" s="24"/>
    </row>
    <row r="540" ht="17" customHeight="1">
      <c r="A540" t="s" s="63">
        <v>60</v>
      </c>
      <c r="B540" t="s" s="29">
        <v>1443</v>
      </c>
      <c r="C540" t="s" s="29">
        <v>1444</v>
      </c>
      <c r="D540" t="s" s="65">
        <v>1428</v>
      </c>
      <c r="E540" t="s" s="65">
        <v>1403</v>
      </c>
      <c r="F540" t="s" s="65">
        <v>1360</v>
      </c>
      <c r="G540" s="18"/>
      <c r="H540" s="19"/>
      <c r="I540" s="37"/>
      <c r="J540" s="19"/>
      <c r="K540" s="21">
        <v>0</v>
      </c>
      <c r="L540" s="21">
        <v>1</v>
      </c>
      <c r="M540" s="22">
        <f>SUM(J540:L540)</f>
        <v>1</v>
      </c>
      <c r="N540" s="23">
        <f>IF((IF(COUNTA(E540)=1,1,0)+L540+K540)=2,1,0)</f>
        <v>1</v>
      </c>
      <c r="O540" s="24"/>
      <c r="P540" s="24"/>
      <c r="Q540" s="19"/>
      <c r="R540" s="25">
        <v>1.83331471765139</v>
      </c>
      <c r="S540" s="25">
        <v>-3.83020161740922</v>
      </c>
      <c r="T540" s="25">
        <v>0.859641662575788</v>
      </c>
      <c r="U540" s="26"/>
      <c r="V540" s="26"/>
      <c r="W540" s="19"/>
      <c r="X540" s="25">
        <v>-0.582682565334625</v>
      </c>
      <c r="Y540" s="25">
        <v>-3.12602445626594</v>
      </c>
      <c r="Z540" s="25">
        <v>-0.373875231332128</v>
      </c>
      <c r="AA540" s="27">
        <f>N540</f>
        <v>1</v>
      </c>
      <c r="AB540" s="27">
        <f>IF(COUNTA(X540)=1,1,0)</f>
        <v>1</v>
      </c>
      <c r="AC540" s="27">
        <f>IF((IF(AD540&gt;0,1,0)+AA540)=2,1,0)</f>
        <v>1</v>
      </c>
      <c r="AD540" s="27">
        <f>IF(COUNTA(AI540)=1,1,0)+IF(COUNTA(AK540)=1,1,0)</f>
        <v>1</v>
      </c>
      <c r="AE540" s="28"/>
      <c r="AF540" t="s" s="29">
        <v>65</v>
      </c>
      <c r="AG540" s="83">
        <v>4</v>
      </c>
      <c r="AH540" s="39"/>
      <c r="AI540" s="39">
        <v>3</v>
      </c>
      <c r="AJ540" t="s" s="138">
        <v>96</v>
      </c>
      <c r="AK540" s="39"/>
      <c r="AL540" s="24"/>
      <c r="AM540" s="31">
        <v>10</v>
      </c>
      <c r="AN540" s="31">
        <v>1.5</v>
      </c>
      <c r="AO540" s="31">
        <v>2</v>
      </c>
      <c r="AP540" s="31"/>
      <c r="AQ540" s="31">
        <v>0.42</v>
      </c>
      <c r="AR540" s="31">
        <f>IF(AI540&gt;0,1,0)+IF(AO540&gt;0,1,0)</f>
        <v>2</v>
      </c>
      <c r="AS540" s="31">
        <f>IF(AR540=2,1,0)</f>
        <v>1</v>
      </c>
      <c r="AT540" s="85">
        <v>2</v>
      </c>
      <c r="AU540" s="24"/>
      <c r="AV540" s="24"/>
      <c r="AW540" t="s" s="29">
        <v>1435</v>
      </c>
      <c r="AX540" s="31">
        <v>15</v>
      </c>
      <c r="AY540" s="31">
        <v>1.25</v>
      </c>
      <c r="AZ540" s="56"/>
      <c r="BA540" s="24"/>
      <c r="BB540" s="24"/>
      <c r="BC540" s="24"/>
      <c r="BD540" s="24"/>
      <c r="BE540" s="24"/>
      <c r="BF540" s="24"/>
      <c r="BG540" t="s" s="29">
        <v>99</v>
      </c>
      <c r="BH540" t="s" s="29">
        <v>100</v>
      </c>
      <c r="BI540" s="24"/>
      <c r="BJ540" s="24"/>
    </row>
    <row r="541" ht="17" customHeight="1">
      <c r="A541" t="s" s="63">
        <v>60</v>
      </c>
      <c r="B541" t="s" s="29">
        <v>1445</v>
      </c>
      <c r="C541" t="s" s="29">
        <v>1446</v>
      </c>
      <c r="D541" t="s" s="65">
        <v>1403</v>
      </c>
      <c r="E541" t="s" s="65">
        <v>1403</v>
      </c>
      <c r="F541" t="s" s="65">
        <v>1360</v>
      </c>
      <c r="G541" s="18"/>
      <c r="H541" s="19"/>
      <c r="I541" s="37"/>
      <c r="J541" s="19"/>
      <c r="K541" s="21">
        <v>0</v>
      </c>
      <c r="L541" s="21">
        <v>1</v>
      </c>
      <c r="M541" s="22">
        <f>SUM(J541:L541)</f>
        <v>1</v>
      </c>
      <c r="N541" s="23">
        <f>IF((IF(COUNTA(E541)=1,1,0)+L541+K541)=2,1,0)</f>
        <v>1</v>
      </c>
      <c r="O541" s="24"/>
      <c r="P541" s="24"/>
      <c r="Q541" s="19"/>
      <c r="R541" s="25">
        <v>0.188914160004564</v>
      </c>
      <c r="S541" s="25">
        <v>-2.91864337723627</v>
      </c>
      <c r="T541" s="25">
        <v>0.186509065978843</v>
      </c>
      <c r="U541" s="26"/>
      <c r="V541" s="26"/>
      <c r="W541" s="19"/>
      <c r="X541" s="25">
        <v>-1.17796493958429</v>
      </c>
      <c r="Y541" s="25">
        <v>-1.92068079361886</v>
      </c>
      <c r="Z541" s="25">
        <v>-0.0295543970463633</v>
      </c>
      <c r="AA541" s="27">
        <f>N541</f>
        <v>1</v>
      </c>
      <c r="AB541" s="27">
        <f>IF(COUNTA(X541)=1,1,0)</f>
        <v>1</v>
      </c>
      <c r="AC541" s="27">
        <f>IF((IF(AD541&gt;0,1,0)+AA541)=2,1,0)</f>
        <v>1</v>
      </c>
      <c r="AD541" s="27">
        <f>IF(COUNTA(AI541)=1,1,0)+IF(COUNTA(AK541)=1,1,0)</f>
        <v>1</v>
      </c>
      <c r="AE541" s="28"/>
      <c r="AF541" t="s" s="29">
        <v>65</v>
      </c>
      <c r="AG541" t="s" s="38">
        <v>74</v>
      </c>
      <c r="AH541" s="21">
        <v>3</v>
      </c>
      <c r="AI541" s="39">
        <v>5</v>
      </c>
      <c r="AJ541" t="s" s="38">
        <v>96</v>
      </c>
      <c r="AK541" s="19"/>
      <c r="AL541" s="19"/>
      <c r="AM541" s="21">
        <v>60</v>
      </c>
      <c r="AN541" s="21">
        <v>2</v>
      </c>
      <c r="AO541" s="21">
        <v>3</v>
      </c>
      <c r="AP541" s="19"/>
      <c r="AQ541" s="21">
        <v>0.5</v>
      </c>
      <c r="AR541" s="31">
        <f>IF(AI541&gt;0,1,0)+IF(AO541&gt;0,1,0)</f>
        <v>2</v>
      </c>
      <c r="AS541" s="31">
        <f>IF(AR541=2,1,0)</f>
        <v>1</v>
      </c>
      <c r="AT541" s="19"/>
      <c r="AU541" s="19"/>
      <c r="AV541" s="19"/>
      <c r="AW541" t="s" s="38">
        <v>1386</v>
      </c>
      <c r="AX541" s="19"/>
      <c r="AY541" s="19"/>
      <c r="AZ541" s="56"/>
      <c r="BA541" s="19"/>
      <c r="BB541" s="19"/>
      <c r="BC541" s="19"/>
      <c r="BD541" s="19"/>
      <c r="BE541" s="19"/>
      <c r="BF541" s="19"/>
      <c r="BG541" t="s" s="38">
        <v>149</v>
      </c>
      <c r="BH541" t="s" s="38">
        <v>100</v>
      </c>
      <c r="BI541" s="19"/>
      <c r="BJ541" s="19"/>
    </row>
    <row r="542" ht="17" customHeight="1">
      <c r="A542" t="s" s="63">
        <v>60</v>
      </c>
      <c r="B542" t="s" s="29">
        <v>1447</v>
      </c>
      <c r="C542" t="s" s="29">
        <v>1448</v>
      </c>
      <c r="D542" t="s" s="65">
        <v>1428</v>
      </c>
      <c r="E542" t="s" s="65">
        <v>1403</v>
      </c>
      <c r="F542" t="s" s="65">
        <v>1360</v>
      </c>
      <c r="G542" s="18"/>
      <c r="H542" s="19"/>
      <c r="I542" s="37"/>
      <c r="J542" s="19"/>
      <c r="K542" s="21">
        <v>0</v>
      </c>
      <c r="L542" s="21">
        <v>1</v>
      </c>
      <c r="M542" s="22">
        <f>SUM(J542:L542)</f>
        <v>1</v>
      </c>
      <c r="N542" s="23">
        <f>IF((IF(COUNTA(E542)=1,1,0)+L542+K542)=2,1,0)</f>
        <v>1</v>
      </c>
      <c r="O542" s="24"/>
      <c r="P542" s="24"/>
      <c r="Q542" s="19"/>
      <c r="R542" s="25">
        <v>-3.10949519065763</v>
      </c>
      <c r="S542" s="25">
        <v>-3.30128438785098</v>
      </c>
      <c r="T542" s="25">
        <v>1.00857675711879</v>
      </c>
      <c r="U542" s="26"/>
      <c r="V542" s="26"/>
      <c r="W542" s="19"/>
      <c r="X542" s="25">
        <v>-4.16301172071094</v>
      </c>
      <c r="Y542" s="25">
        <v>-0.411542958913079</v>
      </c>
      <c r="Z542" s="25">
        <v>-0.230109027060867</v>
      </c>
      <c r="AA542" s="27">
        <f>N542</f>
        <v>1</v>
      </c>
      <c r="AB542" s="27">
        <f>IF(COUNTA(X542)=1,1,0)</f>
        <v>1</v>
      </c>
      <c r="AC542" s="27">
        <f>IF((IF(AD542&gt;0,1,0)+AA542)=2,1,0)</f>
        <v>1</v>
      </c>
      <c r="AD542" s="27">
        <f>IF(COUNTA(AI542)=1,1,0)+IF(COUNTA(AK542)=1,1,0)</f>
        <v>1</v>
      </c>
      <c r="AE542" s="28"/>
      <c r="AF542" t="s" s="29">
        <v>65</v>
      </c>
      <c r="AG542" t="s" s="38">
        <v>74</v>
      </c>
      <c r="AH542" s="39">
        <v>1</v>
      </c>
      <c r="AI542" s="39">
        <v>3</v>
      </c>
      <c r="AJ542" s="39"/>
      <c r="AK542" s="39"/>
      <c r="AL542" s="24"/>
      <c r="AM542" s="24"/>
      <c r="AN542" s="31">
        <v>2</v>
      </c>
      <c r="AO542" s="31">
        <v>3</v>
      </c>
      <c r="AP542" s="31"/>
      <c r="AQ542" s="31">
        <v>0.45</v>
      </c>
      <c r="AR542" s="31">
        <f>IF(AI542&gt;0,1,0)+IF(AO542&gt;0,1,0)</f>
        <v>2</v>
      </c>
      <c r="AS542" s="31">
        <f>IF(AR542=2,1,0)</f>
        <v>1</v>
      </c>
      <c r="AT542" s="85"/>
      <c r="AU542" s="24"/>
      <c r="AV542" s="24"/>
      <c r="AW542" t="s" s="29">
        <v>1435</v>
      </c>
      <c r="AX542" s="31">
        <v>20</v>
      </c>
      <c r="AY542" s="31">
        <v>1.5</v>
      </c>
      <c r="AZ542" s="56"/>
      <c r="BA542" s="24"/>
      <c r="BB542" s="24"/>
      <c r="BC542" s="24"/>
      <c r="BD542" s="24"/>
      <c r="BE542" s="24"/>
      <c r="BF542" s="24"/>
      <c r="BG542" t="s" s="29">
        <v>149</v>
      </c>
      <c r="BH542" t="s" s="29">
        <v>100</v>
      </c>
      <c r="BI542" s="24"/>
      <c r="BJ542" s="24"/>
    </row>
    <row r="543" ht="17" customHeight="1">
      <c r="A543" t="s" s="63">
        <v>60</v>
      </c>
      <c r="B543" t="s" s="29">
        <v>1449</v>
      </c>
      <c r="C543" t="s" s="29">
        <v>1450</v>
      </c>
      <c r="D543" t="s" s="65">
        <v>1403</v>
      </c>
      <c r="E543" t="s" s="65">
        <v>1403</v>
      </c>
      <c r="F543" t="s" s="65">
        <v>1360</v>
      </c>
      <c r="G543" s="18"/>
      <c r="H543" s="19"/>
      <c r="I543" s="37"/>
      <c r="J543" s="19"/>
      <c r="K543" s="21">
        <v>1</v>
      </c>
      <c r="L543" s="19"/>
      <c r="M543" s="22">
        <f>SUM(J543:L543)</f>
        <v>1</v>
      </c>
      <c r="N543" s="23">
        <f>IF((IF(COUNTA(E543)=1,1,0)+L543+K543)=2,1,0)</f>
        <v>1</v>
      </c>
      <c r="O543" s="24"/>
      <c r="P543" s="24"/>
      <c r="Q543" s="19"/>
      <c r="R543" s="25">
        <v>-0.388785744917961</v>
      </c>
      <c r="S543" s="25">
        <v>-2.51832852437764</v>
      </c>
      <c r="T543" s="25">
        <v>0.346816202722481</v>
      </c>
      <c r="U543" s="26"/>
      <c r="V543" s="26"/>
      <c r="W543" s="19"/>
      <c r="X543" s="25">
        <v>-1.64534239418535</v>
      </c>
      <c r="Y543" s="25">
        <v>-0.816574065065367</v>
      </c>
      <c r="Z543" s="25">
        <v>-1.28563382386871</v>
      </c>
      <c r="AA543" s="27">
        <f>N543</f>
        <v>1</v>
      </c>
      <c r="AB543" s="27">
        <f>IF(COUNTA(X543)=1,1,0)</f>
        <v>1</v>
      </c>
      <c r="AC543" s="27">
        <f>IF((IF(AD543&gt;0,1,0)+AA543)=2,1,0)</f>
        <v>0</v>
      </c>
      <c r="AD543" s="27">
        <f>IF(COUNTA(AI543)=1,1,0)+IF(COUNTA(AK543)=1,1,0)</f>
        <v>0</v>
      </c>
      <c r="AE543" s="28"/>
      <c r="AF543" t="s" s="29">
        <v>65</v>
      </c>
      <c r="AG543" s="83">
        <v>4</v>
      </c>
      <c r="AH543" t="s" s="138">
        <v>126</v>
      </c>
      <c r="AI543" s="30"/>
      <c r="AJ543" s="39"/>
      <c r="AK543" s="39"/>
      <c r="AL543" s="24"/>
      <c r="AM543" s="24"/>
      <c r="AN543" s="24"/>
      <c r="AO543" s="31">
        <v>1</v>
      </c>
      <c r="AP543" s="31"/>
      <c r="AQ543" s="31">
        <v>0.3</v>
      </c>
      <c r="AR543" s="31">
        <f>IF(AI543&gt;0,1,0)+IF(AO543&gt;0,1,0)</f>
        <v>1</v>
      </c>
      <c r="AS543" s="31">
        <f>IF(AR543=2,1,0)</f>
        <v>0</v>
      </c>
      <c r="AT543" s="85"/>
      <c r="AU543" s="24"/>
      <c r="AV543" s="24"/>
      <c r="AW543" s="24"/>
      <c r="AX543" s="24"/>
      <c r="AY543" s="24"/>
      <c r="AZ543" s="56"/>
      <c r="BA543" s="24"/>
      <c r="BB543" s="24"/>
      <c r="BC543" s="24"/>
      <c r="BD543" s="24"/>
      <c r="BE543" s="24"/>
      <c r="BF543" s="24"/>
      <c r="BG543" t="s" s="29">
        <v>99</v>
      </c>
      <c r="BH543" s="24"/>
      <c r="BI543" s="24"/>
      <c r="BJ543" s="24"/>
    </row>
    <row r="544" ht="17" customHeight="1">
      <c r="A544" t="s" s="63">
        <v>60</v>
      </c>
      <c r="B544" t="s" s="29">
        <v>1451</v>
      </c>
      <c r="C544" t="s" s="29">
        <v>1452</v>
      </c>
      <c r="D544" t="s" s="65">
        <v>1428</v>
      </c>
      <c r="E544" t="s" s="65">
        <v>1403</v>
      </c>
      <c r="F544" t="s" s="65">
        <v>1360</v>
      </c>
      <c r="G544" s="18"/>
      <c r="H544" s="19"/>
      <c r="I544" s="37"/>
      <c r="J544" s="19"/>
      <c r="K544" s="21">
        <v>1</v>
      </c>
      <c r="L544" s="19"/>
      <c r="M544" s="22">
        <f>SUM(J544:L544)</f>
        <v>1</v>
      </c>
      <c r="N544" s="23">
        <f>IF((IF(COUNTA(E544)=1,1,0)+L544+K544)=2,1,0)</f>
        <v>1</v>
      </c>
      <c r="O544" s="24"/>
      <c r="P544" s="24"/>
      <c r="Q544" s="19"/>
      <c r="R544" s="25">
        <v>-2.5442073653864</v>
      </c>
      <c r="S544" s="25">
        <v>-3.03532630036587</v>
      </c>
      <c r="T544" s="25">
        <v>0.52188755544834</v>
      </c>
      <c r="U544" s="26"/>
      <c r="V544" s="26"/>
      <c r="W544" s="19"/>
      <c r="X544" s="25">
        <v>-3.78607951024458</v>
      </c>
      <c r="Y544" s="25">
        <v>-0.287896750198657</v>
      </c>
      <c r="Z544" s="25">
        <v>0.09446392242160161</v>
      </c>
      <c r="AA544" s="27">
        <f>N544</f>
        <v>1</v>
      </c>
      <c r="AB544" s="27">
        <f>IF(COUNTA(X544)=1,1,0)</f>
        <v>1</v>
      </c>
      <c r="AC544" s="27">
        <f>IF((IF(AD544&gt;0,1,0)+AA544)=2,1,0)</f>
        <v>1</v>
      </c>
      <c r="AD544" s="27">
        <f>IF(COUNTA(AI544)=1,1,0)+IF(COUNTA(AK544)=1,1,0)</f>
        <v>1</v>
      </c>
      <c r="AE544" s="28"/>
      <c r="AF544" t="s" s="29">
        <v>65</v>
      </c>
      <c r="AG544" t="s" s="38">
        <v>74</v>
      </c>
      <c r="AH544" s="39">
        <v>2</v>
      </c>
      <c r="AI544" s="39">
        <v>3</v>
      </c>
      <c r="AJ544" s="39"/>
      <c r="AK544" s="39"/>
      <c r="AL544" s="24"/>
      <c r="AM544" s="31">
        <v>60</v>
      </c>
      <c r="AN544" s="24"/>
      <c r="AO544" s="31">
        <v>1.5</v>
      </c>
      <c r="AP544" s="31"/>
      <c r="AQ544" s="31">
        <v>0.4</v>
      </c>
      <c r="AR544" s="31">
        <f>IF(AI544&gt;0,1,0)+IF(AO544&gt;0,1,0)</f>
        <v>2</v>
      </c>
      <c r="AS544" s="31">
        <f>IF(AR544=2,1,0)</f>
        <v>1</v>
      </c>
      <c r="AT544" s="85"/>
      <c r="AU544" s="24"/>
      <c r="AV544" s="24"/>
      <c r="AW544" s="24"/>
      <c r="AX544" s="24"/>
      <c r="AY544" s="24"/>
      <c r="AZ544" s="56"/>
      <c r="BA544" s="24"/>
      <c r="BB544" s="24"/>
      <c r="BC544" s="24"/>
      <c r="BD544" s="24"/>
      <c r="BE544" s="24"/>
      <c r="BF544" s="24"/>
      <c r="BG544" t="s" s="29">
        <v>149</v>
      </c>
      <c r="BH544" t="s" s="29">
        <v>100</v>
      </c>
      <c r="BI544" s="24"/>
      <c r="BJ544" s="24"/>
    </row>
    <row r="545" ht="17" customHeight="1">
      <c r="A545" t="s" s="63">
        <v>60</v>
      </c>
      <c r="B545" t="s" s="29">
        <v>1453</v>
      </c>
      <c r="C545" t="s" s="29">
        <v>1454</v>
      </c>
      <c r="D545" t="s" s="65">
        <v>1428</v>
      </c>
      <c r="E545" t="s" s="65">
        <v>1403</v>
      </c>
      <c r="F545" t="s" s="65">
        <v>1360</v>
      </c>
      <c r="G545" s="18"/>
      <c r="H545" s="19"/>
      <c r="I545" s="37"/>
      <c r="J545" s="19"/>
      <c r="K545" s="21">
        <v>1</v>
      </c>
      <c r="L545" s="19"/>
      <c r="M545" s="22">
        <f>SUM(J545:L545)</f>
        <v>1</v>
      </c>
      <c r="N545" s="23">
        <f>IF((IF(COUNTA(E545)=1,1,0)+L545+K545)=2,1,0)</f>
        <v>1</v>
      </c>
      <c r="O545" s="24"/>
      <c r="P545" s="24"/>
      <c r="Q545" s="19"/>
      <c r="R545" s="25">
        <v>-4.17648741020372</v>
      </c>
      <c r="S545" s="25">
        <v>-3.75943927046534</v>
      </c>
      <c r="T545" s="25">
        <v>1.36971719609584</v>
      </c>
      <c r="U545" s="26"/>
      <c r="V545" s="26"/>
      <c r="W545" s="19"/>
      <c r="X545" s="25">
        <v>-5.30066003669971</v>
      </c>
      <c r="Y545" s="25">
        <v>-0.547007285665928</v>
      </c>
      <c r="Z545" s="25">
        <v>-0.432946807168974</v>
      </c>
      <c r="AA545" s="27">
        <f>N545</f>
        <v>1</v>
      </c>
      <c r="AB545" s="27">
        <f>IF(COUNTA(X545)=1,1,0)</f>
        <v>1</v>
      </c>
      <c r="AC545" s="27">
        <f>IF((IF(AD545&gt;0,1,0)+AA545)=2,1,0)</f>
        <v>1</v>
      </c>
      <c r="AD545" s="27">
        <f>IF(COUNTA(AI545)=1,1,0)+IF(COUNTA(AK545)=1,1,0)</f>
        <v>1</v>
      </c>
      <c r="AE545" s="28"/>
      <c r="AF545" t="s" s="29">
        <v>65</v>
      </c>
      <c r="AG545" s="83">
        <v>4</v>
      </c>
      <c r="AH545" s="39"/>
      <c r="AI545" s="39">
        <v>1</v>
      </c>
      <c r="AJ545" s="39"/>
      <c r="AK545" s="39"/>
      <c r="AL545" s="24"/>
      <c r="AM545" s="31">
        <v>20</v>
      </c>
      <c r="AN545" s="24"/>
      <c r="AO545" s="31"/>
      <c r="AP545" s="31"/>
      <c r="AQ545" s="31">
        <v>0.4</v>
      </c>
      <c r="AR545" s="31">
        <f>IF(AI545&gt;0,1,0)+IF(AO545&gt;0,1,0)</f>
        <v>1</v>
      </c>
      <c r="AS545" s="31">
        <f>IF(AR545=2,1,0)</f>
        <v>0</v>
      </c>
      <c r="AT545" s="85">
        <v>2</v>
      </c>
      <c r="AU545" s="24"/>
      <c r="AV545" s="24"/>
      <c r="AW545" t="s" s="29">
        <v>1386</v>
      </c>
      <c r="AX545" s="31">
        <v>10</v>
      </c>
      <c r="AY545" s="31">
        <v>2</v>
      </c>
      <c r="AZ545" s="56"/>
      <c r="BA545" s="24"/>
      <c r="BB545" s="24"/>
      <c r="BC545" s="24"/>
      <c r="BD545" s="24"/>
      <c r="BE545" s="24"/>
      <c r="BF545" s="31">
        <v>1</v>
      </c>
      <c r="BG545" t="s" s="29">
        <v>149</v>
      </c>
      <c r="BH545" t="s" s="29">
        <v>100</v>
      </c>
      <c r="BI545" s="24"/>
      <c r="BJ545" s="24"/>
    </row>
    <row r="546" ht="17" customHeight="1">
      <c r="A546" t="s" s="63">
        <v>60</v>
      </c>
      <c r="B546" t="s" s="29">
        <v>1455</v>
      </c>
      <c r="C546" t="s" s="29">
        <v>1456</v>
      </c>
      <c r="D546" t="s" s="65">
        <v>1403</v>
      </c>
      <c r="E546" t="s" s="65">
        <v>1403</v>
      </c>
      <c r="F546" t="s" s="65">
        <v>1360</v>
      </c>
      <c r="G546" s="18"/>
      <c r="H546" s="19"/>
      <c r="I546" s="37"/>
      <c r="J546" s="19"/>
      <c r="K546" s="21">
        <v>0</v>
      </c>
      <c r="L546" s="21">
        <v>1</v>
      </c>
      <c r="M546" s="22">
        <f>SUM(J546:L546)</f>
        <v>1</v>
      </c>
      <c r="N546" s="23">
        <f>IF((IF(COUNTA(E546)=1,1,0)+L546+K546)=2,1,0)</f>
        <v>1</v>
      </c>
      <c r="O546" s="24"/>
      <c r="P546" s="24"/>
      <c r="Q546" s="19"/>
      <c r="R546" s="25">
        <v>-1.11903147609209</v>
      </c>
      <c r="S546" s="25">
        <v>-1.35355739968912</v>
      </c>
      <c r="T546" s="25">
        <v>0.7745685913310369</v>
      </c>
      <c r="U546" s="26"/>
      <c r="V546" s="26"/>
      <c r="W546" s="19"/>
      <c r="X546" s="25">
        <v>-1.52720456402476</v>
      </c>
      <c r="Y546" s="25">
        <v>-0.313696767352194</v>
      </c>
      <c r="Z546" s="25">
        <v>-1.69982157397531</v>
      </c>
      <c r="AA546" s="27">
        <f>N546</f>
        <v>1</v>
      </c>
      <c r="AB546" s="27">
        <f>IF(COUNTA(X546)=1,1,0)</f>
        <v>1</v>
      </c>
      <c r="AC546" s="27">
        <f>IF((IF(AD546&gt;0,1,0)+AA546)=2,1,0)</f>
        <v>1</v>
      </c>
      <c r="AD546" s="27">
        <f>IF(COUNTA(AI546)=1,1,0)+IF(COUNTA(AK546)=1,1,0)</f>
        <v>1</v>
      </c>
      <c r="AE546" s="28"/>
      <c r="AF546" t="s" s="29">
        <v>65</v>
      </c>
      <c r="AG546" t="s" s="38">
        <v>74</v>
      </c>
      <c r="AH546" s="39"/>
      <c r="AI546" s="39">
        <v>2</v>
      </c>
      <c r="AJ546" s="39"/>
      <c r="AK546" s="39"/>
      <c r="AL546" s="31">
        <v>12</v>
      </c>
      <c r="AM546" s="31">
        <v>35</v>
      </c>
      <c r="AN546" s="31">
        <v>1</v>
      </c>
      <c r="AO546" s="31">
        <v>2</v>
      </c>
      <c r="AP546" s="31"/>
      <c r="AQ546" s="31">
        <v>0.3</v>
      </c>
      <c r="AR546" s="31">
        <f>IF(AI546&gt;0,1,0)+IF(AO546&gt;0,1,0)</f>
        <v>2</v>
      </c>
      <c r="AS546" s="31">
        <f>IF(AR546=2,1,0)</f>
        <v>1</v>
      </c>
      <c r="AT546" s="85"/>
      <c r="AU546" s="24"/>
      <c r="AV546" s="24"/>
      <c r="AW546" t="s" s="29">
        <v>304</v>
      </c>
      <c r="AX546" s="31">
        <v>25</v>
      </c>
      <c r="AY546" s="31">
        <v>2</v>
      </c>
      <c r="AZ546" s="56"/>
      <c r="BA546" s="24"/>
      <c r="BB546" s="24"/>
      <c r="BC546" s="24"/>
      <c r="BD546" s="24"/>
      <c r="BE546" s="24"/>
      <c r="BF546" s="24"/>
      <c r="BG546" t="s" s="29">
        <v>149</v>
      </c>
      <c r="BH546" t="s" s="29">
        <v>71</v>
      </c>
      <c r="BI546" s="24"/>
      <c r="BJ546" s="24"/>
    </row>
    <row r="547" ht="17" customHeight="1">
      <c r="A547" t="s" s="63">
        <v>60</v>
      </c>
      <c r="B547" t="s" s="29">
        <v>1457</v>
      </c>
      <c r="C547" t="s" s="29">
        <v>1458</v>
      </c>
      <c r="D547" t="s" s="65">
        <v>1403</v>
      </c>
      <c r="E547" t="s" s="65">
        <v>1403</v>
      </c>
      <c r="F547" t="s" s="65">
        <v>1360</v>
      </c>
      <c r="G547" s="18"/>
      <c r="H547" s="19"/>
      <c r="I547" s="20">
        <v>1</v>
      </c>
      <c r="J547" s="19"/>
      <c r="K547" s="21">
        <v>0</v>
      </c>
      <c r="L547" s="21">
        <v>1</v>
      </c>
      <c r="M547" s="22">
        <f>SUM(J547:L547)</f>
        <v>1</v>
      </c>
      <c r="N547" s="23">
        <f>IF((IF(COUNTA(E547)=1,1,0)+L547+K547)=2,1,0)</f>
        <v>1</v>
      </c>
      <c r="O547" s="24"/>
      <c r="P547" s="24"/>
      <c r="Q547" s="19"/>
      <c r="R547" s="25">
        <v>-2.48929331182048</v>
      </c>
      <c r="S547" s="25">
        <v>-2.76169295286025</v>
      </c>
      <c r="T547" s="25">
        <v>0.540795471198004</v>
      </c>
      <c r="U547" s="26"/>
      <c r="V547" s="26"/>
      <c r="W547" s="19"/>
      <c r="X547" s="25">
        <v>-3.2573072357998</v>
      </c>
      <c r="Y547" s="25">
        <v>-0.527080415682718</v>
      </c>
      <c r="Z547" s="25">
        <v>0.213168215950826</v>
      </c>
      <c r="AA547" s="27">
        <f>N547</f>
        <v>1</v>
      </c>
      <c r="AB547" s="27">
        <f>IF(COUNTA(X547)=1,1,0)</f>
        <v>1</v>
      </c>
      <c r="AC547" s="27">
        <f>IF((IF(AD547&gt;0,1,0)+AA547)=2,1,0)</f>
        <v>1</v>
      </c>
      <c r="AD547" s="27">
        <f>IF(COUNTA(AI547)=1,1,0)+IF(COUNTA(AK547)=1,1,0)</f>
        <v>1</v>
      </c>
      <c r="AE547" s="28"/>
      <c r="AF547" t="s" s="29">
        <v>65</v>
      </c>
      <c r="AG547" s="83">
        <v>4</v>
      </c>
      <c r="AH547" s="39"/>
      <c r="AI547" s="39">
        <v>3</v>
      </c>
      <c r="AJ547" s="39"/>
      <c r="AK547" s="39"/>
      <c r="AL547" s="24"/>
      <c r="AM547" s="31">
        <v>80</v>
      </c>
      <c r="AN547" s="24"/>
      <c r="AO547" s="31"/>
      <c r="AP547" s="31"/>
      <c r="AQ547" s="31">
        <v>0.6</v>
      </c>
      <c r="AR547" s="31">
        <f>IF(AI547&gt;0,1,0)+IF(AO547&gt;0,1,0)</f>
        <v>1</v>
      </c>
      <c r="AS547" s="31">
        <f>IF(AR547=2,1,0)</f>
        <v>0</v>
      </c>
      <c r="AT547" s="85"/>
      <c r="AU547" s="24"/>
      <c r="AV547" s="24"/>
      <c r="AW547" t="s" s="29">
        <v>431</v>
      </c>
      <c r="AX547" s="31">
        <v>30</v>
      </c>
      <c r="AY547" s="31">
        <v>2</v>
      </c>
      <c r="AZ547" s="56"/>
      <c r="BA547" s="24"/>
      <c r="BB547" s="24"/>
      <c r="BC547" s="24"/>
      <c r="BD547" s="24"/>
      <c r="BE547" s="24"/>
      <c r="BF547" s="24"/>
      <c r="BG547" t="s" s="29">
        <v>99</v>
      </c>
      <c r="BH547" t="s" s="29">
        <v>71</v>
      </c>
      <c r="BI547" s="24"/>
      <c r="BJ547" s="24"/>
    </row>
    <row r="548" ht="17" customHeight="1">
      <c r="A548" t="s" s="63">
        <v>60</v>
      </c>
      <c r="B548" t="s" s="29">
        <v>1459</v>
      </c>
      <c r="C548" t="s" s="29">
        <v>1460</v>
      </c>
      <c r="D548" t="s" s="65">
        <v>1428</v>
      </c>
      <c r="E548" t="s" s="65">
        <v>1403</v>
      </c>
      <c r="F548" t="s" s="65">
        <v>1360</v>
      </c>
      <c r="G548" s="18"/>
      <c r="H548" s="18"/>
      <c r="I548" s="37"/>
      <c r="J548" s="19"/>
      <c r="K548" s="21">
        <v>0</v>
      </c>
      <c r="L548" s="21">
        <v>1</v>
      </c>
      <c r="M548" s="22">
        <f>SUM(J548:L548)</f>
        <v>1</v>
      </c>
      <c r="N548" s="23">
        <f>IF((IF(COUNTA(E548)=1,1,0)+L548+K548)=2,1,0)</f>
        <v>1</v>
      </c>
      <c r="O548" s="24"/>
      <c r="P548" s="24"/>
      <c r="Q548" s="19"/>
      <c r="R548" s="25">
        <v>1.51907665459492</v>
      </c>
      <c r="S548" s="25">
        <v>-4.41054305537182</v>
      </c>
      <c r="T548" s="25">
        <v>1.00235661405313</v>
      </c>
      <c r="U548" s="26"/>
      <c r="V548" s="26"/>
      <c r="W548" s="19"/>
      <c r="X548" s="25">
        <v>-1.03650332892373</v>
      </c>
      <c r="Y548" s="25">
        <v>-3.42553262231276</v>
      </c>
      <c r="Z548" s="25">
        <v>-0.20742427387773</v>
      </c>
      <c r="AA548" s="27">
        <f>N548</f>
        <v>1</v>
      </c>
      <c r="AB548" s="27">
        <f>IF(COUNTA(X548)=1,1,0)</f>
        <v>1</v>
      </c>
      <c r="AC548" s="27">
        <f>IF((IF(AD548&gt;0,1,0)+AA548)=2,1,0)</f>
        <v>1</v>
      </c>
      <c r="AD548" s="27">
        <f>IF(COUNTA(AI548)=1,1,0)+IF(COUNTA(AK548)=1,1,0)</f>
        <v>1</v>
      </c>
      <c r="AE548" s="28"/>
      <c r="AF548" t="s" s="29">
        <v>65</v>
      </c>
      <c r="AG548" s="83">
        <v>4</v>
      </c>
      <c r="AH548" s="39"/>
      <c r="AI548" s="39">
        <v>20</v>
      </c>
      <c r="AJ548" s="39"/>
      <c r="AK548" s="39"/>
      <c r="AL548" s="24"/>
      <c r="AM548" s="24"/>
      <c r="AN548" s="31">
        <v>2.5</v>
      </c>
      <c r="AO548" s="31">
        <v>3.5</v>
      </c>
      <c r="AP548" s="31"/>
      <c r="AQ548" s="31">
        <v>0.65</v>
      </c>
      <c r="AR548" s="31">
        <f>IF(AI548&gt;0,1,0)+IF(AO548&gt;0,1,0)</f>
        <v>2</v>
      </c>
      <c r="AS548" s="31">
        <f>IF(AR548=2,1,0)</f>
        <v>1</v>
      </c>
      <c r="AT548" s="85"/>
      <c r="AU548" s="24"/>
      <c r="AV548" s="24"/>
      <c r="AW548" t="s" s="29">
        <v>1461</v>
      </c>
      <c r="AX548" s="24"/>
      <c r="AY548" s="24"/>
      <c r="AZ548" s="56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</row>
    <row r="549" ht="17" customHeight="1">
      <c r="A549" t="s" s="63">
        <v>60</v>
      </c>
      <c r="B549" t="s" s="29">
        <v>1462</v>
      </c>
      <c r="C549" t="s" s="29">
        <v>1463</v>
      </c>
      <c r="D549" t="s" s="65">
        <v>1403</v>
      </c>
      <c r="E549" t="s" s="65">
        <v>1403</v>
      </c>
      <c r="F549" t="s" s="65">
        <v>1360</v>
      </c>
      <c r="G549" s="18"/>
      <c r="H549" s="19"/>
      <c r="I549" s="37"/>
      <c r="J549" s="19"/>
      <c r="K549" s="21">
        <v>0</v>
      </c>
      <c r="L549" s="21">
        <v>1</v>
      </c>
      <c r="M549" s="22">
        <f>SUM(J549:L549)</f>
        <v>1</v>
      </c>
      <c r="N549" s="23">
        <f>IF((IF(COUNTA(E549)=1,1,0)+L549+K549)=2,1,0)</f>
        <v>1</v>
      </c>
      <c r="O549" s="24"/>
      <c r="P549" s="24"/>
      <c r="Q549" s="19"/>
      <c r="R549" s="25">
        <v>0.188914160004564</v>
      </c>
      <c r="S549" s="25">
        <v>-2.91864337723627</v>
      </c>
      <c r="T549" s="25">
        <v>0.186509065978843</v>
      </c>
      <c r="U549" s="26"/>
      <c r="V549" s="26"/>
      <c r="W549" s="19"/>
      <c r="X549" s="25">
        <v>-1.17796493958429</v>
      </c>
      <c r="Y549" s="25">
        <v>-1.92068079361886</v>
      </c>
      <c r="Z549" s="25">
        <v>-0.0295543970463633</v>
      </c>
      <c r="AA549" s="27">
        <f>N549</f>
        <v>1</v>
      </c>
      <c r="AB549" s="27">
        <f>IF(COUNTA(X549)=1,1,0)</f>
        <v>1</v>
      </c>
      <c r="AC549" s="27">
        <f>IF((IF(AD549&gt;0,1,0)+AA549)=2,1,0)</f>
        <v>1</v>
      </c>
      <c r="AD549" s="27">
        <f>IF(COUNTA(AI549)=1,1,0)+IF(COUNTA(AK549)=1,1,0)</f>
        <v>1</v>
      </c>
      <c r="AE549" s="28"/>
      <c r="AF549" t="s" s="29">
        <v>65</v>
      </c>
      <c r="AG549" t="s" s="38">
        <v>74</v>
      </c>
      <c r="AH549" s="39"/>
      <c r="AI549" s="39">
        <v>10</v>
      </c>
      <c r="AJ549" t="s" s="138">
        <v>96</v>
      </c>
      <c r="AK549" s="39"/>
      <c r="AL549" s="31">
        <v>15</v>
      </c>
      <c r="AM549" s="31">
        <v>20</v>
      </c>
      <c r="AN549" s="31">
        <v>2</v>
      </c>
      <c r="AO549" s="31">
        <v>3</v>
      </c>
      <c r="AP549" s="31"/>
      <c r="AQ549" s="31">
        <v>0.5</v>
      </c>
      <c r="AR549" s="31">
        <f>IF(AI549&gt;0,1,0)+IF(AO549&gt;0,1,0)</f>
        <v>2</v>
      </c>
      <c r="AS549" s="31">
        <f>IF(AR549=2,1,0)</f>
        <v>1</v>
      </c>
      <c r="AT549" s="85"/>
      <c r="AU549" s="24"/>
      <c r="AV549" s="24"/>
      <c r="AW549" t="s" s="29">
        <v>1464</v>
      </c>
      <c r="AX549" s="31">
        <v>25</v>
      </c>
      <c r="AY549" s="31">
        <v>4</v>
      </c>
      <c r="AZ549" s="56"/>
      <c r="BA549" s="24"/>
      <c r="BB549" s="24"/>
      <c r="BC549" s="24"/>
      <c r="BD549" s="24"/>
      <c r="BE549" s="24"/>
      <c r="BF549" s="24"/>
      <c r="BG549" t="s" s="29">
        <v>149</v>
      </c>
      <c r="BH549" t="s" s="29">
        <v>100</v>
      </c>
      <c r="BI549" s="24"/>
      <c r="BJ549" s="24"/>
    </row>
    <row r="550" ht="17" customHeight="1">
      <c r="A550" t="s" s="63">
        <v>60</v>
      </c>
      <c r="B550" t="s" s="29">
        <v>1465</v>
      </c>
      <c r="C550" t="s" s="29">
        <v>1466</v>
      </c>
      <c r="D550" t="s" s="65">
        <v>1428</v>
      </c>
      <c r="E550" t="s" s="65">
        <v>1403</v>
      </c>
      <c r="F550" t="s" s="65">
        <v>1360</v>
      </c>
      <c r="G550" s="18"/>
      <c r="H550" t="s" s="65">
        <v>1467</v>
      </c>
      <c r="I550" s="37"/>
      <c r="J550" s="19"/>
      <c r="K550" s="21">
        <v>0</v>
      </c>
      <c r="L550" s="21">
        <v>1</v>
      </c>
      <c r="M550" s="22">
        <f>SUM(J550:L550)</f>
        <v>1</v>
      </c>
      <c r="N550" s="23">
        <f>IF((IF(COUNTA(E550)=1,1,0)+L550+K550)=2,1,0)</f>
        <v>1</v>
      </c>
      <c r="O550" s="24"/>
      <c r="P550" s="24"/>
      <c r="Q550" s="19"/>
      <c r="R550" s="25">
        <v>-2.6807893700955</v>
      </c>
      <c r="S550" s="25">
        <v>-2.46050008335003</v>
      </c>
      <c r="T550" s="25">
        <v>0.573639839197327</v>
      </c>
      <c r="U550" s="26"/>
      <c r="V550" s="26"/>
      <c r="W550" s="19"/>
      <c r="X550" s="25">
        <v>-3.37011246347455</v>
      </c>
      <c r="Y550" s="25">
        <v>0.0987565490112841</v>
      </c>
      <c r="Z550" s="25">
        <v>-0.163042472437399</v>
      </c>
      <c r="AA550" s="27">
        <f>N550</f>
        <v>1</v>
      </c>
      <c r="AB550" s="27">
        <f>IF(COUNTA(X550)=1,1,0)</f>
        <v>1</v>
      </c>
      <c r="AC550" s="27">
        <f>IF((IF(AD550&gt;0,1,0)+AA550)=2,1,0)</f>
        <v>1</v>
      </c>
      <c r="AD550" s="27">
        <f>IF(COUNTA(AI550)=1,1,0)+IF(COUNTA(AK550)=1,1,0)</f>
        <v>2</v>
      </c>
      <c r="AE550" s="28"/>
      <c r="AF550" t="s" s="29">
        <v>65</v>
      </c>
      <c r="AG550" s="83">
        <v>4</v>
      </c>
      <c r="AH550" s="39"/>
      <c r="AI550" s="39">
        <v>10</v>
      </c>
      <c r="AJ550" s="39">
        <v>3</v>
      </c>
      <c r="AK550" s="39">
        <v>5</v>
      </c>
      <c r="AL550" s="31">
        <v>60</v>
      </c>
      <c r="AM550" s="31">
        <v>100</v>
      </c>
      <c r="AN550" s="31">
        <v>1</v>
      </c>
      <c r="AO550" s="31">
        <v>1.9</v>
      </c>
      <c r="AP550" s="31">
        <v>0.55</v>
      </c>
      <c r="AQ550" s="31">
        <v>0.7</v>
      </c>
      <c r="AR550" s="31">
        <f>IF(AI550&gt;0,1,0)+IF(AO550&gt;0,1,0)</f>
        <v>2</v>
      </c>
      <c r="AS550" s="31">
        <f>IF(AR550=2,1,0)</f>
        <v>1</v>
      </c>
      <c r="AT550" s="85">
        <v>2</v>
      </c>
      <c r="AU550" t="s" s="29">
        <v>447</v>
      </c>
      <c r="AV550" s="24"/>
      <c r="AW550" t="s" s="29">
        <v>1461</v>
      </c>
      <c r="AX550" s="31">
        <v>200</v>
      </c>
      <c r="AY550" s="24"/>
      <c r="AZ550" s="56"/>
      <c r="BA550" s="24"/>
      <c r="BB550" s="31">
        <v>8</v>
      </c>
      <c r="BC550" t="s" s="29">
        <v>427</v>
      </c>
      <c r="BD550" s="24"/>
      <c r="BE550" t="s" s="29">
        <v>68</v>
      </c>
      <c r="BF550" s="24"/>
      <c r="BG550" t="s" s="29">
        <v>149</v>
      </c>
      <c r="BH550" s="24"/>
      <c r="BI550" t="s" s="29">
        <v>112</v>
      </c>
      <c r="BJ550" s="24"/>
    </row>
    <row r="551" ht="17" customHeight="1">
      <c r="A551" t="s" s="63">
        <v>60</v>
      </c>
      <c r="B551" t="s" s="29">
        <v>1468</v>
      </c>
      <c r="C551" t="s" s="29">
        <v>1469</v>
      </c>
      <c r="D551" t="s" s="65">
        <v>1403</v>
      </c>
      <c r="E551" t="s" s="65">
        <v>1403</v>
      </c>
      <c r="F551" t="s" s="65">
        <v>1360</v>
      </c>
      <c r="G551" s="18"/>
      <c r="H551" s="19"/>
      <c r="I551" s="37"/>
      <c r="J551" s="19"/>
      <c r="K551" s="21">
        <v>1</v>
      </c>
      <c r="L551" s="19"/>
      <c r="M551" s="22">
        <f>SUM(J551:L551)</f>
        <v>1</v>
      </c>
      <c r="N551" s="23">
        <f>IF((IF(COUNTA(E551)=1,1,0)+L551+K551)=2,1,0)</f>
        <v>1</v>
      </c>
      <c r="O551" s="24"/>
      <c r="P551" s="24"/>
      <c r="Q551" s="19"/>
      <c r="R551" s="25">
        <v>-1.71743834944883</v>
      </c>
      <c r="S551" s="25">
        <v>-2.06944711930053</v>
      </c>
      <c r="T551" s="25">
        <v>0.973617959922055</v>
      </c>
      <c r="U551" s="26"/>
      <c r="V551" s="26"/>
      <c r="W551" s="19"/>
      <c r="X551" s="25">
        <v>-2.39004336430484</v>
      </c>
      <c r="Y551" s="25">
        <v>-0.156125112006646</v>
      </c>
      <c r="Z551" s="25">
        <v>-1.11965915202608</v>
      </c>
      <c r="AA551" s="27">
        <f>N551</f>
        <v>1</v>
      </c>
      <c r="AB551" s="27">
        <f>IF(COUNTA(X551)=1,1,0)</f>
        <v>1</v>
      </c>
      <c r="AC551" s="27">
        <f>IF((IF(AD551&gt;0,1,0)+AA551)=2,1,0)</f>
        <v>1</v>
      </c>
      <c r="AD551" s="27">
        <f>IF(COUNTA(AI551)=1,1,0)+IF(COUNTA(AK551)=1,1,0)</f>
        <v>1</v>
      </c>
      <c r="AE551" s="28"/>
      <c r="AF551" t="s" s="29">
        <v>65</v>
      </c>
      <c r="AG551" t="s" s="38">
        <v>74</v>
      </c>
      <c r="AH551" s="39"/>
      <c r="AI551" s="39">
        <v>2</v>
      </c>
      <c r="AJ551" s="39"/>
      <c r="AK551" s="39"/>
      <c r="AL551" s="24"/>
      <c r="AM551" s="31">
        <v>40</v>
      </c>
      <c r="AN551" s="31">
        <v>1</v>
      </c>
      <c r="AO551" s="31">
        <v>1.5</v>
      </c>
      <c r="AP551" s="31"/>
      <c r="AQ551" s="31">
        <v>0.4</v>
      </c>
      <c r="AR551" s="31">
        <f>IF(AI551&gt;0,1,0)+IF(AO551&gt;0,1,0)</f>
        <v>2</v>
      </c>
      <c r="AS551" s="31">
        <f>IF(AR551=2,1,0)</f>
        <v>1</v>
      </c>
      <c r="AT551" s="85"/>
      <c r="AU551" s="24"/>
      <c r="AV551" s="24"/>
      <c r="AW551" t="s" s="29">
        <v>1470</v>
      </c>
      <c r="AX551" s="31">
        <v>20</v>
      </c>
      <c r="AY551" s="24"/>
      <c r="AZ551" s="56"/>
      <c r="BA551" s="24"/>
      <c r="BB551" s="24"/>
      <c r="BC551" s="24"/>
      <c r="BD551" s="24"/>
      <c r="BE551" s="24"/>
      <c r="BF551" s="24"/>
      <c r="BG551" t="s" s="29">
        <v>149</v>
      </c>
      <c r="BH551" t="s" s="29">
        <v>100</v>
      </c>
      <c r="BI551" s="24"/>
      <c r="BJ551" s="24"/>
    </row>
    <row r="552" ht="17" customHeight="1">
      <c r="A552" t="s" s="63">
        <v>60</v>
      </c>
      <c r="B552" t="s" s="29">
        <v>1471</v>
      </c>
      <c r="C552" t="s" s="29">
        <v>1472</v>
      </c>
      <c r="D552" t="s" s="65">
        <v>1428</v>
      </c>
      <c r="E552" t="s" s="65">
        <v>1403</v>
      </c>
      <c r="F552" t="s" s="65">
        <v>1360</v>
      </c>
      <c r="G552" s="18"/>
      <c r="H552" s="19"/>
      <c r="I552" s="37"/>
      <c r="J552" s="19"/>
      <c r="K552" s="21">
        <v>1</v>
      </c>
      <c r="L552" s="19"/>
      <c r="M552" s="22">
        <f>SUM(J552:L552)</f>
        <v>1</v>
      </c>
      <c r="N552" s="23">
        <f>IF((IF(COUNTA(E552)=1,1,0)+L552+K552)=2,1,0)</f>
        <v>1</v>
      </c>
      <c r="O552" s="24"/>
      <c r="P552" s="24"/>
      <c r="Q552" s="19"/>
      <c r="R552" s="25">
        <v>1.02037883223954</v>
      </c>
      <c r="S552" s="25">
        <v>-3.92563131710025</v>
      </c>
      <c r="T552" s="25">
        <v>1.41939633586011</v>
      </c>
      <c r="U552" s="26"/>
      <c r="V552" s="26"/>
      <c r="W552" s="19"/>
      <c r="X552" s="25">
        <v>-1.65172918052029</v>
      </c>
      <c r="Y552" s="25">
        <v>-2.53972075317991</v>
      </c>
      <c r="Z552" s="25">
        <v>0.0723695455222426</v>
      </c>
      <c r="AA552" s="27">
        <f>N552</f>
        <v>1</v>
      </c>
      <c r="AB552" s="27">
        <f>IF(COUNTA(X552)=1,1,0)</f>
        <v>1</v>
      </c>
      <c r="AC552" s="27">
        <f>IF((IF(AD552&gt;0,1,0)+AA552)=2,1,0)</f>
        <v>1</v>
      </c>
      <c r="AD552" s="27">
        <f>IF(COUNTA(AI552)=1,1,0)+IF(COUNTA(AK552)=1,1,0)</f>
        <v>1</v>
      </c>
      <c r="AE552" s="28"/>
      <c r="AF552" t="s" s="29">
        <v>65</v>
      </c>
      <c r="AG552" s="83">
        <v>4</v>
      </c>
      <c r="AH552" s="39">
        <v>1.5</v>
      </c>
      <c r="AI552" s="39">
        <v>2</v>
      </c>
      <c r="AJ552" s="39"/>
      <c r="AK552" s="39"/>
      <c r="AL552" s="31">
        <v>10</v>
      </c>
      <c r="AM552" s="31">
        <v>15</v>
      </c>
      <c r="AN552" s="24"/>
      <c r="AO552" s="31"/>
      <c r="AP552" s="31"/>
      <c r="AQ552" s="31">
        <v>0.3</v>
      </c>
      <c r="AR552" s="31">
        <f>IF(AI552&gt;0,1,0)+IF(AO552&gt;0,1,0)</f>
        <v>1</v>
      </c>
      <c r="AS552" s="31">
        <f>IF(AR552=2,1,0)</f>
        <v>0</v>
      </c>
      <c r="AT552" s="85"/>
      <c r="AU552" s="24"/>
      <c r="AV552" s="24"/>
      <c r="AW552" t="s" s="29">
        <v>1464</v>
      </c>
      <c r="AX552" s="31">
        <v>45</v>
      </c>
      <c r="AY552" s="31">
        <v>4</v>
      </c>
      <c r="AZ552" s="56"/>
      <c r="BA552" s="24"/>
      <c r="BB552" s="24"/>
      <c r="BC552" s="24"/>
      <c r="BD552" s="24"/>
      <c r="BE552" s="24"/>
      <c r="BF552" s="24"/>
      <c r="BG552" t="s" s="29">
        <v>149</v>
      </c>
      <c r="BH552" t="s" s="29">
        <v>71</v>
      </c>
      <c r="BI552" s="24"/>
      <c r="BJ552" s="24"/>
    </row>
    <row r="553" ht="17" customHeight="1">
      <c r="A553" t="s" s="63">
        <v>60</v>
      </c>
      <c r="B553" t="s" s="29">
        <v>1473</v>
      </c>
      <c r="C553" t="s" s="29">
        <v>1474</v>
      </c>
      <c r="D553" t="s" s="65">
        <v>1428</v>
      </c>
      <c r="E553" t="s" s="65">
        <v>1403</v>
      </c>
      <c r="F553" t="s" s="65">
        <v>1360</v>
      </c>
      <c r="G553" s="18"/>
      <c r="H553" s="19"/>
      <c r="I553" s="37"/>
      <c r="J553" s="19"/>
      <c r="K553" s="21">
        <v>0</v>
      </c>
      <c r="L553" s="21">
        <v>1</v>
      </c>
      <c r="M553" s="22">
        <f>SUM(J553:L553)</f>
        <v>1</v>
      </c>
      <c r="N553" s="23">
        <f>IF((IF(COUNTA(E553)=1,1,0)+L553+K553)=2,1,0)</f>
        <v>1</v>
      </c>
      <c r="O553" s="24"/>
      <c r="P553" s="24"/>
      <c r="Q553" s="19"/>
      <c r="R553" s="25">
        <v>-3.06455395358525</v>
      </c>
      <c r="S553" s="25">
        <v>-2.61160511160511</v>
      </c>
      <c r="T553" s="25">
        <v>0.723241644514421</v>
      </c>
      <c r="U553" s="26"/>
      <c r="V553" s="26"/>
      <c r="W553" s="19"/>
      <c r="X553" s="25">
        <v>-3.78294374967169</v>
      </c>
      <c r="Y553" s="25">
        <v>0.0872079232788578</v>
      </c>
      <c r="Z553" s="25">
        <v>-0.080743267903399</v>
      </c>
      <c r="AA553" s="27">
        <f>N553</f>
        <v>1</v>
      </c>
      <c r="AB553" s="27">
        <f>IF(COUNTA(X553)=1,1,0)</f>
        <v>1</v>
      </c>
      <c r="AC553" s="27">
        <f>IF((IF(AD553&gt;0,1,0)+AA553)=2,1,0)</f>
        <v>1</v>
      </c>
      <c r="AD553" s="27">
        <f>IF(COUNTA(AI553)=1,1,0)+IF(COUNTA(AK553)=1,1,0)</f>
        <v>1</v>
      </c>
      <c r="AE553" s="28"/>
      <c r="AF553" t="s" s="29">
        <v>65</v>
      </c>
      <c r="AG553" t="s" s="38">
        <v>74</v>
      </c>
      <c r="AH553" s="39">
        <v>1</v>
      </c>
      <c r="AI553" s="39">
        <v>3</v>
      </c>
      <c r="AJ553" s="39"/>
      <c r="AK553" s="39"/>
      <c r="AL553" s="24"/>
      <c r="AM553" s="24"/>
      <c r="AN553" s="31">
        <v>2</v>
      </c>
      <c r="AO553" s="31">
        <v>3</v>
      </c>
      <c r="AP553" s="31"/>
      <c r="AQ553" s="31">
        <v>0.5</v>
      </c>
      <c r="AR553" s="31">
        <f>IF(AI553&gt;0,1,0)+IF(AO553&gt;0,1,0)</f>
        <v>2</v>
      </c>
      <c r="AS553" s="31">
        <f>IF(AR553=2,1,0)</f>
        <v>1</v>
      </c>
      <c r="AT553" s="85"/>
      <c r="AU553" s="24"/>
      <c r="AV553" s="24"/>
      <c r="AW553" s="24"/>
      <c r="AX553" s="24"/>
      <c r="AY553" s="24"/>
      <c r="AZ553" s="56"/>
      <c r="BA553" s="24"/>
      <c r="BB553" s="24"/>
      <c r="BC553" s="24"/>
      <c r="BD553" s="24"/>
      <c r="BE553" s="24"/>
      <c r="BF553" s="24"/>
      <c r="BG553" t="s" s="29">
        <v>149</v>
      </c>
      <c r="BH553" t="s" s="29">
        <v>100</v>
      </c>
      <c r="BI553" s="24"/>
      <c r="BJ553" s="24"/>
    </row>
    <row r="554" ht="17" customHeight="1">
      <c r="A554" t="s" s="63">
        <v>60</v>
      </c>
      <c r="B554" t="s" s="29">
        <v>1475</v>
      </c>
      <c r="C554" t="s" s="29">
        <v>1476</v>
      </c>
      <c r="D554" t="s" s="65">
        <v>1403</v>
      </c>
      <c r="E554" t="s" s="65">
        <v>1403</v>
      </c>
      <c r="F554" t="s" s="65">
        <v>1360</v>
      </c>
      <c r="G554" s="18"/>
      <c r="H554" s="19"/>
      <c r="I554" s="37"/>
      <c r="J554" s="19"/>
      <c r="K554" s="21">
        <v>1</v>
      </c>
      <c r="L554" s="19"/>
      <c r="M554" s="22">
        <f>SUM(J554:L554)</f>
        <v>1</v>
      </c>
      <c r="N554" s="23">
        <f>IF((IF(COUNTA(E554)=1,1,0)+L554+K554)=2,1,0)</f>
        <v>1</v>
      </c>
      <c r="O554" s="24"/>
      <c r="P554" s="24"/>
      <c r="Q554" s="19"/>
      <c r="R554" s="25">
        <v>-0.08146896105395</v>
      </c>
      <c r="S554" s="25">
        <v>-2.75997750773265</v>
      </c>
      <c r="T554" s="25">
        <v>-0.071850114539461</v>
      </c>
      <c r="U554" s="26"/>
      <c r="V554" s="26"/>
      <c r="W554" s="19"/>
      <c r="X554" s="25">
        <v>-1.43082325548869</v>
      </c>
      <c r="Y554" s="25">
        <v>-1.59527644504532</v>
      </c>
      <c r="Z554" s="25">
        <v>-0.0998843526776267</v>
      </c>
      <c r="AA554" s="27">
        <f>N554</f>
        <v>1</v>
      </c>
      <c r="AB554" s="27">
        <f>IF(COUNTA(X554)=1,1,0)</f>
        <v>1</v>
      </c>
      <c r="AC554" s="27">
        <f>IF((IF(AD554&gt;0,1,0)+AA554)=2,1,0)</f>
        <v>1</v>
      </c>
      <c r="AD554" s="27">
        <f>IF(COUNTA(AI554)=1,1,0)+IF(COUNTA(AK554)=1,1,0)</f>
        <v>1</v>
      </c>
      <c r="AE554" s="28"/>
      <c r="AF554" t="s" s="29">
        <v>65</v>
      </c>
      <c r="AG554" t="s" s="38">
        <v>74</v>
      </c>
      <c r="AH554" s="39"/>
      <c r="AI554" s="39">
        <v>2</v>
      </c>
      <c r="AJ554" s="39"/>
      <c r="AK554" s="39"/>
      <c r="AL554" s="24"/>
      <c r="AM554" s="24"/>
      <c r="AN554" s="24"/>
      <c r="AO554" s="31">
        <v>1</v>
      </c>
      <c r="AP554" s="31"/>
      <c r="AQ554" s="31">
        <v>0.4</v>
      </c>
      <c r="AR554" s="31">
        <f>IF(AI554&gt;0,1,0)+IF(AO554&gt;0,1,0)</f>
        <v>2</v>
      </c>
      <c r="AS554" s="31">
        <f>IF(AR554=2,1,0)</f>
        <v>1</v>
      </c>
      <c r="AT554" s="85">
        <v>2</v>
      </c>
      <c r="AU554" s="24"/>
      <c r="AV554" s="24"/>
      <c r="AW554" t="s" s="29">
        <v>75</v>
      </c>
      <c r="AX554" s="31">
        <v>30</v>
      </c>
      <c r="AY554" s="31">
        <v>1</v>
      </c>
      <c r="AZ554" s="56"/>
      <c r="BA554" s="24"/>
      <c r="BB554" s="24"/>
      <c r="BC554" s="24"/>
      <c r="BD554" s="24"/>
      <c r="BE554" s="24"/>
      <c r="BF554" s="24"/>
      <c r="BG554" t="s" s="29">
        <v>149</v>
      </c>
      <c r="BH554" t="s" s="29">
        <v>100</v>
      </c>
      <c r="BI554" s="24"/>
      <c r="BJ554" s="24"/>
    </row>
    <row r="555" ht="17" customHeight="1">
      <c r="A555" t="s" s="63">
        <v>60</v>
      </c>
      <c r="B555" t="s" s="29">
        <v>1477</v>
      </c>
      <c r="C555" t="s" s="29">
        <v>1478</v>
      </c>
      <c r="D555" t="s" s="65">
        <v>1428</v>
      </c>
      <c r="E555" t="s" s="65">
        <v>1403</v>
      </c>
      <c r="F555" t="s" s="65">
        <v>1360</v>
      </c>
      <c r="G555" s="18"/>
      <c r="H555" s="19"/>
      <c r="I555" s="37"/>
      <c r="J555" s="19"/>
      <c r="K555" s="21">
        <v>1</v>
      </c>
      <c r="L555" s="19"/>
      <c r="M555" s="22">
        <f>SUM(J555:L555)</f>
        <v>1</v>
      </c>
      <c r="N555" s="23">
        <f>IF((IF(COUNTA(E555)=1,1,0)+L555+K555)=2,1,0)</f>
        <v>1</v>
      </c>
      <c r="O555" s="24"/>
      <c r="P555" s="24"/>
      <c r="Q555" s="19"/>
      <c r="R555" s="25">
        <v>-1.34618050294761</v>
      </c>
      <c r="S555" s="25">
        <v>-2.01472908620618</v>
      </c>
      <c r="T555" s="25">
        <v>-0.599709127562613</v>
      </c>
      <c r="U555" s="26"/>
      <c r="V555" s="26"/>
      <c r="W555" s="19"/>
      <c r="X555" s="25">
        <v>-2.34155389885739</v>
      </c>
      <c r="Y555" s="25">
        <v>-0.156990392505952</v>
      </c>
      <c r="Z555" s="25">
        <v>0.6990996551741659</v>
      </c>
      <c r="AA555" s="27">
        <f>N555</f>
        <v>1</v>
      </c>
      <c r="AB555" s="27">
        <f>IF(COUNTA(X555)=1,1,0)</f>
        <v>1</v>
      </c>
      <c r="AC555" s="27">
        <f>IF((IF(AD555&gt;0,1,0)+AA555)=2,1,0)</f>
        <v>0</v>
      </c>
      <c r="AD555" s="27">
        <f>IF(COUNTA(AI555)=1,1,0)+IF(COUNTA(AK555)=1,1,0)</f>
        <v>0</v>
      </c>
      <c r="AE555" s="28"/>
      <c r="AF555" t="s" s="29">
        <v>65</v>
      </c>
      <c r="AG555" t="s" s="86">
        <v>74</v>
      </c>
      <c r="AH555" t="s" s="138">
        <v>126</v>
      </c>
      <c r="AI555" s="30"/>
      <c r="AJ555" s="39"/>
      <c r="AK555" s="39"/>
      <c r="AL555" s="24"/>
      <c r="AM555" s="31">
        <v>10</v>
      </c>
      <c r="AN555" s="31">
        <v>1</v>
      </c>
      <c r="AO555" s="31">
        <v>2</v>
      </c>
      <c r="AP555" s="31"/>
      <c r="AQ555" s="31">
        <v>0.4</v>
      </c>
      <c r="AR555" s="31">
        <f>IF(AI555&gt;0,1,0)+IF(AO555&gt;0,1,0)</f>
        <v>1</v>
      </c>
      <c r="AS555" s="31">
        <f>IF(AR555=2,1,0)</f>
        <v>0</v>
      </c>
      <c r="AT555" s="85"/>
      <c r="AU555" s="24"/>
      <c r="AV555" s="24"/>
      <c r="AW555" t="s" s="29">
        <v>1479</v>
      </c>
      <c r="AX555" s="31">
        <v>20</v>
      </c>
      <c r="AY555" s="31">
        <v>1.5</v>
      </c>
      <c r="AZ555" s="56"/>
      <c r="BA555" s="24"/>
      <c r="BB555" s="24"/>
      <c r="BC555" s="24"/>
      <c r="BD555" s="24"/>
      <c r="BE555" s="24"/>
      <c r="BF555" s="24"/>
      <c r="BG555" t="s" s="29">
        <v>149</v>
      </c>
      <c r="BH555" t="s" s="29">
        <v>1480</v>
      </c>
      <c r="BI555" s="24"/>
      <c r="BJ555" s="24"/>
    </row>
    <row r="556" ht="17" customHeight="1">
      <c r="A556" t="s" s="63">
        <v>60</v>
      </c>
      <c r="B556" t="s" s="29">
        <v>1481</v>
      </c>
      <c r="C556" t="s" s="29">
        <v>1482</v>
      </c>
      <c r="D556" t="s" s="65">
        <v>1403</v>
      </c>
      <c r="E556" t="s" s="65">
        <v>1403</v>
      </c>
      <c r="F556" t="s" s="65">
        <v>1360</v>
      </c>
      <c r="G556" s="18"/>
      <c r="H556" s="19"/>
      <c r="I556" s="37"/>
      <c r="J556" s="19"/>
      <c r="K556" s="21">
        <v>1</v>
      </c>
      <c r="L556" s="19"/>
      <c r="M556" s="22">
        <f>SUM(J556:L556)</f>
        <v>1</v>
      </c>
      <c r="N556" s="23">
        <f>IF((IF(COUNTA(E556)=1,1,0)+L556+K556)=2,1,0)</f>
        <v>1</v>
      </c>
      <c r="O556" s="24"/>
      <c r="P556" s="24"/>
      <c r="Q556" s="19"/>
      <c r="R556" s="25">
        <v>-0.388785744917961</v>
      </c>
      <c r="S556" s="25">
        <v>-2.51832852437764</v>
      </c>
      <c r="T556" s="25">
        <v>0.346816202722481</v>
      </c>
      <c r="U556" s="26"/>
      <c r="V556" s="26"/>
      <c r="W556" s="19"/>
      <c r="X556" s="25">
        <v>-1.64534239418535</v>
      </c>
      <c r="Y556" s="25">
        <v>-0.816574065065367</v>
      </c>
      <c r="Z556" s="25">
        <v>-1.28563382386871</v>
      </c>
      <c r="AA556" s="27">
        <f>N556</f>
        <v>1</v>
      </c>
      <c r="AB556" s="27">
        <f>IF(COUNTA(X556)=1,1,0)</f>
        <v>1</v>
      </c>
      <c r="AC556" s="27">
        <f>IF((IF(AD556&gt;0,1,0)+AA556)=2,1,0)</f>
        <v>0</v>
      </c>
      <c r="AD556" s="27">
        <f>IF(COUNTA(AI556)=1,1,0)+IF(COUNTA(AK556)=1,1,0)</f>
        <v>0</v>
      </c>
      <c r="AE556" s="28"/>
      <c r="AF556" t="s" s="29">
        <v>65</v>
      </c>
      <c r="AG556" t="s" s="86">
        <v>74</v>
      </c>
      <c r="AH556" t="s" s="138">
        <v>126</v>
      </c>
      <c r="AI556" s="30"/>
      <c r="AJ556" s="39"/>
      <c r="AK556" s="39"/>
      <c r="AL556" s="24"/>
      <c r="AM556" s="24"/>
      <c r="AN556" s="31">
        <v>0.5</v>
      </c>
      <c r="AO556" s="31">
        <v>1</v>
      </c>
      <c r="AP556" s="31"/>
      <c r="AQ556" s="31">
        <v>0.35</v>
      </c>
      <c r="AR556" s="31">
        <f>IF(AI556&gt;0,1,0)+IF(AO556&gt;0,1,0)</f>
        <v>1</v>
      </c>
      <c r="AS556" s="31">
        <f>IF(AR556=2,1,0)</f>
        <v>0</v>
      </c>
      <c r="AT556" s="85"/>
      <c r="AU556" s="24"/>
      <c r="AV556" s="24"/>
      <c r="AW556" s="24"/>
      <c r="AX556" s="24"/>
      <c r="AY556" s="24"/>
      <c r="AZ556" s="56"/>
      <c r="BA556" s="24"/>
      <c r="BB556" s="24"/>
      <c r="BC556" s="24"/>
      <c r="BD556" s="24"/>
      <c r="BE556" s="24"/>
      <c r="BF556" s="24"/>
      <c r="BG556" t="s" s="29">
        <v>149</v>
      </c>
      <c r="BH556" t="s" s="29">
        <v>100</v>
      </c>
      <c r="BI556" s="24"/>
      <c r="BJ556" s="24"/>
    </row>
    <row r="557" ht="17" customHeight="1">
      <c r="A557" t="s" s="63">
        <v>60</v>
      </c>
      <c r="B557" t="s" s="29">
        <v>1483</v>
      </c>
      <c r="C557" t="s" s="29">
        <v>1484</v>
      </c>
      <c r="D557" t="s" s="65">
        <v>1403</v>
      </c>
      <c r="E557" t="s" s="65">
        <v>1403</v>
      </c>
      <c r="F557" t="s" s="65">
        <v>1360</v>
      </c>
      <c r="G557" s="18"/>
      <c r="H557" s="19"/>
      <c r="I557" s="37"/>
      <c r="J557" s="19"/>
      <c r="K557" s="21">
        <v>0</v>
      </c>
      <c r="L557" s="21">
        <v>1</v>
      </c>
      <c r="M557" s="22">
        <f>SUM(J557:L557)</f>
        <v>1</v>
      </c>
      <c r="N557" s="23">
        <f>IF((IF(COUNTA(E557)=1,1,0)+L557+K557)=2,1,0)</f>
        <v>1</v>
      </c>
      <c r="O557" s="24"/>
      <c r="P557" s="24"/>
      <c r="Q557" s="19"/>
      <c r="R557" s="25">
        <v>-3.27162442253917</v>
      </c>
      <c r="S557" s="25">
        <v>-1.71250373171053</v>
      </c>
      <c r="T557" s="25">
        <v>0.0899957755289052</v>
      </c>
      <c r="U557" s="26"/>
      <c r="V557" s="26"/>
      <c r="W557" s="19"/>
      <c r="X557" s="25">
        <v>-3.65347577199374</v>
      </c>
      <c r="Y557" s="25">
        <v>0.71819505189406</v>
      </c>
      <c r="Z557" s="25">
        <v>0.209056240215483</v>
      </c>
      <c r="AA557" s="27">
        <f>N557</f>
        <v>1</v>
      </c>
      <c r="AB557" s="27">
        <f>IF(COUNTA(X557)=1,1,0)</f>
        <v>1</v>
      </c>
      <c r="AC557" s="27">
        <f>IF((IF(AD557&gt;0,1,0)+AA557)=2,1,0)</f>
        <v>1</v>
      </c>
      <c r="AD557" s="27">
        <f>IF(COUNTA(AI557)=1,1,0)+IF(COUNTA(AK557)=1,1,0)</f>
        <v>1</v>
      </c>
      <c r="AE557" s="28"/>
      <c r="AF557" t="s" s="29">
        <v>65</v>
      </c>
      <c r="AG557" s="83">
        <v>4</v>
      </c>
      <c r="AH557" s="39"/>
      <c r="AI557" s="39">
        <v>2</v>
      </c>
      <c r="AJ557" s="39"/>
      <c r="AK557" s="39"/>
      <c r="AL557" s="31">
        <v>40</v>
      </c>
      <c r="AM557" s="31">
        <v>60</v>
      </c>
      <c r="AN557" s="24"/>
      <c r="AO557" s="31">
        <v>1.5</v>
      </c>
      <c r="AP557" s="31"/>
      <c r="AQ557" s="31">
        <v>0.5</v>
      </c>
      <c r="AR557" s="31">
        <f>IF(AI557&gt;0,1,0)+IF(AO557&gt;0,1,0)</f>
        <v>2</v>
      </c>
      <c r="AS557" s="31">
        <f>IF(AR557=2,1,0)</f>
        <v>1</v>
      </c>
      <c r="AT557" s="85">
        <v>2</v>
      </c>
      <c r="AU557" s="24"/>
      <c r="AV557" s="24"/>
      <c r="AW557" t="s" s="29">
        <v>209</v>
      </c>
      <c r="AX557" s="31">
        <v>30</v>
      </c>
      <c r="AY557" s="31">
        <v>3</v>
      </c>
      <c r="AZ557" s="56"/>
      <c r="BA557" s="24"/>
      <c r="BB557" s="24"/>
      <c r="BC557" s="24"/>
      <c r="BD557" s="24"/>
      <c r="BE557" s="24"/>
      <c r="BF557" s="24"/>
      <c r="BG557" t="s" s="29">
        <v>99</v>
      </c>
      <c r="BH557" t="s" s="29">
        <v>71</v>
      </c>
      <c r="BI557" s="24"/>
      <c r="BJ557" s="24"/>
    </row>
    <row r="558" ht="17" customHeight="1">
      <c r="A558" t="s" s="63">
        <v>60</v>
      </c>
      <c r="B558" t="s" s="29">
        <v>1485</v>
      </c>
      <c r="C558" t="s" s="29">
        <v>1486</v>
      </c>
      <c r="D558" t="s" s="65">
        <v>1403</v>
      </c>
      <c r="E558" t="s" s="65">
        <v>1403</v>
      </c>
      <c r="F558" t="s" s="65">
        <v>1360</v>
      </c>
      <c r="G558" s="18"/>
      <c r="H558" s="19"/>
      <c r="I558" s="37"/>
      <c r="J558" s="19"/>
      <c r="K558" s="21">
        <v>1</v>
      </c>
      <c r="L558" s="19"/>
      <c r="M558" s="22">
        <f>SUM(J558:L558)</f>
        <v>1</v>
      </c>
      <c r="N558" s="23">
        <f>IF((IF(COUNTA(E558)=1,1,0)+L558+K558)=2,1,0)</f>
        <v>1</v>
      </c>
      <c r="O558" s="24"/>
      <c r="P558" s="24"/>
      <c r="Q558" s="19"/>
      <c r="R558" s="25">
        <v>1.90527027320889</v>
      </c>
      <c r="S558" s="25">
        <v>-5.41273033051616</v>
      </c>
      <c r="T558" s="25">
        <v>0.341839613085041</v>
      </c>
      <c r="U558" s="26"/>
      <c r="V558" s="26"/>
      <c r="W558" s="19"/>
      <c r="X558" s="25">
        <v>-0.89780596824631</v>
      </c>
      <c r="Y558" s="25">
        <v>-5.21085978740634</v>
      </c>
      <c r="Z558" s="25">
        <v>-0.457013809396142</v>
      </c>
      <c r="AA558" s="27">
        <f>N558</f>
        <v>1</v>
      </c>
      <c r="AB558" s="27">
        <f>IF(COUNTA(X558)=1,1,0)</f>
        <v>1</v>
      </c>
      <c r="AC558" s="27">
        <f>IF((IF(AD558&gt;0,1,0)+AA558)=2,1,0)</f>
        <v>1</v>
      </c>
      <c r="AD558" s="27">
        <f>IF(COUNTA(AI558)=1,1,0)+IF(COUNTA(AK558)=1,1,0)</f>
        <v>1</v>
      </c>
      <c r="AE558" s="28"/>
      <c r="AF558" t="s" s="29">
        <v>65</v>
      </c>
      <c r="AG558" t="s" s="38">
        <v>74</v>
      </c>
      <c r="AH558" s="39">
        <v>1</v>
      </c>
      <c r="AI558" s="39">
        <v>2</v>
      </c>
      <c r="AJ558" s="39"/>
      <c r="AK558" s="39"/>
      <c r="AL558" s="24"/>
      <c r="AM558" s="31">
        <v>30</v>
      </c>
      <c r="AN558" s="31">
        <v>1</v>
      </c>
      <c r="AO558" s="31">
        <v>2</v>
      </c>
      <c r="AP558" s="31"/>
      <c r="AQ558" s="31">
        <v>0.45</v>
      </c>
      <c r="AR558" s="31">
        <f>IF(AI558&gt;0,1,0)+IF(AO558&gt;0,1,0)</f>
        <v>2</v>
      </c>
      <c r="AS558" s="31">
        <f>IF(AR558=2,1,0)</f>
        <v>1</v>
      </c>
      <c r="AT558" s="85"/>
      <c r="AU558" s="24"/>
      <c r="AV558" s="24"/>
      <c r="AW558" t="s" s="29">
        <v>66</v>
      </c>
      <c r="AX558" s="31">
        <v>25</v>
      </c>
      <c r="AY558" s="31">
        <v>3</v>
      </c>
      <c r="AZ558" s="56"/>
      <c r="BA558" s="24"/>
      <c r="BB558" s="24"/>
      <c r="BC558" s="24"/>
      <c r="BD558" s="24"/>
      <c r="BE558" s="24"/>
      <c r="BF558" s="24"/>
      <c r="BG558" t="s" s="29">
        <v>149</v>
      </c>
      <c r="BH558" t="s" s="29">
        <v>100</v>
      </c>
      <c r="BI558" s="24"/>
      <c r="BJ558" s="24"/>
    </row>
    <row r="559" ht="17" customHeight="1">
      <c r="A559" t="s" s="63">
        <v>60</v>
      </c>
      <c r="B559" t="s" s="29">
        <v>1487</v>
      </c>
      <c r="C559" t="s" s="29">
        <v>1488</v>
      </c>
      <c r="D559" t="s" s="65">
        <v>1403</v>
      </c>
      <c r="E559" t="s" s="65">
        <v>1403</v>
      </c>
      <c r="F559" t="s" s="65">
        <v>1360</v>
      </c>
      <c r="G559" s="18"/>
      <c r="H559" s="19"/>
      <c r="I559" s="37"/>
      <c r="J559" s="19"/>
      <c r="K559" s="21">
        <v>1</v>
      </c>
      <c r="L559" s="19"/>
      <c r="M559" s="22">
        <f>SUM(J559:L559)</f>
        <v>1</v>
      </c>
      <c r="N559" s="23">
        <f>IF((IF(COUNTA(E559)=1,1,0)+L559+K559)=2,1,0)</f>
        <v>1</v>
      </c>
      <c r="O559" s="24"/>
      <c r="P559" s="24"/>
      <c r="Q559" s="19"/>
      <c r="R559" s="25">
        <v>-2.16796409822073</v>
      </c>
      <c r="S559" s="25">
        <v>-1.32535752258583</v>
      </c>
      <c r="T559" s="25">
        <v>1.90490652108693</v>
      </c>
      <c r="U559" s="26"/>
      <c r="V559" s="26"/>
      <c r="W559" s="19"/>
      <c r="X559" s="25">
        <v>-2.33165608530392</v>
      </c>
      <c r="Y559" s="25">
        <v>0.351494134013336</v>
      </c>
      <c r="Z559" s="25">
        <v>-1.36226533106373</v>
      </c>
      <c r="AA559" s="27">
        <f>N559</f>
        <v>1</v>
      </c>
      <c r="AB559" s="27">
        <f>IF(COUNTA(X559)=1,1,0)</f>
        <v>1</v>
      </c>
      <c r="AC559" s="27">
        <f>IF((IF(AD559&gt;0,1,0)+AA559)=2,1,0)</f>
        <v>1</v>
      </c>
      <c r="AD559" s="27">
        <f>IF(COUNTA(AI559)=1,1,0)+IF(COUNTA(AK559)=1,1,0)</f>
        <v>1</v>
      </c>
      <c r="AE559" s="28"/>
      <c r="AF559" t="s" s="29">
        <v>65</v>
      </c>
      <c r="AG559" t="s" s="38">
        <v>74</v>
      </c>
      <c r="AH559" s="39">
        <v>2</v>
      </c>
      <c r="AI559" s="39">
        <v>3</v>
      </c>
      <c r="AJ559" s="39"/>
      <c r="AK559" s="39"/>
      <c r="AL559" s="24"/>
      <c r="AM559" s="31">
        <v>5</v>
      </c>
      <c r="AN559" s="24"/>
      <c r="AO559" s="31">
        <v>1</v>
      </c>
      <c r="AP559" s="31"/>
      <c r="AQ559" s="31">
        <v>0.22</v>
      </c>
      <c r="AR559" s="31">
        <f>IF(AI559&gt;0,1,0)+IF(AO559&gt;0,1,0)</f>
        <v>2</v>
      </c>
      <c r="AS559" s="31">
        <f>IF(AR559=2,1,0)</f>
        <v>1</v>
      </c>
      <c r="AT559" s="85"/>
      <c r="AU559" s="24"/>
      <c r="AV559" s="24"/>
      <c r="AW559" t="s" s="29">
        <v>1489</v>
      </c>
      <c r="AX559" s="31">
        <v>20</v>
      </c>
      <c r="AY559" s="31">
        <v>2</v>
      </c>
      <c r="AZ559" s="56"/>
      <c r="BA559" s="24"/>
      <c r="BB559" s="24"/>
      <c r="BC559" s="24"/>
      <c r="BD559" s="24"/>
      <c r="BE559" s="24"/>
      <c r="BF559" s="24"/>
      <c r="BG559" t="s" s="29">
        <v>149</v>
      </c>
      <c r="BH559" t="s" s="29">
        <v>100</v>
      </c>
      <c r="BI559" s="24"/>
      <c r="BJ559" s="24"/>
    </row>
    <row r="560" ht="17" customHeight="1">
      <c r="A560" t="s" s="63">
        <v>60</v>
      </c>
      <c r="B560" t="s" s="29">
        <v>1490</v>
      </c>
      <c r="C560" t="s" s="29">
        <v>1491</v>
      </c>
      <c r="D560" t="s" s="65">
        <v>1403</v>
      </c>
      <c r="E560" t="s" s="65">
        <v>1403</v>
      </c>
      <c r="F560" t="s" s="65">
        <v>1360</v>
      </c>
      <c r="G560" s="18"/>
      <c r="H560" s="19"/>
      <c r="I560" s="37"/>
      <c r="J560" s="19"/>
      <c r="K560" s="21">
        <v>1</v>
      </c>
      <c r="L560" s="19"/>
      <c r="M560" s="22">
        <f>SUM(J560:L560)</f>
        <v>1</v>
      </c>
      <c r="N560" s="23">
        <f>IF((IF(COUNTA(E560)=1,1,0)+L560+K560)=2,1,0)</f>
        <v>1</v>
      </c>
      <c r="O560" s="24"/>
      <c r="P560" s="24"/>
      <c r="Q560" s="19"/>
      <c r="R560" s="25">
        <v>-1.12503395775411</v>
      </c>
      <c r="S560" s="25">
        <v>-3.27637709264554</v>
      </c>
      <c r="T560" s="25">
        <v>0.319862635427844</v>
      </c>
      <c r="U560" s="26"/>
      <c r="V560" s="26"/>
      <c r="W560" s="19"/>
      <c r="X560" s="25">
        <v>-2.60944403572398</v>
      </c>
      <c r="Y560" s="25">
        <v>-1.11486664105607</v>
      </c>
      <c r="Z560" s="25">
        <v>-0.658463073478334</v>
      </c>
      <c r="AA560" s="27">
        <f>N560</f>
        <v>1</v>
      </c>
      <c r="AB560" s="27">
        <f>IF(COUNTA(X560)=1,1,0)</f>
        <v>1</v>
      </c>
      <c r="AC560" s="27">
        <f>IF((IF(AD560&gt;0,1,0)+AA560)=2,1,0)</f>
        <v>1</v>
      </c>
      <c r="AD560" s="27">
        <f>IF(COUNTA(AI560)=1,1,0)+IF(COUNTA(AK560)=1,1,0)</f>
        <v>1</v>
      </c>
      <c r="AE560" s="28"/>
      <c r="AF560" t="s" s="29">
        <v>65</v>
      </c>
      <c r="AG560" t="s" s="38">
        <v>74</v>
      </c>
      <c r="AH560" s="39"/>
      <c r="AI560" s="39">
        <v>2</v>
      </c>
      <c r="AJ560" s="39"/>
      <c r="AK560" s="39"/>
      <c r="AL560" s="24"/>
      <c r="AM560" s="31">
        <v>30</v>
      </c>
      <c r="AN560" s="24"/>
      <c r="AO560" s="31">
        <v>1</v>
      </c>
      <c r="AP560" s="31">
        <v>0.1</v>
      </c>
      <c r="AQ560" s="31">
        <v>0.3</v>
      </c>
      <c r="AR560" s="31">
        <f>IF(AI560&gt;0,1,0)+IF(AO560&gt;0,1,0)</f>
        <v>2</v>
      </c>
      <c r="AS560" s="31">
        <f>IF(AR560=2,1,0)</f>
        <v>1</v>
      </c>
      <c r="AT560" s="85"/>
      <c r="AU560" s="24"/>
      <c r="AV560" s="24"/>
      <c r="AW560" s="24"/>
      <c r="AX560" s="24"/>
      <c r="AY560" s="24"/>
      <c r="AZ560" s="56"/>
      <c r="BA560" s="24"/>
      <c r="BB560" s="24"/>
      <c r="BC560" s="24"/>
      <c r="BD560" s="24"/>
      <c r="BE560" s="24"/>
      <c r="BF560" s="24"/>
      <c r="BG560" t="s" s="29">
        <v>149</v>
      </c>
      <c r="BH560" t="s" s="29">
        <v>100</v>
      </c>
      <c r="BI560" s="24"/>
      <c r="BJ560" s="24"/>
    </row>
    <row r="561" ht="17" customHeight="1">
      <c r="A561" t="s" s="63">
        <v>60</v>
      </c>
      <c r="B561" t="s" s="29">
        <v>1492</v>
      </c>
      <c r="C561" t="s" s="29">
        <v>1493</v>
      </c>
      <c r="D561" t="s" s="65">
        <v>1403</v>
      </c>
      <c r="E561" t="s" s="65">
        <v>1403</v>
      </c>
      <c r="F561" t="s" s="65">
        <v>1360</v>
      </c>
      <c r="G561" s="18"/>
      <c r="H561" s="19"/>
      <c r="I561" s="37"/>
      <c r="J561" s="19"/>
      <c r="K561" s="21">
        <v>0</v>
      </c>
      <c r="L561" s="21">
        <v>1</v>
      </c>
      <c r="M561" s="22">
        <f>SUM(J561:L561)</f>
        <v>1</v>
      </c>
      <c r="N561" s="23">
        <f>IF((IF(COUNTA(E561)=1,1,0)+L561+K561)=2,1,0)</f>
        <v>1</v>
      </c>
      <c r="O561" s="24"/>
      <c r="P561" s="24"/>
      <c r="Q561" s="19"/>
      <c r="R561" s="25">
        <v>-3.10752343325873</v>
      </c>
      <c r="S561" s="25">
        <v>-2.35804456510164</v>
      </c>
      <c r="T561" s="25">
        <v>0.434421565182674</v>
      </c>
      <c r="U561" s="26"/>
      <c r="V561" s="26"/>
      <c r="W561" s="19"/>
      <c r="X561" s="25">
        <v>-3.72996364802112</v>
      </c>
      <c r="Y561" s="25">
        <v>-0.0208680412625368</v>
      </c>
      <c r="Z561" s="25">
        <v>0.0724269005033716</v>
      </c>
      <c r="AA561" s="27">
        <f>N561</f>
        <v>1</v>
      </c>
      <c r="AB561" s="27">
        <f>IF(COUNTA(X561)=1,1,0)</f>
        <v>1</v>
      </c>
      <c r="AC561" s="27">
        <f>IF((IF(AD561&gt;0,1,0)+AA561)=2,1,0)</f>
        <v>1</v>
      </c>
      <c r="AD561" s="27">
        <f>IF(COUNTA(AI561)=1,1,0)+IF(COUNTA(AK561)=1,1,0)</f>
        <v>1</v>
      </c>
      <c r="AE561" s="28"/>
      <c r="AF561" t="s" s="29">
        <v>65</v>
      </c>
      <c r="AG561" s="83">
        <v>4</v>
      </c>
      <c r="AH561" s="39"/>
      <c r="AI561" s="39">
        <v>4.5</v>
      </c>
      <c r="AJ561" t="s" s="138">
        <v>96</v>
      </c>
      <c r="AK561" s="39"/>
      <c r="AL561" s="24"/>
      <c r="AM561" s="24"/>
      <c r="AN561" s="31">
        <v>2</v>
      </c>
      <c r="AO561" s="31">
        <v>3.5</v>
      </c>
      <c r="AP561" s="31"/>
      <c r="AQ561" s="31">
        <v>0.6</v>
      </c>
      <c r="AR561" s="31">
        <f>IF(AI561&gt;0,1,0)+IF(AO561&gt;0,1,0)</f>
        <v>2</v>
      </c>
      <c r="AS561" s="31">
        <f>IF(AR561=2,1,0)</f>
        <v>1</v>
      </c>
      <c r="AT561" s="85"/>
      <c r="AU561" s="24"/>
      <c r="AV561" s="24"/>
      <c r="AW561" t="s" s="29">
        <v>1494</v>
      </c>
      <c r="AX561" s="31">
        <v>25</v>
      </c>
      <c r="AY561" s="31">
        <v>2</v>
      </c>
      <c r="AZ561" s="56"/>
      <c r="BA561" s="24"/>
      <c r="BB561" s="24"/>
      <c r="BC561" s="24"/>
      <c r="BD561" s="24"/>
      <c r="BE561" s="24"/>
      <c r="BF561" s="24"/>
      <c r="BG561" t="s" s="29">
        <v>99</v>
      </c>
      <c r="BH561" t="s" s="29">
        <v>100</v>
      </c>
      <c r="BI561" s="24"/>
      <c r="BJ561" s="24"/>
    </row>
    <row r="562" ht="17" customHeight="1">
      <c r="A562" t="s" s="63">
        <v>60</v>
      </c>
      <c r="B562" t="s" s="29">
        <v>1495</v>
      </c>
      <c r="C562" t="s" s="29">
        <v>1496</v>
      </c>
      <c r="D562" t="s" s="65">
        <v>1403</v>
      </c>
      <c r="E562" t="s" s="65">
        <v>1403</v>
      </c>
      <c r="F562" t="s" s="65">
        <v>1360</v>
      </c>
      <c r="G562" s="18"/>
      <c r="H562" s="19"/>
      <c r="I562" s="37"/>
      <c r="J562" s="19"/>
      <c r="K562" s="21">
        <v>1</v>
      </c>
      <c r="L562" s="19"/>
      <c r="M562" s="22">
        <f>SUM(J562:L562)</f>
        <v>1</v>
      </c>
      <c r="N562" s="23">
        <f>IF((IF(COUNTA(E562)=1,1,0)+L562+K562)=2,1,0)</f>
        <v>1</v>
      </c>
      <c r="O562" s="24"/>
      <c r="P562" s="24"/>
      <c r="Q562" s="19"/>
      <c r="R562" s="25">
        <v>-1.66432101328606</v>
      </c>
      <c r="S562" s="25">
        <v>-2.06088567910311</v>
      </c>
      <c r="T562" s="25">
        <v>-0.143164115573252</v>
      </c>
      <c r="U562" s="26"/>
      <c r="V562" s="26"/>
      <c r="W562" s="19"/>
      <c r="X562" s="25">
        <v>-2.61922890632192</v>
      </c>
      <c r="Y562" s="25">
        <v>-0.233753504320718</v>
      </c>
      <c r="Z562" s="25">
        <v>-0.182120894461827</v>
      </c>
      <c r="AA562" s="27">
        <f>N562</f>
        <v>1</v>
      </c>
      <c r="AB562" s="27">
        <f>IF(COUNTA(X562)=1,1,0)</f>
        <v>1</v>
      </c>
      <c r="AC562" s="27">
        <f>IF((IF(AD562&gt;0,1,0)+AA562)=2,1,0)</f>
        <v>1</v>
      </c>
      <c r="AD562" s="27">
        <f>IF(COUNTA(AI562)=1,1,0)+IF(COUNTA(AK562)=1,1,0)</f>
        <v>1</v>
      </c>
      <c r="AE562" s="28"/>
      <c r="AF562" t="s" s="29">
        <v>65</v>
      </c>
      <c r="AG562" s="83">
        <v>4</v>
      </c>
      <c r="AH562" s="39"/>
      <c r="AI562" s="39">
        <v>0.5</v>
      </c>
      <c r="AJ562" s="39"/>
      <c r="AK562" s="39"/>
      <c r="AL562" s="31">
        <v>25</v>
      </c>
      <c r="AM562" s="31">
        <v>50</v>
      </c>
      <c r="AN562" s="24"/>
      <c r="AO562" s="31"/>
      <c r="AP562" s="31">
        <v>0.25</v>
      </c>
      <c r="AQ562" s="31">
        <v>0.3</v>
      </c>
      <c r="AR562" s="31">
        <f>IF(AI562&gt;0,1,0)+IF(AO562&gt;0,1,0)</f>
        <v>1</v>
      </c>
      <c r="AS562" s="31">
        <f>IF(AR562=2,1,0)</f>
        <v>0</v>
      </c>
      <c r="AT562" s="85"/>
      <c r="AU562" s="24"/>
      <c r="AV562" s="24"/>
      <c r="AW562" t="s" s="29">
        <v>1494</v>
      </c>
      <c r="AX562" s="31">
        <v>20</v>
      </c>
      <c r="AY562" s="31">
        <v>3</v>
      </c>
      <c r="AZ562" s="56"/>
      <c r="BA562" s="24"/>
      <c r="BB562" s="24"/>
      <c r="BC562" s="24"/>
      <c r="BD562" s="24"/>
      <c r="BE562" s="24"/>
      <c r="BF562" s="24"/>
      <c r="BG562" t="s" s="29">
        <v>99</v>
      </c>
      <c r="BH562" t="s" s="29">
        <v>100</v>
      </c>
      <c r="BI562" s="24"/>
      <c r="BJ562" s="24"/>
    </row>
    <row r="563" ht="17" customHeight="1">
      <c r="A563" t="s" s="63">
        <v>60</v>
      </c>
      <c r="B563" t="s" s="29">
        <v>1497</v>
      </c>
      <c r="C563" t="s" s="29">
        <v>1498</v>
      </c>
      <c r="D563" t="s" s="65">
        <v>1428</v>
      </c>
      <c r="E563" t="s" s="65">
        <v>1403</v>
      </c>
      <c r="F563" t="s" s="65">
        <v>1360</v>
      </c>
      <c r="G563" s="18"/>
      <c r="H563" s="19"/>
      <c r="I563" s="37"/>
      <c r="J563" s="19"/>
      <c r="K563" s="21">
        <v>0</v>
      </c>
      <c r="L563" s="21">
        <v>1</v>
      </c>
      <c r="M563" s="22">
        <f>SUM(J563:L563)</f>
        <v>1</v>
      </c>
      <c r="N563" s="23">
        <f>IF((IF(COUNTA(E563)=1,1,0)+L563+K563)=2,1,0)</f>
        <v>1</v>
      </c>
      <c r="O563" s="24"/>
      <c r="P563" s="24"/>
      <c r="Q563" s="19"/>
      <c r="R563" s="25">
        <v>-1.89722797571991</v>
      </c>
      <c r="S563" s="25">
        <v>-1.67608721475694</v>
      </c>
      <c r="T563" s="25">
        <v>-0.166610649188158</v>
      </c>
      <c r="U563" s="26"/>
      <c r="V563" s="26"/>
      <c r="W563" s="19"/>
      <c r="X563" s="25">
        <v>-2.57780940335443</v>
      </c>
      <c r="Y563" s="25">
        <v>0.393568793989215</v>
      </c>
      <c r="Z563" s="25">
        <v>0.263417619945316</v>
      </c>
      <c r="AA563" s="27">
        <f>N563</f>
        <v>1</v>
      </c>
      <c r="AB563" s="27">
        <f>IF(COUNTA(X563)=1,1,0)</f>
        <v>1</v>
      </c>
      <c r="AC563" s="27">
        <f>IF((IF(AD563&gt;0,1,0)+AA563)=2,1,0)</f>
        <v>1</v>
      </c>
      <c r="AD563" s="27">
        <f>IF(COUNTA(AI563)=1,1,0)+IF(COUNTA(AK563)=1,1,0)</f>
        <v>1</v>
      </c>
      <c r="AE563" s="28"/>
      <c r="AF563" t="s" s="29">
        <v>65</v>
      </c>
      <c r="AG563" t="s" s="38">
        <v>74</v>
      </c>
      <c r="AH563" s="39">
        <v>1</v>
      </c>
      <c r="AI563" s="39">
        <v>3</v>
      </c>
      <c r="AJ563" s="39"/>
      <c r="AK563" s="39"/>
      <c r="AL563" s="24"/>
      <c r="AM563" s="31">
        <v>25</v>
      </c>
      <c r="AN563" s="31">
        <v>2</v>
      </c>
      <c r="AO563" s="31">
        <v>3</v>
      </c>
      <c r="AP563" s="31"/>
      <c r="AQ563" s="31">
        <v>0.55</v>
      </c>
      <c r="AR563" s="31">
        <f>IF(AI563&gt;0,1,0)+IF(AO563&gt;0,1,0)</f>
        <v>2</v>
      </c>
      <c r="AS563" s="31">
        <f>IF(AR563=2,1,0)</f>
        <v>1</v>
      </c>
      <c r="AT563" s="85"/>
      <c r="AU563" s="24"/>
      <c r="AV563" s="24"/>
      <c r="AW563" t="s" s="29">
        <v>1386</v>
      </c>
      <c r="AX563" s="31">
        <v>20</v>
      </c>
      <c r="AY563" s="31">
        <v>1.5</v>
      </c>
      <c r="AZ563" s="56"/>
      <c r="BA563" s="24"/>
      <c r="BB563" s="24"/>
      <c r="BC563" s="24"/>
      <c r="BD563" s="24"/>
      <c r="BE563" s="24"/>
      <c r="BF563" s="24"/>
      <c r="BG563" t="s" s="29">
        <v>149</v>
      </c>
      <c r="BH563" t="s" s="29">
        <v>71</v>
      </c>
      <c r="BI563" s="24"/>
      <c r="BJ563" s="24"/>
    </row>
    <row r="564" ht="17" customHeight="1">
      <c r="A564" t="s" s="40">
        <v>60</v>
      </c>
      <c r="B564" t="s" s="41">
        <v>1499</v>
      </c>
      <c r="C564" s="42"/>
      <c r="D564" t="s" s="43">
        <v>1403</v>
      </c>
      <c r="E564" t="s" s="43">
        <v>1403</v>
      </c>
      <c r="F564" t="s" s="43">
        <v>1360</v>
      </c>
      <c r="G564" s="44"/>
      <c r="H564" s="42"/>
      <c r="I564" s="45"/>
      <c r="J564" s="46">
        <v>1</v>
      </c>
      <c r="K564" s="21">
        <v>0</v>
      </c>
      <c r="L564" s="42"/>
      <c r="M564" s="47">
        <f>SUM(J564:L564)</f>
        <v>1</v>
      </c>
      <c r="N564" s="48">
        <f>IF((IF(COUNTA(E564)=1,1,0)+L564+K564)=2,1,0)</f>
        <v>0</v>
      </c>
      <c r="O564" s="49"/>
      <c r="P564" s="49"/>
      <c r="Q564" s="42"/>
      <c r="R564" s="50"/>
      <c r="S564" s="50"/>
      <c r="T564" s="50"/>
      <c r="U564" s="51"/>
      <c r="V564" s="51"/>
      <c r="W564" s="42"/>
      <c r="X564" s="50"/>
      <c r="Y564" s="50"/>
      <c r="Z564" s="50"/>
      <c r="AA564" s="52">
        <f>N564</f>
        <v>0</v>
      </c>
      <c r="AB564" s="52">
        <f>IF(COUNTA(X564)=1,1,0)</f>
        <v>0</v>
      </c>
      <c r="AC564" s="52">
        <f>IF((IF(AD564&gt;0,1,0)+AA564)=2,1,0)</f>
        <v>0</v>
      </c>
      <c r="AD564" s="52">
        <f>IF(COUNTA(AI564)=1,1,0)+IF(COUNTA(AK564)=1,1,0)</f>
        <v>1</v>
      </c>
      <c r="AE564" s="53"/>
      <c r="AF564" t="s" s="41">
        <v>65</v>
      </c>
      <c r="AG564" s="59">
        <v>4</v>
      </c>
      <c r="AH564" s="55"/>
      <c r="AI564" s="55">
        <v>3.5</v>
      </c>
      <c r="AJ564" t="s" s="139">
        <v>96</v>
      </c>
      <c r="AK564" s="55"/>
      <c r="AL564" s="49"/>
      <c r="AM564" s="61">
        <v>10</v>
      </c>
      <c r="AN564" s="49"/>
      <c r="AO564" s="61"/>
      <c r="AP564" s="61"/>
      <c r="AQ564" s="61">
        <v>0.45</v>
      </c>
      <c r="AR564" s="31">
        <f>IF(AI564&gt;0,1,0)+IF(AO564&gt;0,1,0)</f>
        <v>1</v>
      </c>
      <c r="AS564" s="31">
        <f>IF(AR564=2,1,0)</f>
        <v>0</v>
      </c>
      <c r="AT564" s="62"/>
      <c r="AU564" s="49"/>
      <c r="AV564" s="49"/>
      <c r="AW564" t="s" s="41">
        <v>1386</v>
      </c>
      <c r="AX564" s="61">
        <v>25</v>
      </c>
      <c r="AY564" s="61">
        <v>1</v>
      </c>
      <c r="AZ564" s="100"/>
      <c r="BA564" s="49"/>
      <c r="BB564" s="49"/>
      <c r="BC564" s="49"/>
      <c r="BD564" s="49"/>
      <c r="BE564" s="49"/>
      <c r="BF564" s="49"/>
      <c r="BG564" t="s" s="41">
        <v>149</v>
      </c>
      <c r="BH564" t="s" s="41">
        <v>100</v>
      </c>
      <c r="BI564" s="49"/>
      <c r="BJ564" s="49"/>
    </row>
    <row r="565" ht="17" customHeight="1">
      <c r="A565" t="s" s="63">
        <v>60</v>
      </c>
      <c r="B565" t="s" s="29">
        <v>1500</v>
      </c>
      <c r="C565" t="s" s="29">
        <v>1501</v>
      </c>
      <c r="D565" t="s" s="65">
        <v>1403</v>
      </c>
      <c r="E565" t="s" s="65">
        <v>1403</v>
      </c>
      <c r="F565" t="s" s="65">
        <v>1360</v>
      </c>
      <c r="G565" s="18"/>
      <c r="H565" s="19"/>
      <c r="I565" s="37"/>
      <c r="J565" s="19"/>
      <c r="K565" s="21">
        <v>0</v>
      </c>
      <c r="L565" s="21">
        <v>1</v>
      </c>
      <c r="M565" s="22">
        <f>SUM(J565:L565)</f>
        <v>1</v>
      </c>
      <c r="N565" s="23">
        <f>IF((IF(COUNTA(E565)=1,1,0)+L565+K565)=2,1,0)</f>
        <v>1</v>
      </c>
      <c r="O565" s="24"/>
      <c r="P565" s="24"/>
      <c r="Q565" s="19"/>
      <c r="R565" s="25">
        <v>-2.57521705692867</v>
      </c>
      <c r="S565" s="25">
        <v>-4.1171622657136</v>
      </c>
      <c r="T565" s="25">
        <v>1.3309576409741</v>
      </c>
      <c r="U565" s="26"/>
      <c r="V565" s="26"/>
      <c r="W565" s="19"/>
      <c r="X565" s="25">
        <v>-3.86854507280532</v>
      </c>
      <c r="Y565" s="25">
        <v>-1.66017781647671</v>
      </c>
      <c r="Z565" s="25">
        <v>-0.14366527080488</v>
      </c>
      <c r="AA565" s="27">
        <f>N565</f>
        <v>1</v>
      </c>
      <c r="AB565" s="27">
        <f>IF(COUNTA(X565)=1,1,0)</f>
        <v>1</v>
      </c>
      <c r="AC565" s="27">
        <f>IF((IF(AD565&gt;0,1,0)+AA565)=2,1,0)</f>
        <v>1</v>
      </c>
      <c r="AD565" s="27">
        <f>IF(COUNTA(AI565)=1,1,0)+IF(COUNTA(AK565)=1,1,0)</f>
        <v>1</v>
      </c>
      <c r="AE565" s="28"/>
      <c r="AF565" t="s" s="29">
        <v>65</v>
      </c>
      <c r="AG565" t="s" s="38">
        <v>74</v>
      </c>
      <c r="AH565" s="39"/>
      <c r="AI565" s="39">
        <v>2</v>
      </c>
      <c r="AJ565" s="39"/>
      <c r="AK565" s="39"/>
      <c r="AL565" s="24"/>
      <c r="AM565" s="31">
        <v>30</v>
      </c>
      <c r="AN565" s="31">
        <v>1</v>
      </c>
      <c r="AO565" s="31">
        <v>2</v>
      </c>
      <c r="AP565" s="31"/>
      <c r="AQ565" s="31">
        <v>0.38</v>
      </c>
      <c r="AR565" s="31">
        <f>IF(AI565&gt;0,1,0)+IF(AO565&gt;0,1,0)</f>
        <v>2</v>
      </c>
      <c r="AS565" s="31">
        <f>IF(AR565=2,1,0)</f>
        <v>1</v>
      </c>
      <c r="AT565" s="85"/>
      <c r="AU565" s="24"/>
      <c r="AV565" s="24"/>
      <c r="AW565" t="s" s="29">
        <v>1370</v>
      </c>
      <c r="AX565" s="31">
        <v>15</v>
      </c>
      <c r="AY565" s="31">
        <v>2</v>
      </c>
      <c r="AZ565" s="56"/>
      <c r="BA565" s="24"/>
      <c r="BB565" s="24"/>
      <c r="BC565" s="24"/>
      <c r="BD565" s="24"/>
      <c r="BE565" s="24"/>
      <c r="BF565" s="24"/>
      <c r="BG565" t="s" s="29">
        <v>99</v>
      </c>
      <c r="BH565" t="s" s="29">
        <v>100</v>
      </c>
      <c r="BI565" s="24"/>
      <c r="BJ565" s="24"/>
    </row>
    <row r="566" ht="17" customHeight="1">
      <c r="A566" t="s" s="63">
        <v>60</v>
      </c>
      <c r="B566" t="s" s="29">
        <v>1502</v>
      </c>
      <c r="C566" t="s" s="29">
        <v>1503</v>
      </c>
      <c r="D566" t="s" s="65">
        <v>1428</v>
      </c>
      <c r="E566" t="s" s="65">
        <v>1403</v>
      </c>
      <c r="F566" t="s" s="65">
        <v>1360</v>
      </c>
      <c r="G566" s="18"/>
      <c r="H566" s="19"/>
      <c r="I566" s="37"/>
      <c r="J566" s="19"/>
      <c r="K566" s="21">
        <v>0</v>
      </c>
      <c r="L566" s="21">
        <v>1</v>
      </c>
      <c r="M566" s="22">
        <f>SUM(J566:L566)</f>
        <v>1</v>
      </c>
      <c r="N566" s="23">
        <f>IF((IF(COUNTA(E566)=1,1,0)+L566+K566)=2,1,0)</f>
        <v>1</v>
      </c>
      <c r="O566" s="24"/>
      <c r="P566" s="24"/>
      <c r="Q566" s="19"/>
      <c r="R566" s="25">
        <v>-2.80047052855665</v>
      </c>
      <c r="S566" s="25">
        <v>-1.92122043153749</v>
      </c>
      <c r="T566" s="25">
        <v>0.813060453176559</v>
      </c>
      <c r="U566" s="26"/>
      <c r="V566" s="26"/>
      <c r="W566" s="19"/>
      <c r="X566" s="25">
        <v>-3.25469087676139</v>
      </c>
      <c r="Y566" s="25">
        <v>0.395030897590266</v>
      </c>
      <c r="Z566" s="25">
        <v>-0.516173327967966</v>
      </c>
      <c r="AA566" s="27">
        <f>N566</f>
        <v>1</v>
      </c>
      <c r="AB566" s="27">
        <f>IF(COUNTA(X566)=1,1,0)</f>
        <v>1</v>
      </c>
      <c r="AC566" s="27">
        <f>IF((IF(AD566&gt;0,1,0)+AA566)=2,1,0)</f>
        <v>1</v>
      </c>
      <c r="AD566" s="27">
        <f>IF(COUNTA(AI566)=1,1,0)+IF(COUNTA(AK566)=1,1,0)</f>
        <v>1</v>
      </c>
      <c r="AE566" s="28"/>
      <c r="AF566" t="s" s="29">
        <v>65</v>
      </c>
      <c r="AG566" s="83">
        <v>4</v>
      </c>
      <c r="AH566" s="39"/>
      <c r="AI566" s="39">
        <v>3.5</v>
      </c>
      <c r="AJ566" s="39"/>
      <c r="AK566" s="39"/>
      <c r="AL566" s="31">
        <v>8</v>
      </c>
      <c r="AM566" s="31">
        <v>25</v>
      </c>
      <c r="AN566" s="24"/>
      <c r="AO566" s="31">
        <v>2.5</v>
      </c>
      <c r="AP566" s="31"/>
      <c r="AQ566" s="31">
        <v>0.5</v>
      </c>
      <c r="AR566" s="31">
        <f>IF(AI566&gt;0,1,0)+IF(AO566&gt;0,1,0)</f>
        <v>2</v>
      </c>
      <c r="AS566" s="31">
        <f>IF(AR566=2,1,0)</f>
        <v>1</v>
      </c>
      <c r="AT566" s="85"/>
      <c r="AU566" s="24"/>
      <c r="AV566" s="24"/>
      <c r="AW566" t="s" s="29">
        <v>1504</v>
      </c>
      <c r="AX566" s="31">
        <v>20</v>
      </c>
      <c r="AY566" s="31">
        <v>1.5</v>
      </c>
      <c r="AZ566" s="56"/>
      <c r="BA566" s="24"/>
      <c r="BB566" s="24"/>
      <c r="BC566" s="24"/>
      <c r="BD566" s="24"/>
      <c r="BE566" s="24"/>
      <c r="BF566" s="24"/>
      <c r="BG566" t="s" s="29">
        <v>149</v>
      </c>
      <c r="BH566" t="s" s="29">
        <v>100</v>
      </c>
      <c r="BI566" s="24"/>
      <c r="BJ566" s="24"/>
    </row>
    <row r="567" ht="17" customHeight="1">
      <c r="A567" t="s" s="40">
        <v>60</v>
      </c>
      <c r="B567" t="s" s="41">
        <v>1505</v>
      </c>
      <c r="C567" s="42"/>
      <c r="D567" t="s" s="43">
        <v>1403</v>
      </c>
      <c r="E567" t="s" s="43">
        <v>1403</v>
      </c>
      <c r="F567" t="s" s="43">
        <v>1360</v>
      </c>
      <c r="G567" s="44"/>
      <c r="H567" s="42"/>
      <c r="I567" s="45"/>
      <c r="J567" s="46">
        <v>1</v>
      </c>
      <c r="K567" s="21">
        <v>0</v>
      </c>
      <c r="L567" s="42"/>
      <c r="M567" s="47">
        <f>SUM(J567:L567)</f>
        <v>1</v>
      </c>
      <c r="N567" s="48">
        <f>IF((IF(COUNTA(E567)=1,1,0)+L567+K567)=2,1,0)</f>
        <v>0</v>
      </c>
      <c r="O567" s="49"/>
      <c r="P567" s="49"/>
      <c r="Q567" s="42"/>
      <c r="R567" s="50"/>
      <c r="S567" s="50"/>
      <c r="T567" s="50"/>
      <c r="U567" s="51"/>
      <c r="V567" s="51"/>
      <c r="W567" s="42"/>
      <c r="X567" s="50"/>
      <c r="Y567" s="50"/>
      <c r="Z567" s="50"/>
      <c r="AA567" s="52">
        <f>N567</f>
        <v>0</v>
      </c>
      <c r="AB567" s="52">
        <f>IF(COUNTA(X567)=1,1,0)</f>
        <v>0</v>
      </c>
      <c r="AC567" s="52">
        <f>IF((IF(AD567&gt;0,1,0)+AA567)=2,1,0)</f>
        <v>0</v>
      </c>
      <c r="AD567" s="52">
        <f>IF(COUNTA(AI567)=1,1,0)+IF(COUNTA(AK567)=1,1,0)</f>
        <v>0</v>
      </c>
      <c r="AE567" s="53"/>
      <c r="AF567" s="49"/>
      <c r="AG567" t="s" s="99">
        <v>74</v>
      </c>
      <c r="AH567" s="55"/>
      <c r="AI567" s="60"/>
      <c r="AJ567" s="55"/>
      <c r="AK567" s="55"/>
      <c r="AL567" s="49"/>
      <c r="AM567" s="61">
        <v>30</v>
      </c>
      <c r="AN567" s="61">
        <v>1</v>
      </c>
      <c r="AO567" s="61">
        <v>2</v>
      </c>
      <c r="AP567" s="61"/>
      <c r="AQ567" s="61">
        <v>0.6</v>
      </c>
      <c r="AR567" s="31">
        <f>IF(AI567&gt;0,1,0)+IF(AO567&gt;0,1,0)</f>
        <v>1</v>
      </c>
      <c r="AS567" s="31">
        <f>IF(AR567=2,1,0)</f>
        <v>0</v>
      </c>
      <c r="AT567" s="62">
        <v>2</v>
      </c>
      <c r="AU567" s="49"/>
      <c r="AV567" s="49"/>
      <c r="AW567" s="49"/>
      <c r="AX567" s="61">
        <v>10</v>
      </c>
      <c r="AY567" s="61">
        <v>1</v>
      </c>
      <c r="AZ567" s="100"/>
      <c r="BA567" s="49"/>
      <c r="BB567" s="49"/>
      <c r="BC567" s="49"/>
      <c r="BD567" s="49"/>
      <c r="BE567" s="49"/>
      <c r="BF567" s="61">
        <v>3</v>
      </c>
      <c r="BG567" t="s" s="41">
        <v>149</v>
      </c>
      <c r="BH567" t="s" s="41">
        <v>557</v>
      </c>
      <c r="BI567" s="49"/>
      <c r="BJ567" s="49"/>
    </row>
    <row r="568" ht="17" customHeight="1">
      <c r="A568" t="s" s="63">
        <v>60</v>
      </c>
      <c r="B568" t="s" s="29">
        <v>1506</v>
      </c>
      <c r="C568" t="s" s="29">
        <v>1507</v>
      </c>
      <c r="D568" t="s" s="65">
        <v>1403</v>
      </c>
      <c r="E568" t="s" s="65">
        <v>1403</v>
      </c>
      <c r="F568" t="s" s="65">
        <v>1360</v>
      </c>
      <c r="G568" s="18"/>
      <c r="H568" s="19"/>
      <c r="I568" s="37"/>
      <c r="J568" s="19"/>
      <c r="K568" s="21">
        <v>0</v>
      </c>
      <c r="L568" s="21">
        <v>1</v>
      </c>
      <c r="M568" s="22">
        <f>SUM(J568:L568)</f>
        <v>1</v>
      </c>
      <c r="N568" s="23">
        <f>IF((IF(COUNTA(E568)=1,1,0)+L568+K568)=2,1,0)</f>
        <v>1</v>
      </c>
      <c r="O568" s="24"/>
      <c r="P568" s="24"/>
      <c r="Q568" s="19"/>
      <c r="R568" s="25">
        <v>-2.96889408276162</v>
      </c>
      <c r="S568" s="25">
        <v>-1.74970708618378</v>
      </c>
      <c r="T568" s="25">
        <v>0.0510460531418704</v>
      </c>
      <c r="U568" s="26"/>
      <c r="V568" s="26"/>
      <c r="W568" s="19"/>
      <c r="X568" s="25">
        <v>-3.47756156344544</v>
      </c>
      <c r="Y568" s="25">
        <v>0.587258972021928</v>
      </c>
      <c r="Z568" s="25">
        <v>0.134563042822127</v>
      </c>
      <c r="AA568" s="27">
        <f>N568</f>
        <v>1</v>
      </c>
      <c r="AB568" s="27">
        <f>IF(COUNTA(X568)=1,1,0)</f>
        <v>1</v>
      </c>
      <c r="AC568" s="27">
        <f>IF((IF(AD568&gt;0,1,0)+AA568)=2,1,0)</f>
        <v>1</v>
      </c>
      <c r="AD568" s="27">
        <f>IF(COUNTA(AI568)=1,1,0)+IF(COUNTA(AK568)=1,1,0)</f>
        <v>1</v>
      </c>
      <c r="AE568" s="28"/>
      <c r="AF568" t="s" s="29">
        <v>65</v>
      </c>
      <c r="AG568" s="83">
        <v>4</v>
      </c>
      <c r="AH568" s="39"/>
      <c r="AI568" s="39">
        <v>0.5</v>
      </c>
      <c r="AJ568" s="39"/>
      <c r="AK568" s="39"/>
      <c r="AL568" s="31">
        <v>20</v>
      </c>
      <c r="AM568" s="31">
        <v>30</v>
      </c>
      <c r="AN568" s="24"/>
      <c r="AO568" s="31">
        <v>1.5</v>
      </c>
      <c r="AP568" s="31">
        <v>0.12</v>
      </c>
      <c r="AQ568" s="31">
        <v>0.28</v>
      </c>
      <c r="AR568" s="31">
        <f>IF(AI568&gt;0,1,0)+IF(AO568&gt;0,1,0)</f>
        <v>2</v>
      </c>
      <c r="AS568" s="31">
        <f>IF(AR568=2,1,0)</f>
        <v>1</v>
      </c>
      <c r="AT568" s="85">
        <v>1</v>
      </c>
      <c r="AU568" s="24"/>
      <c r="AV568" s="24"/>
      <c r="AW568" t="s" s="29">
        <v>209</v>
      </c>
      <c r="AX568" s="31">
        <v>30</v>
      </c>
      <c r="AY568" s="31">
        <v>3</v>
      </c>
      <c r="AZ568" s="56"/>
      <c r="BA568" s="24"/>
      <c r="BB568" s="24"/>
      <c r="BC568" s="24"/>
      <c r="BD568" s="24"/>
      <c r="BE568" s="24"/>
      <c r="BF568" s="24"/>
      <c r="BG568" t="s" s="29">
        <v>149</v>
      </c>
      <c r="BH568" s="24"/>
      <c r="BI568" s="24"/>
      <c r="BJ568" s="24"/>
    </row>
    <row r="569" ht="17" customHeight="1">
      <c r="A569" t="s" s="63">
        <v>60</v>
      </c>
      <c r="B569" t="s" s="29">
        <v>1508</v>
      </c>
      <c r="C569" t="s" s="29">
        <v>1509</v>
      </c>
      <c r="D569" t="s" s="65">
        <v>1403</v>
      </c>
      <c r="E569" t="s" s="65">
        <v>1403</v>
      </c>
      <c r="F569" t="s" s="65">
        <v>1360</v>
      </c>
      <c r="G569" s="18"/>
      <c r="H569" s="19"/>
      <c r="I569" s="37"/>
      <c r="J569" s="19"/>
      <c r="K569" s="21">
        <v>0</v>
      </c>
      <c r="L569" s="21">
        <v>1</v>
      </c>
      <c r="M569" s="22">
        <f>SUM(J569:L569)</f>
        <v>1</v>
      </c>
      <c r="N569" s="23">
        <f>IF((IF(COUNTA(E569)=1,1,0)+L569+K569)=2,1,0)</f>
        <v>1</v>
      </c>
      <c r="O569" s="24"/>
      <c r="P569" s="24"/>
      <c r="Q569" s="19"/>
      <c r="R569" s="25">
        <v>0.188914160004564</v>
      </c>
      <c r="S569" s="25">
        <v>-2.91864337723627</v>
      </c>
      <c r="T569" s="25">
        <v>0.186509065978843</v>
      </c>
      <c r="U569" s="26"/>
      <c r="V569" s="26"/>
      <c r="W569" s="19"/>
      <c r="X569" s="25">
        <v>-1.17796493958429</v>
      </c>
      <c r="Y569" s="25">
        <v>-1.92068079361886</v>
      </c>
      <c r="Z569" s="25">
        <v>-0.0295543970463633</v>
      </c>
      <c r="AA569" s="27">
        <f>N569</f>
        <v>1</v>
      </c>
      <c r="AB569" s="27">
        <f>IF(COUNTA(X569)=1,1,0)</f>
        <v>1</v>
      </c>
      <c r="AC569" s="27">
        <f>IF((IF(AD569&gt;0,1,0)+AA569)=2,1,0)</f>
        <v>1</v>
      </c>
      <c r="AD569" s="27">
        <f>IF(COUNTA(AI569)=1,1,0)+IF(COUNTA(AK569)=1,1,0)</f>
        <v>1</v>
      </c>
      <c r="AE569" s="28"/>
      <c r="AF569" t="s" s="29">
        <v>65</v>
      </c>
      <c r="AG569" t="s" s="86">
        <v>74</v>
      </c>
      <c r="AH569" t="s" s="138">
        <v>247</v>
      </c>
      <c r="AI569" s="39">
        <v>2</v>
      </c>
      <c r="AJ569" s="39"/>
      <c r="AK569" s="39"/>
      <c r="AL569" s="31">
        <v>30</v>
      </c>
      <c r="AM569" s="31">
        <v>69</v>
      </c>
      <c r="AN569" s="31">
        <v>1</v>
      </c>
      <c r="AO569" s="31">
        <v>2</v>
      </c>
      <c r="AP569" s="31"/>
      <c r="AQ569" s="31">
        <v>0.5</v>
      </c>
      <c r="AR569" s="31">
        <f>IF(AI569&gt;0,1,0)+IF(AO569&gt;0,1,0)</f>
        <v>2</v>
      </c>
      <c r="AS569" s="31">
        <f>IF(AR569=2,1,0)</f>
        <v>1</v>
      </c>
      <c r="AT569" s="85"/>
      <c r="AU569" s="24"/>
      <c r="AV569" s="24"/>
      <c r="AW569" t="s" s="29">
        <v>1470</v>
      </c>
      <c r="AX569" s="31">
        <v>40</v>
      </c>
      <c r="AY569" s="31">
        <v>3.5</v>
      </c>
      <c r="AZ569" s="56"/>
      <c r="BA569" s="24"/>
      <c r="BB569" s="24"/>
      <c r="BC569" s="24"/>
      <c r="BD569" s="24"/>
      <c r="BE569" s="24"/>
      <c r="BF569" s="24"/>
      <c r="BG569" t="s" s="29">
        <v>99</v>
      </c>
      <c r="BH569" t="s" s="29">
        <v>100</v>
      </c>
      <c r="BI569" s="24"/>
      <c r="BJ569" s="24"/>
    </row>
    <row r="570" ht="17" customHeight="1">
      <c r="A570" t="s" s="63">
        <v>60</v>
      </c>
      <c r="B570" t="s" s="29">
        <v>1510</v>
      </c>
      <c r="C570" t="s" s="29">
        <v>1511</v>
      </c>
      <c r="D570" s="28"/>
      <c r="E570" t="s" s="65">
        <v>1389</v>
      </c>
      <c r="F570" t="s" s="65">
        <v>1360</v>
      </c>
      <c r="G570" s="18"/>
      <c r="H570" s="19"/>
      <c r="I570" s="20">
        <v>1</v>
      </c>
      <c r="J570" s="19"/>
      <c r="K570" s="21">
        <v>0</v>
      </c>
      <c r="L570" s="21">
        <v>1</v>
      </c>
      <c r="M570" s="22">
        <f>SUM(J570:L570)</f>
        <v>1</v>
      </c>
      <c r="N570" s="23">
        <f>IF((IF(COUNTA(E570)=1,1,0)+L570+K570)=2,1,0)</f>
        <v>1</v>
      </c>
      <c r="O570" s="24"/>
      <c r="P570" s="24"/>
      <c r="Q570" s="19"/>
      <c r="R570" s="25">
        <v>1.71463993496663</v>
      </c>
      <c r="S570" s="25">
        <v>-5.48501638180469</v>
      </c>
      <c r="T570" s="25">
        <v>1.26591405462818</v>
      </c>
      <c r="U570" s="26"/>
      <c r="V570" s="26"/>
      <c r="W570" s="19"/>
      <c r="X570" s="25">
        <v>-1.5162236133026</v>
      </c>
      <c r="Y570" s="25">
        <v>-4.72722073320392</v>
      </c>
      <c r="Z570" s="25">
        <v>0.128033225089703</v>
      </c>
      <c r="AA570" s="27">
        <f>N570</f>
        <v>1</v>
      </c>
      <c r="AB570" s="27">
        <f>IF(COUNTA(X570)=1,1,0)</f>
        <v>1</v>
      </c>
      <c r="AC570" s="27">
        <f>IF((IF(AD570&gt;0,1,0)+AA570)=2,1,0)</f>
        <v>1</v>
      </c>
      <c r="AD570" s="27">
        <f>IF(COUNTA(AI570)=1,1,0)+IF(COUNTA(AK570)=1,1,0)</f>
        <v>1</v>
      </c>
      <c r="AE570" s="28"/>
      <c r="AF570" t="s" s="29">
        <v>65</v>
      </c>
      <c r="AG570" s="83">
        <v>4</v>
      </c>
      <c r="AH570" s="39"/>
      <c r="AI570" s="39">
        <v>4.5</v>
      </c>
      <c r="AJ570" s="39"/>
      <c r="AK570" s="39"/>
      <c r="AL570" s="31">
        <v>50</v>
      </c>
      <c r="AM570" s="31">
        <v>60</v>
      </c>
      <c r="AN570" s="31">
        <v>1.75</v>
      </c>
      <c r="AO570" s="31">
        <v>2.5</v>
      </c>
      <c r="AP570" s="31"/>
      <c r="AQ570" s="31"/>
      <c r="AR570" s="31">
        <f>IF(AI570&gt;0,1,0)+IF(AO570&gt;0,1,0)</f>
        <v>2</v>
      </c>
      <c r="AS570" s="31">
        <f>IF(AR570=2,1,0)</f>
        <v>1</v>
      </c>
      <c r="AT570" s="85"/>
      <c r="AU570" s="24"/>
      <c r="AV570" s="24"/>
      <c r="AW570" t="s" s="29">
        <v>1470</v>
      </c>
      <c r="AX570" s="31">
        <v>60</v>
      </c>
      <c r="AY570" s="31">
        <v>5</v>
      </c>
      <c r="AZ570" s="56"/>
      <c r="BA570" s="24"/>
      <c r="BB570" s="24"/>
      <c r="BC570" s="24"/>
      <c r="BD570" s="24"/>
      <c r="BE570" s="24"/>
      <c r="BF570" s="24"/>
      <c r="BG570" t="s" s="29">
        <v>99</v>
      </c>
      <c r="BH570" t="s" s="29">
        <v>1512</v>
      </c>
      <c r="BI570" s="24"/>
      <c r="BJ570" s="24"/>
    </row>
    <row r="571" ht="17" customHeight="1">
      <c r="A571" t="s" s="63">
        <v>60</v>
      </c>
      <c r="B571" t="s" s="29">
        <v>1513</v>
      </c>
      <c r="C571" t="s" s="29">
        <v>1514</v>
      </c>
      <c r="D571" s="28"/>
      <c r="E571" t="s" s="65">
        <v>1389</v>
      </c>
      <c r="F571" t="s" s="65">
        <v>1360</v>
      </c>
      <c r="G571" s="18"/>
      <c r="H571" s="19"/>
      <c r="I571" s="37"/>
      <c r="J571" s="19"/>
      <c r="K571" s="21">
        <v>0</v>
      </c>
      <c r="L571" s="21">
        <v>1</v>
      </c>
      <c r="M571" s="22">
        <f>SUM(J571:L571)</f>
        <v>1</v>
      </c>
      <c r="N571" s="23">
        <f>IF((IF(COUNTA(E571)=1,1,0)+L571+K571)=2,1,0)</f>
        <v>1</v>
      </c>
      <c r="O571" s="24"/>
      <c r="P571" s="24"/>
      <c r="Q571" s="19"/>
      <c r="R571" s="25">
        <v>0.540682601064986</v>
      </c>
      <c r="S571" s="25">
        <v>-4.527760356683</v>
      </c>
      <c r="T571" s="25">
        <v>1.17108929928056</v>
      </c>
      <c r="U571" s="26"/>
      <c r="V571" s="26"/>
      <c r="W571" s="19"/>
      <c r="X571" s="25">
        <v>-1.74584162310949</v>
      </c>
      <c r="Y571" s="25">
        <v>-3.20892685518079</v>
      </c>
      <c r="Z571" s="25">
        <v>-0.388391018472298</v>
      </c>
      <c r="AA571" s="27">
        <f>N571</f>
        <v>1</v>
      </c>
      <c r="AB571" s="27">
        <f>IF(COUNTA(X571)=1,1,0)</f>
        <v>1</v>
      </c>
      <c r="AC571" s="27">
        <f>IF((IF(AD571&gt;0,1,0)+AA571)=2,1,0)</f>
        <v>0</v>
      </c>
      <c r="AD571" s="27">
        <f>IF(COUNTA(AI571)=1,1,0)+IF(COUNTA(AK571)=1,1,0)</f>
        <v>0</v>
      </c>
      <c r="AE571" s="28"/>
      <c r="AF571" s="24"/>
      <c r="AG571" t="s" s="86">
        <v>74</v>
      </c>
      <c r="AH571" s="39"/>
      <c r="AI571" s="30"/>
      <c r="AJ571" s="39"/>
      <c r="AK571" s="39"/>
      <c r="AL571" s="24"/>
      <c r="AM571" s="24"/>
      <c r="AN571" s="31">
        <v>1</v>
      </c>
      <c r="AO571" s="31">
        <v>2</v>
      </c>
      <c r="AP571" s="31"/>
      <c r="AQ571" s="31"/>
      <c r="AR571" s="31">
        <f>IF(AI571&gt;0,1,0)+IF(AO571&gt;0,1,0)</f>
        <v>1</v>
      </c>
      <c r="AS571" s="31">
        <f>IF(AR571=2,1,0)</f>
        <v>0</v>
      </c>
      <c r="AT571" s="85"/>
      <c r="AU571" s="24"/>
      <c r="AV571" s="24"/>
      <c r="AW571" s="24"/>
      <c r="AX571" s="24"/>
      <c r="AY571" s="24"/>
      <c r="AZ571" s="56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</row>
    <row r="572" ht="17" customHeight="1">
      <c r="A572" t="s" s="40">
        <v>60</v>
      </c>
      <c r="B572" t="s" s="41">
        <v>1515</v>
      </c>
      <c r="C572" s="42"/>
      <c r="D572" s="53"/>
      <c r="E572" t="s" s="43">
        <v>1389</v>
      </c>
      <c r="F572" t="s" s="43">
        <v>1360</v>
      </c>
      <c r="G572" s="44"/>
      <c r="H572" s="42"/>
      <c r="I572" s="45"/>
      <c r="J572" s="46">
        <v>1</v>
      </c>
      <c r="K572" s="21">
        <v>0</v>
      </c>
      <c r="L572" s="42"/>
      <c r="M572" s="47">
        <f>SUM(J572:L572)</f>
        <v>1</v>
      </c>
      <c r="N572" s="48">
        <f>IF((IF(COUNTA(E572)=1,1,0)+L572+K572)=2,1,0)</f>
        <v>0</v>
      </c>
      <c r="O572" s="49"/>
      <c r="P572" s="49"/>
      <c r="Q572" s="42"/>
      <c r="R572" s="50"/>
      <c r="S572" s="50"/>
      <c r="T572" s="50"/>
      <c r="U572" s="51"/>
      <c r="V572" s="51"/>
      <c r="W572" s="42"/>
      <c r="X572" s="50"/>
      <c r="Y572" s="50"/>
      <c r="Z572" s="50"/>
      <c r="AA572" s="52">
        <f>N572</f>
        <v>0</v>
      </c>
      <c r="AB572" s="52">
        <f>IF(COUNTA(X572)=1,1,0)</f>
        <v>0</v>
      </c>
      <c r="AC572" s="52">
        <f>IF((IF(AD572&gt;0,1,0)+AA572)=2,1,0)</f>
        <v>0</v>
      </c>
      <c r="AD572" s="52">
        <f>IF(COUNTA(AI572)=1,1,0)+IF(COUNTA(AK572)=1,1,0)</f>
        <v>1</v>
      </c>
      <c r="AE572" s="53"/>
      <c r="AF572" t="s" s="41">
        <v>65</v>
      </c>
      <c r="AG572" s="59">
        <v>4</v>
      </c>
      <c r="AH572" s="55">
        <v>5</v>
      </c>
      <c r="AI572" s="55">
        <v>10</v>
      </c>
      <c r="AJ572" s="55"/>
      <c r="AK572" s="55"/>
      <c r="AL572" s="61">
        <v>60</v>
      </c>
      <c r="AM572" s="61">
        <v>100</v>
      </c>
      <c r="AN572" s="49"/>
      <c r="AO572" s="61"/>
      <c r="AP572" s="61"/>
      <c r="AQ572" s="61">
        <v>0.45</v>
      </c>
      <c r="AR572" s="31">
        <f>IF(AI572&gt;0,1,0)+IF(AO572&gt;0,1,0)</f>
        <v>1</v>
      </c>
      <c r="AS572" s="31">
        <f>IF(AR572=2,1,0)</f>
        <v>0</v>
      </c>
      <c r="AT572" s="62"/>
      <c r="AU572" s="49"/>
      <c r="AV572" s="49"/>
      <c r="AW572" s="49"/>
      <c r="AX572" s="49"/>
      <c r="AY572" s="49"/>
      <c r="AZ572" s="100"/>
      <c r="BA572" s="49"/>
      <c r="BB572" s="49"/>
      <c r="BC572" s="49"/>
      <c r="BD572" s="49"/>
      <c r="BE572" s="49"/>
      <c r="BF572" s="49"/>
      <c r="BG572" t="s" s="41">
        <v>99</v>
      </c>
      <c r="BH572" s="49"/>
      <c r="BI572" s="49"/>
      <c r="BJ572" s="49"/>
    </row>
    <row r="573" ht="17" customHeight="1">
      <c r="A573" t="s" s="63">
        <v>60</v>
      </c>
      <c r="B573" t="s" s="29">
        <v>1516</v>
      </c>
      <c r="C573" t="s" s="29">
        <v>1517</v>
      </c>
      <c r="D573" s="28"/>
      <c r="E573" t="s" s="65">
        <v>1389</v>
      </c>
      <c r="F573" t="s" s="65">
        <v>1360</v>
      </c>
      <c r="G573" s="18"/>
      <c r="H573" s="19"/>
      <c r="I573" s="37"/>
      <c r="J573" s="19"/>
      <c r="K573" s="21">
        <v>0</v>
      </c>
      <c r="L573" s="21">
        <v>1</v>
      </c>
      <c r="M573" s="22">
        <f>SUM(J573:L573)</f>
        <v>1</v>
      </c>
      <c r="N573" s="23">
        <f>IF((IF(COUNTA(E573)=1,1,0)+L573+K573)=2,1,0)</f>
        <v>1</v>
      </c>
      <c r="O573" s="24"/>
      <c r="P573" s="24"/>
      <c r="Q573" s="19"/>
      <c r="R573" s="25">
        <v>2.03422657959663</v>
      </c>
      <c r="S573" s="25">
        <v>-4.9807743010738</v>
      </c>
      <c r="T573" s="25">
        <v>1.22742057036123</v>
      </c>
      <c r="U573" s="26"/>
      <c r="V573" s="26"/>
      <c r="W573" s="19"/>
      <c r="X573" s="25">
        <v>-0.9893736998770239</v>
      </c>
      <c r="Y573" s="25">
        <v>-4.25892478019166</v>
      </c>
      <c r="Z573" s="25">
        <v>0.111656021396172</v>
      </c>
      <c r="AA573" s="27">
        <f>N573</f>
        <v>1</v>
      </c>
      <c r="AB573" s="27">
        <f>IF(COUNTA(X573)=1,1,0)</f>
        <v>1</v>
      </c>
      <c r="AC573" s="27">
        <f>IF((IF(AD573&gt;0,1,0)+AA573)=2,1,0)</f>
        <v>1</v>
      </c>
      <c r="AD573" s="27">
        <f>IF(COUNTA(AI573)=1,1,0)+IF(COUNTA(AK573)=1,1,0)</f>
        <v>1</v>
      </c>
      <c r="AE573" s="28"/>
      <c r="AF573" t="s" s="29">
        <v>65</v>
      </c>
      <c r="AG573" s="83">
        <v>4</v>
      </c>
      <c r="AH573" s="39"/>
      <c r="AI573" s="39">
        <v>6</v>
      </c>
      <c r="AJ573" s="39"/>
      <c r="AK573" s="39"/>
      <c r="AL573" s="24"/>
      <c r="AM573" s="31">
        <v>125</v>
      </c>
      <c r="AN573" s="24"/>
      <c r="AO573" s="31">
        <v>3.5</v>
      </c>
      <c r="AP573" s="31"/>
      <c r="AQ573" s="31">
        <v>0.8</v>
      </c>
      <c r="AR573" s="31">
        <f>IF(AI573&gt;0,1,0)+IF(AO573&gt;0,1,0)</f>
        <v>2</v>
      </c>
      <c r="AS573" s="31">
        <f>IF(AR573=2,1,0)</f>
        <v>1</v>
      </c>
      <c r="AT573" s="85"/>
      <c r="AU573" s="24"/>
      <c r="AV573" s="24"/>
      <c r="AW573" t="s" s="29">
        <v>304</v>
      </c>
      <c r="AX573" s="31">
        <v>30</v>
      </c>
      <c r="AY573" s="31">
        <v>5</v>
      </c>
      <c r="AZ573" s="56"/>
      <c r="BA573" s="24"/>
      <c r="BB573" s="24"/>
      <c r="BC573" s="24"/>
      <c r="BD573" s="24"/>
      <c r="BE573" s="24"/>
      <c r="BF573" s="24"/>
      <c r="BG573" t="s" s="29">
        <v>99</v>
      </c>
      <c r="BH573" s="24"/>
      <c r="BI573" s="24"/>
      <c r="BJ573" s="24"/>
    </row>
    <row r="574" ht="17" customHeight="1">
      <c r="A574" t="s" s="63">
        <v>60</v>
      </c>
      <c r="B574" t="s" s="29">
        <v>1518</v>
      </c>
      <c r="C574" t="s" s="29">
        <v>1519</v>
      </c>
      <c r="D574" s="28"/>
      <c r="E574" t="s" s="65">
        <v>1389</v>
      </c>
      <c r="F574" t="s" s="65">
        <v>1360</v>
      </c>
      <c r="G574" s="18"/>
      <c r="H574" s="19"/>
      <c r="I574" s="20">
        <v>1</v>
      </c>
      <c r="J574" s="19"/>
      <c r="K574" s="21">
        <v>0</v>
      </c>
      <c r="L574" s="21">
        <v>1</v>
      </c>
      <c r="M574" s="22">
        <f>SUM(J574:L574)</f>
        <v>1</v>
      </c>
      <c r="N574" s="23">
        <f>IF((IF(COUNTA(E574)=1,1,0)+L574+K574)=2,1,0)</f>
        <v>1</v>
      </c>
      <c r="O574" s="24"/>
      <c r="P574" s="24"/>
      <c r="Q574" s="19"/>
      <c r="R574" s="25">
        <v>1.77948278511893</v>
      </c>
      <c r="S574" s="25">
        <v>-5.31952258094935</v>
      </c>
      <c r="T574" s="25">
        <v>1.27401608296054</v>
      </c>
      <c r="U574" s="26"/>
      <c r="V574" s="26"/>
      <c r="W574" s="19"/>
      <c r="X574" s="25">
        <v>-1.3074422118346</v>
      </c>
      <c r="Y574" s="25">
        <v>-4.61116112155226</v>
      </c>
      <c r="Z574" s="25">
        <v>-0.0203937710418654</v>
      </c>
      <c r="AA574" s="27">
        <f>N574</f>
        <v>1</v>
      </c>
      <c r="AB574" s="27">
        <f>IF(COUNTA(X574)=1,1,0)</f>
        <v>1</v>
      </c>
      <c r="AC574" s="27">
        <f>IF((IF(AD574&gt;0,1,0)+AA574)=2,1,0)</f>
        <v>1</v>
      </c>
      <c r="AD574" s="27">
        <f>IF(COUNTA(AI574)=1,1,0)+IF(COUNTA(AK574)=1,1,0)</f>
        <v>1</v>
      </c>
      <c r="AE574" s="28"/>
      <c r="AF574" t="s" s="29">
        <v>65</v>
      </c>
      <c r="AG574" s="83">
        <v>4</v>
      </c>
      <c r="AH574" s="39">
        <v>6</v>
      </c>
      <c r="AI574" s="39">
        <v>7</v>
      </c>
      <c r="AJ574" s="39"/>
      <c r="AK574" s="39"/>
      <c r="AL574" s="31">
        <v>30</v>
      </c>
      <c r="AM574" s="31">
        <v>50</v>
      </c>
      <c r="AN574" s="31">
        <v>1.25</v>
      </c>
      <c r="AO574" s="31">
        <v>1.75</v>
      </c>
      <c r="AP574" s="31">
        <v>0.3</v>
      </c>
      <c r="AQ574" s="31">
        <v>0.45</v>
      </c>
      <c r="AR574" s="31">
        <f>IF(AI574&gt;0,1,0)+IF(AO574&gt;0,1,0)</f>
        <v>2</v>
      </c>
      <c r="AS574" s="31">
        <f>IF(AR574=2,1,0)</f>
        <v>1</v>
      </c>
      <c r="AT574" s="85"/>
      <c r="AU574" s="24"/>
      <c r="AV574" s="24"/>
      <c r="AW574" t="s" s="29">
        <v>1520</v>
      </c>
      <c r="AX574" s="31">
        <v>50</v>
      </c>
      <c r="AY574" s="31">
        <v>6</v>
      </c>
      <c r="AZ574" s="56"/>
      <c r="BA574" s="24"/>
      <c r="BB574" s="31">
        <v>10</v>
      </c>
      <c r="BC574" s="24"/>
      <c r="BD574" s="24"/>
      <c r="BE574" s="24"/>
      <c r="BF574" s="24"/>
      <c r="BG574" t="s" s="29">
        <v>99</v>
      </c>
      <c r="BH574" t="s" s="29">
        <v>71</v>
      </c>
      <c r="BI574" s="24"/>
      <c r="BJ574" s="24"/>
    </row>
    <row r="575" ht="17" customHeight="1">
      <c r="A575" t="s" s="40">
        <v>60</v>
      </c>
      <c r="B575" t="s" s="41">
        <v>1521</v>
      </c>
      <c r="C575" s="42"/>
      <c r="D575" s="53"/>
      <c r="E575" t="s" s="43">
        <v>1389</v>
      </c>
      <c r="F575" t="s" s="43">
        <v>1360</v>
      </c>
      <c r="G575" s="44"/>
      <c r="H575" s="42"/>
      <c r="I575" s="57">
        <v>1</v>
      </c>
      <c r="J575" s="46">
        <v>1</v>
      </c>
      <c r="K575" s="21">
        <v>0</v>
      </c>
      <c r="L575" s="42"/>
      <c r="M575" s="47">
        <f>SUM(J575:L575)</f>
        <v>1</v>
      </c>
      <c r="N575" s="48">
        <f>IF((IF(COUNTA(E575)=1,1,0)+L575+K575)=2,1,0)</f>
        <v>0</v>
      </c>
      <c r="O575" s="49"/>
      <c r="P575" s="49"/>
      <c r="Q575" s="42"/>
      <c r="R575" s="50"/>
      <c r="S575" s="50"/>
      <c r="T575" s="50"/>
      <c r="U575" s="51"/>
      <c r="V575" s="51"/>
      <c r="W575" s="42"/>
      <c r="X575" s="50"/>
      <c r="Y575" s="50"/>
      <c r="Z575" s="50"/>
      <c r="AA575" s="52">
        <f>N575</f>
        <v>0</v>
      </c>
      <c r="AB575" s="52">
        <f>IF(COUNTA(X575)=1,1,0)</f>
        <v>0</v>
      </c>
      <c r="AC575" s="52">
        <f>IF((IF(AD575&gt;0,1,0)+AA575)=2,1,0)</f>
        <v>0</v>
      </c>
      <c r="AD575" s="52">
        <f>IF(COUNTA(AI575)=1,1,0)+IF(COUNTA(AK575)=1,1,0)</f>
        <v>1</v>
      </c>
      <c r="AE575" s="53"/>
      <c r="AF575" t="s" s="41">
        <v>65</v>
      </c>
      <c r="AG575" s="59"/>
      <c r="AH575" s="55">
        <v>5</v>
      </c>
      <c r="AI575" s="55">
        <v>16</v>
      </c>
      <c r="AJ575" s="55"/>
      <c r="AK575" s="55"/>
      <c r="AL575" s="49"/>
      <c r="AM575" s="49"/>
      <c r="AN575" s="49"/>
      <c r="AO575" s="61">
        <v>3</v>
      </c>
      <c r="AP575" s="61"/>
      <c r="AQ575" s="61">
        <v>0.6</v>
      </c>
      <c r="AR575" s="31">
        <f>IF(AI575&gt;0,1,0)+IF(AO575&gt;0,1,0)</f>
        <v>2</v>
      </c>
      <c r="AS575" s="31">
        <f>IF(AR575=2,1,0)</f>
        <v>1</v>
      </c>
      <c r="AT575" s="62"/>
      <c r="AU575" s="49"/>
      <c r="AV575" s="49"/>
      <c r="AW575" t="s" s="41">
        <v>66</v>
      </c>
      <c r="AX575" s="61">
        <v>20</v>
      </c>
      <c r="AY575" s="61">
        <v>2</v>
      </c>
      <c r="AZ575" s="100"/>
      <c r="BA575" s="49"/>
      <c r="BB575" s="49"/>
      <c r="BC575" s="49"/>
      <c r="BD575" s="49"/>
      <c r="BE575" s="49"/>
      <c r="BF575" s="49"/>
      <c r="BG575" t="s" s="41">
        <v>106</v>
      </c>
      <c r="BH575" s="49"/>
      <c r="BI575" s="49"/>
      <c r="BJ575" s="49"/>
    </row>
    <row r="576" ht="17" customHeight="1">
      <c r="A576" t="s" s="63">
        <v>60</v>
      </c>
      <c r="B576" t="s" s="29">
        <v>1522</v>
      </c>
      <c r="C576" s="19"/>
      <c r="D576" s="28"/>
      <c r="E576" t="s" s="65">
        <v>1389</v>
      </c>
      <c r="F576" t="s" s="65">
        <v>1360</v>
      </c>
      <c r="G576" s="18"/>
      <c r="H576" s="19"/>
      <c r="I576" s="37"/>
      <c r="J576" s="19"/>
      <c r="K576" s="21">
        <v>0</v>
      </c>
      <c r="L576" s="21">
        <v>1</v>
      </c>
      <c r="M576" s="22">
        <f>SUM(J576:L576)</f>
        <v>1</v>
      </c>
      <c r="N576" s="23">
        <f>IF((IF(COUNTA(E576)=1,1,0)+L576+K576)=2,1,0)</f>
        <v>1</v>
      </c>
      <c r="O576" s="24"/>
      <c r="P576" s="24"/>
      <c r="Q576" s="19"/>
      <c r="R576" s="25">
        <v>2.2410175773573</v>
      </c>
      <c r="S576" s="25">
        <v>-0.251527021696926</v>
      </c>
      <c r="T576" s="25">
        <v>1.99962054017642</v>
      </c>
      <c r="U576" s="26"/>
      <c r="V576" s="26"/>
      <c r="W576" s="19"/>
      <c r="X576" s="25">
        <v>1.17900418743395</v>
      </c>
      <c r="Y576" s="25">
        <v>-0.672596306658945</v>
      </c>
      <c r="Z576" s="25">
        <v>-1.82011078876944</v>
      </c>
      <c r="AA576" s="27">
        <f>N576</f>
        <v>1</v>
      </c>
      <c r="AB576" s="27">
        <f>IF(COUNTA(X576)=1,1,0)</f>
        <v>1</v>
      </c>
      <c r="AC576" s="27">
        <f>IF((IF(AD576&gt;0,1,0)+AA576)=2,1,0)</f>
        <v>1</v>
      </c>
      <c r="AD576" s="27">
        <f>IF(COUNTA(AI576)=1,1,0)+IF(COUNTA(AK576)=1,1,0)</f>
        <v>1</v>
      </c>
      <c r="AE576" s="28"/>
      <c r="AF576" t="s" s="29">
        <v>65</v>
      </c>
      <c r="AG576" t="s" s="38">
        <v>74</v>
      </c>
      <c r="AH576" s="39"/>
      <c r="AI576" s="39">
        <v>10</v>
      </c>
      <c r="AJ576" s="39"/>
      <c r="AK576" s="39"/>
      <c r="AL576" s="24"/>
      <c r="AM576" s="24"/>
      <c r="AN576" s="31">
        <v>2</v>
      </c>
      <c r="AO576" s="31">
        <v>3</v>
      </c>
      <c r="AP576" s="31"/>
      <c r="AQ576" s="31"/>
      <c r="AR576" s="31">
        <f>IF(AI576&gt;0,1,0)+IF(AO576&gt;0,1,0)</f>
        <v>2</v>
      </c>
      <c r="AS576" s="31">
        <f>IF(AR576=2,1,0)</f>
        <v>1</v>
      </c>
      <c r="AT576" s="85"/>
      <c r="AU576" s="24"/>
      <c r="AV576" s="24"/>
      <c r="AW576" s="24"/>
      <c r="AX576" s="24"/>
      <c r="AY576" s="24"/>
      <c r="AZ576" s="56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</row>
    <row r="577" ht="17" customHeight="1">
      <c r="A577" t="s" s="63">
        <v>60</v>
      </c>
      <c r="B577" t="s" s="29">
        <v>1523</v>
      </c>
      <c r="C577" t="s" s="29">
        <v>1524</v>
      </c>
      <c r="D577" s="28"/>
      <c r="E577" t="s" s="65">
        <v>1389</v>
      </c>
      <c r="F577" t="s" s="65">
        <v>1360</v>
      </c>
      <c r="G577" s="18"/>
      <c r="H577" s="19"/>
      <c r="I577" s="37"/>
      <c r="J577" s="19"/>
      <c r="K577" s="21">
        <v>0</v>
      </c>
      <c r="L577" s="21">
        <v>1</v>
      </c>
      <c r="M577" s="22">
        <f>SUM(J577:L577)</f>
        <v>1</v>
      </c>
      <c r="N577" s="23">
        <f>IF((IF(COUNTA(E577)=1,1,0)+L577+K577)=2,1,0)</f>
        <v>1</v>
      </c>
      <c r="O577" s="24"/>
      <c r="P577" s="24"/>
      <c r="Q577" s="19"/>
      <c r="R577" s="25">
        <v>-2.50643726482404</v>
      </c>
      <c r="S577" s="25">
        <v>-1.67563029085614</v>
      </c>
      <c r="T577" s="25">
        <v>-0.0767071966954954</v>
      </c>
      <c r="U577" s="26"/>
      <c r="V577" s="26"/>
      <c r="W577" s="19"/>
      <c r="X577" s="25">
        <v>-3.10776381302086</v>
      </c>
      <c r="Y577" s="25">
        <v>0.532635808267464</v>
      </c>
      <c r="Z577" s="25">
        <v>0.08872762461872589</v>
      </c>
      <c r="AA577" s="27">
        <f>N577</f>
        <v>1</v>
      </c>
      <c r="AB577" s="27">
        <f>IF(COUNTA(X577)=1,1,0)</f>
        <v>1</v>
      </c>
      <c r="AC577" s="27">
        <f>IF((IF(AD577&gt;0,1,0)+AA577)=2,1,0)</f>
        <v>1</v>
      </c>
      <c r="AD577" s="27">
        <f>IF(COUNTA(AI577)=1,1,0)+IF(COUNTA(AK577)=1,1,0)</f>
        <v>2</v>
      </c>
      <c r="AE577" s="28"/>
      <c r="AF577" t="s" s="29">
        <v>65</v>
      </c>
      <c r="AG577" t="s" s="38">
        <v>74</v>
      </c>
      <c r="AH577" s="39">
        <v>15</v>
      </c>
      <c r="AI577" s="39">
        <v>20</v>
      </c>
      <c r="AJ577" s="39"/>
      <c r="AK577" s="39">
        <v>20</v>
      </c>
      <c r="AL577" s="24"/>
      <c r="AM577" s="31">
        <v>100</v>
      </c>
      <c r="AN577" s="31">
        <v>3</v>
      </c>
      <c r="AO577" s="31">
        <v>4</v>
      </c>
      <c r="AP577" s="31"/>
      <c r="AQ577" s="31">
        <v>0.6</v>
      </c>
      <c r="AR577" s="31">
        <f>IF(AI577&gt;0,1,0)+IF(AO577&gt;0,1,0)</f>
        <v>2</v>
      </c>
      <c r="AS577" s="31">
        <f>IF(AR577=2,1,0)</f>
        <v>1</v>
      </c>
      <c r="AT577" s="85"/>
      <c r="AU577" s="24"/>
      <c r="AV577" s="24"/>
      <c r="AW577" t="s" s="29">
        <v>304</v>
      </c>
      <c r="AX577" s="31">
        <v>45</v>
      </c>
      <c r="AY577" s="31">
        <v>3</v>
      </c>
      <c r="AZ577" s="56"/>
      <c r="BA577" s="24"/>
      <c r="BB577" s="24"/>
      <c r="BC577" s="24"/>
      <c r="BD577" s="24"/>
      <c r="BE577" s="24"/>
      <c r="BF577" s="24"/>
      <c r="BG577" t="s" s="29">
        <v>99</v>
      </c>
      <c r="BH577" t="s" s="29">
        <v>71</v>
      </c>
      <c r="BI577" s="24"/>
      <c r="BJ577" s="24"/>
    </row>
    <row r="578" ht="17" customHeight="1">
      <c r="A578" t="s" s="63">
        <v>60</v>
      </c>
      <c r="B578" t="s" s="29">
        <v>1525</v>
      </c>
      <c r="C578" t="s" s="29">
        <v>1526</v>
      </c>
      <c r="D578" s="28"/>
      <c r="E578" t="s" s="65">
        <v>1389</v>
      </c>
      <c r="F578" t="s" s="65">
        <v>1360</v>
      </c>
      <c r="G578" s="18"/>
      <c r="H578" s="19"/>
      <c r="I578" s="37"/>
      <c r="J578" s="19"/>
      <c r="K578" s="21">
        <v>0</v>
      </c>
      <c r="L578" s="21">
        <v>1</v>
      </c>
      <c r="M578" s="22">
        <f>SUM(J578:L578)</f>
        <v>1</v>
      </c>
      <c r="N578" s="23">
        <f>IF((IF(COUNTA(E578)=1,1,0)+L578+K578)=2,1,0)</f>
        <v>1</v>
      </c>
      <c r="O578" s="24"/>
      <c r="P578" s="24"/>
      <c r="Q578" s="19"/>
      <c r="R578" s="25">
        <v>1.14080955238201</v>
      </c>
      <c r="S578" s="25">
        <v>1.68861288094774</v>
      </c>
      <c r="T578" s="25">
        <v>-0.505771730897547</v>
      </c>
      <c r="U578" s="26"/>
      <c r="V578" s="26"/>
      <c r="W578" s="19"/>
      <c r="X578" s="25">
        <v>1.16241560863642</v>
      </c>
      <c r="Y578" s="25">
        <v>1.22882757773663</v>
      </c>
      <c r="Z578" s="25">
        <v>1.39597258649583</v>
      </c>
      <c r="AA578" s="27">
        <f>N578</f>
        <v>1</v>
      </c>
      <c r="AB578" s="27">
        <f>IF(COUNTA(X578)=1,1,0)</f>
        <v>1</v>
      </c>
      <c r="AC578" s="27">
        <f>IF((IF(AD578&gt;0,1,0)+AA578)=2,1,0)</f>
        <v>1</v>
      </c>
      <c r="AD578" s="27">
        <f>IF(COUNTA(AI578)=1,1,0)+IF(COUNTA(AK578)=1,1,0)</f>
        <v>1</v>
      </c>
      <c r="AE578" s="28"/>
      <c r="AF578" t="s" s="29">
        <v>65</v>
      </c>
      <c r="AG578" s="83">
        <v>4</v>
      </c>
      <c r="AH578" s="39"/>
      <c r="AI578" s="39">
        <v>10</v>
      </c>
      <c r="AJ578" s="39"/>
      <c r="AK578" s="39"/>
      <c r="AL578" s="24"/>
      <c r="AM578" s="31">
        <v>50</v>
      </c>
      <c r="AN578" s="24"/>
      <c r="AO578" s="31">
        <v>4</v>
      </c>
      <c r="AP578" s="31"/>
      <c r="AQ578" s="31">
        <v>0.65</v>
      </c>
      <c r="AR578" s="31">
        <f>IF(AI578&gt;0,1,0)+IF(AO578&gt;0,1,0)</f>
        <v>2</v>
      </c>
      <c r="AS578" s="31">
        <f>IF(AR578=2,1,0)</f>
        <v>1</v>
      </c>
      <c r="AT578" s="85"/>
      <c r="AU578" s="24"/>
      <c r="AV578" s="24"/>
      <c r="AW578" t="s" s="29">
        <v>75</v>
      </c>
      <c r="AX578" s="31">
        <v>50</v>
      </c>
      <c r="AY578" s="31">
        <v>5</v>
      </c>
      <c r="AZ578" s="56"/>
      <c r="BA578" s="24"/>
      <c r="BB578" s="24"/>
      <c r="BC578" s="24"/>
      <c r="BD578" s="24"/>
      <c r="BE578" s="24"/>
      <c r="BF578" s="24"/>
      <c r="BG578" t="s" s="29">
        <v>106</v>
      </c>
      <c r="BH578" s="24"/>
      <c r="BI578" s="24"/>
      <c r="BJ578" s="24"/>
    </row>
    <row r="579" ht="17" customHeight="1">
      <c r="A579" t="s" s="40">
        <v>179</v>
      </c>
      <c r="B579" t="s" s="41">
        <v>1527</v>
      </c>
      <c r="C579" s="42"/>
      <c r="D579" s="53"/>
      <c r="E579" t="s" s="43">
        <v>1389</v>
      </c>
      <c r="F579" t="s" s="43">
        <v>1360</v>
      </c>
      <c r="G579" s="44"/>
      <c r="H579" s="42"/>
      <c r="I579" s="45"/>
      <c r="J579" s="46">
        <v>1</v>
      </c>
      <c r="K579" s="21">
        <v>0</v>
      </c>
      <c r="L579" s="42"/>
      <c r="M579" s="47">
        <f>SUM(J579:L579)</f>
        <v>1</v>
      </c>
      <c r="N579" s="48">
        <f>IF((IF(COUNTA(E579)=1,1,0)+L579+K579)=2,1,0)</f>
        <v>0</v>
      </c>
      <c r="O579" s="49"/>
      <c r="P579" s="49"/>
      <c r="Q579" s="42"/>
      <c r="R579" s="50"/>
      <c r="S579" s="50"/>
      <c r="T579" s="50"/>
      <c r="U579" s="51"/>
      <c r="V579" s="51"/>
      <c r="W579" s="42"/>
      <c r="X579" s="50"/>
      <c r="Y579" s="50"/>
      <c r="Z579" s="50"/>
      <c r="AA579" s="52">
        <f>N579</f>
        <v>0</v>
      </c>
      <c r="AB579" s="52">
        <f>IF(COUNTA(X579)=1,1,0)</f>
        <v>0</v>
      </c>
      <c r="AC579" s="52">
        <f>IF((IF(AD579&gt;0,1,0)+AA579)=2,1,0)</f>
        <v>0</v>
      </c>
      <c r="AD579" s="52">
        <f>IF(COUNTA(AI579)=1,1,0)+IF(COUNTA(AK579)=1,1,0)</f>
        <v>1</v>
      </c>
      <c r="AE579" s="53"/>
      <c r="AF579" t="s" s="41">
        <v>65</v>
      </c>
      <c r="AG579" t="s" s="54">
        <v>74</v>
      </c>
      <c r="AH579" s="55"/>
      <c r="AI579" s="55">
        <v>15</v>
      </c>
      <c r="AJ579" s="55"/>
      <c r="AK579" s="55"/>
      <c r="AL579" s="49"/>
      <c r="AM579" s="49"/>
      <c r="AN579" s="61">
        <v>2</v>
      </c>
      <c r="AO579" s="61">
        <v>3</v>
      </c>
      <c r="AP579" s="61"/>
      <c r="AQ579" s="61">
        <v>0.6</v>
      </c>
      <c r="AR579" s="31">
        <f>IF(AI579&gt;0,1,0)+IF(AO579&gt;0,1,0)</f>
        <v>2</v>
      </c>
      <c r="AS579" s="31">
        <f>IF(AR579=2,1,0)</f>
        <v>1</v>
      </c>
      <c r="AT579" s="62"/>
      <c r="AU579" s="49"/>
      <c r="AV579" s="49"/>
      <c r="AW579" s="49"/>
      <c r="AX579" s="49"/>
      <c r="AY579" s="49"/>
      <c r="AZ579" s="100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</row>
    <row r="580" ht="17" customHeight="1">
      <c r="A580" t="s" s="63">
        <v>60</v>
      </c>
      <c r="B580" t="s" s="29">
        <v>1528</v>
      </c>
      <c r="C580" t="s" s="29">
        <v>1529</v>
      </c>
      <c r="D580" s="28"/>
      <c r="E580" t="s" s="65">
        <v>1389</v>
      </c>
      <c r="F580" t="s" s="65">
        <v>1360</v>
      </c>
      <c r="G580" s="18"/>
      <c r="H580" s="19"/>
      <c r="I580" s="37"/>
      <c r="J580" s="19"/>
      <c r="K580" s="21">
        <v>1</v>
      </c>
      <c r="L580" s="19"/>
      <c r="M580" s="22">
        <f>SUM(J580:L580)</f>
        <v>1</v>
      </c>
      <c r="N580" s="23">
        <f>IF((IF(COUNTA(E580)=1,1,0)+L580+K580)=2,1,0)</f>
        <v>1</v>
      </c>
      <c r="O580" s="24"/>
      <c r="P580" s="24"/>
      <c r="Q580" s="19"/>
      <c r="R580" s="25">
        <v>-0.500400184651496</v>
      </c>
      <c r="S580" s="25">
        <v>-1.98600575591012</v>
      </c>
      <c r="T580" s="25">
        <v>0.263396491339989</v>
      </c>
      <c r="U580" s="26"/>
      <c r="V580" s="26"/>
      <c r="W580" s="19"/>
      <c r="X580" s="25">
        <v>-1.30232497518169</v>
      </c>
      <c r="Y580" s="25">
        <v>-2.5296826151506</v>
      </c>
      <c r="Z580" s="25">
        <v>-1.64678381981199</v>
      </c>
      <c r="AA580" s="27">
        <f>N580</f>
        <v>1</v>
      </c>
      <c r="AB580" s="27">
        <f>IF(COUNTA(X580)=1,1,0)</f>
        <v>1</v>
      </c>
      <c r="AC580" s="27">
        <f>IF((IF(AD580&gt;0,1,0)+AA580)=2,1,0)</f>
        <v>1</v>
      </c>
      <c r="AD580" s="27">
        <f>IF(COUNTA(AI580)=1,1,0)+IF(COUNTA(AK580)=1,1,0)</f>
        <v>2</v>
      </c>
      <c r="AE580" s="28"/>
      <c r="AF580" t="s" s="29">
        <v>65</v>
      </c>
      <c r="AG580" s="83">
        <v>4</v>
      </c>
      <c r="AH580" s="39"/>
      <c r="AI580" s="39">
        <v>3</v>
      </c>
      <c r="AJ580" s="39"/>
      <c r="AK580" s="39">
        <v>20</v>
      </c>
      <c r="AL580" s="24"/>
      <c r="AM580" s="31">
        <v>35</v>
      </c>
      <c r="AN580" s="24"/>
      <c r="AO580" s="31">
        <v>1</v>
      </c>
      <c r="AP580" s="31"/>
      <c r="AQ580" s="31">
        <v>0.35</v>
      </c>
      <c r="AR580" s="31">
        <f>IF(AI580&gt;0,1,0)+IF(AO580&gt;0,1,0)</f>
        <v>2</v>
      </c>
      <c r="AS580" s="31">
        <f>IF(AR580=2,1,0)</f>
        <v>1</v>
      </c>
      <c r="AT580" s="85"/>
      <c r="AU580" s="24"/>
      <c r="AV580" s="24"/>
      <c r="AW580" t="s" s="29">
        <v>1494</v>
      </c>
      <c r="AX580" s="31">
        <v>60</v>
      </c>
      <c r="AY580" s="31">
        <v>4</v>
      </c>
      <c r="AZ580" s="56"/>
      <c r="BA580" s="24"/>
      <c r="BB580" s="24"/>
      <c r="BC580" s="24"/>
      <c r="BD580" s="24"/>
      <c r="BE580" s="24"/>
      <c r="BF580" s="24"/>
      <c r="BG580" t="s" s="29">
        <v>99</v>
      </c>
      <c r="BH580" s="24"/>
      <c r="BI580" s="24"/>
      <c r="BJ580" s="24"/>
    </row>
    <row r="581" ht="17" customHeight="1">
      <c r="A581" t="s" s="63">
        <v>60</v>
      </c>
      <c r="B581" t="s" s="29">
        <v>1530</v>
      </c>
      <c r="C581" t="s" s="29">
        <v>1531</v>
      </c>
      <c r="D581" s="28"/>
      <c r="E581" t="s" s="65">
        <v>1389</v>
      </c>
      <c r="F581" t="s" s="65">
        <v>1360</v>
      </c>
      <c r="G581" s="18"/>
      <c r="H581" s="19"/>
      <c r="I581" s="37"/>
      <c r="J581" s="19"/>
      <c r="K581" s="21">
        <v>0</v>
      </c>
      <c r="L581" s="21">
        <v>1</v>
      </c>
      <c r="M581" s="22">
        <f>SUM(J581:L581)</f>
        <v>1</v>
      </c>
      <c r="N581" s="23">
        <f>IF((IF(COUNTA(E581)=1,1,0)+L581+K581)=2,1,0)</f>
        <v>1</v>
      </c>
      <c r="O581" s="24"/>
      <c r="P581" s="24"/>
      <c r="Q581" s="19"/>
      <c r="R581" s="25">
        <v>-0.960757444292302</v>
      </c>
      <c r="S581" s="25">
        <v>-1.89668754789972</v>
      </c>
      <c r="T581" s="25">
        <v>-0.409448578016356</v>
      </c>
      <c r="U581" s="26"/>
      <c r="V581" s="26"/>
      <c r="W581" s="19"/>
      <c r="X581" s="25">
        <v>-1.91667924665622</v>
      </c>
      <c r="Y581" s="25">
        <v>-0.453450274485332</v>
      </c>
      <c r="Z581" s="25">
        <v>0.0872411593415246</v>
      </c>
      <c r="AA581" s="27">
        <f>N581</f>
        <v>1</v>
      </c>
      <c r="AB581" s="27">
        <f>IF(COUNTA(X581)=1,1,0)</f>
        <v>1</v>
      </c>
      <c r="AC581" s="27">
        <f>IF((IF(AD581&gt;0,1,0)+AA581)=2,1,0)</f>
        <v>1</v>
      </c>
      <c r="AD581" s="27">
        <f>IF(COUNTA(AI581)=1,1,0)+IF(COUNTA(AK581)=1,1,0)</f>
        <v>2</v>
      </c>
      <c r="AE581" s="28"/>
      <c r="AF581" t="s" s="29">
        <v>65</v>
      </c>
      <c r="AG581" t="s" s="38">
        <v>74</v>
      </c>
      <c r="AH581" s="39">
        <v>5</v>
      </c>
      <c r="AI581" s="39">
        <v>10</v>
      </c>
      <c r="AJ581" s="39">
        <v>10</v>
      </c>
      <c r="AK581" s="39">
        <v>15</v>
      </c>
      <c r="AL581" s="24"/>
      <c r="AM581" s="31">
        <v>30</v>
      </c>
      <c r="AN581" s="24"/>
      <c r="AO581" s="31">
        <v>2</v>
      </c>
      <c r="AP581" s="31"/>
      <c r="AQ581" s="31">
        <v>0.6</v>
      </c>
      <c r="AR581" s="31">
        <f>IF(AI581&gt;0,1,0)+IF(AO581&gt;0,1,0)</f>
        <v>2</v>
      </c>
      <c r="AS581" s="31">
        <f>IF(AR581=2,1,0)</f>
        <v>1</v>
      </c>
      <c r="AT581" s="85"/>
      <c r="AU581" s="24"/>
      <c r="AV581" s="24"/>
      <c r="AW581" t="s" s="29">
        <v>209</v>
      </c>
      <c r="AX581" s="31">
        <v>25</v>
      </c>
      <c r="AY581" s="31">
        <v>1.5</v>
      </c>
      <c r="AZ581" s="56"/>
      <c r="BA581" s="24"/>
      <c r="BB581" s="31">
        <v>12</v>
      </c>
      <c r="BC581" s="24"/>
      <c r="BD581" s="24"/>
      <c r="BE581" s="24"/>
      <c r="BF581" s="24"/>
      <c r="BG581" t="s" s="29">
        <v>99</v>
      </c>
      <c r="BH581" t="s" s="29">
        <v>71</v>
      </c>
      <c r="BI581" s="24"/>
      <c r="BJ581" s="24"/>
    </row>
    <row r="582" ht="17" customHeight="1">
      <c r="A582" t="s" s="40">
        <v>60</v>
      </c>
      <c r="B582" t="s" s="41">
        <v>1532</v>
      </c>
      <c r="C582" s="42"/>
      <c r="D582" s="53"/>
      <c r="E582" t="s" s="43">
        <v>1389</v>
      </c>
      <c r="F582" t="s" s="43">
        <v>1360</v>
      </c>
      <c r="G582" s="44"/>
      <c r="H582" s="42"/>
      <c r="I582" s="45"/>
      <c r="J582" s="46">
        <v>1</v>
      </c>
      <c r="K582" s="21">
        <v>0</v>
      </c>
      <c r="L582" s="42"/>
      <c r="M582" s="47">
        <f>SUM(J582:L582)</f>
        <v>1</v>
      </c>
      <c r="N582" s="48">
        <f>IF((IF(COUNTA(E582)=1,1,0)+L582+K582)=2,1,0)</f>
        <v>0</v>
      </c>
      <c r="O582" s="49"/>
      <c r="P582" s="49"/>
      <c r="Q582" s="42"/>
      <c r="R582" s="50"/>
      <c r="S582" s="50"/>
      <c r="T582" s="50"/>
      <c r="U582" s="51"/>
      <c r="V582" s="51"/>
      <c r="W582" s="42"/>
      <c r="X582" s="50"/>
      <c r="Y582" s="50"/>
      <c r="Z582" s="50"/>
      <c r="AA582" s="52">
        <f>N582</f>
        <v>0</v>
      </c>
      <c r="AB582" s="52">
        <f>IF(COUNTA(X582)=1,1,0)</f>
        <v>0</v>
      </c>
      <c r="AC582" s="52">
        <f>IF((IF(AD582&gt;0,1,0)+AA582)=2,1,0)</f>
        <v>0</v>
      </c>
      <c r="AD582" s="52">
        <f>IF(COUNTA(AI582)=1,1,0)+IF(COUNTA(AK582)=1,1,0)</f>
        <v>1</v>
      </c>
      <c r="AE582" s="53"/>
      <c r="AF582" t="s" s="41">
        <v>65</v>
      </c>
      <c r="AG582" s="59">
        <v>4</v>
      </c>
      <c r="AH582" s="55"/>
      <c r="AI582" s="55">
        <v>2</v>
      </c>
      <c r="AJ582" s="55"/>
      <c r="AK582" s="55"/>
      <c r="AL582" s="49"/>
      <c r="AM582" s="49"/>
      <c r="AN582" s="49"/>
      <c r="AO582" s="61">
        <v>1.3</v>
      </c>
      <c r="AP582" s="61"/>
      <c r="AQ582" s="61">
        <v>0.5</v>
      </c>
      <c r="AR582" s="31">
        <f>IF(AI582&gt;0,1,0)+IF(AO582&gt;0,1,0)</f>
        <v>2</v>
      </c>
      <c r="AS582" s="31">
        <f>IF(AR582=2,1,0)</f>
        <v>1</v>
      </c>
      <c r="AT582" s="62"/>
      <c r="AU582" s="49"/>
      <c r="AV582" s="49"/>
      <c r="AW582" s="49"/>
      <c r="AX582" s="49"/>
      <c r="AY582" s="49"/>
      <c r="AZ582" s="100"/>
      <c r="BA582" s="49"/>
      <c r="BB582" s="61">
        <v>10</v>
      </c>
      <c r="BC582" t="s" s="41">
        <v>427</v>
      </c>
      <c r="BD582" s="49"/>
      <c r="BE582" s="49"/>
      <c r="BF582" s="49"/>
      <c r="BG582" t="s" s="41">
        <v>149</v>
      </c>
      <c r="BH582" t="s" s="41">
        <v>71</v>
      </c>
      <c r="BI582" s="49"/>
      <c r="BJ582" s="49"/>
    </row>
    <row r="583" ht="17" customHeight="1">
      <c r="A583" t="s" s="63">
        <v>60</v>
      </c>
      <c r="B583" t="s" s="29">
        <v>1533</v>
      </c>
      <c r="C583" t="s" s="29">
        <v>1534</v>
      </c>
      <c r="D583" s="28"/>
      <c r="E583" t="s" s="65">
        <v>1389</v>
      </c>
      <c r="F583" t="s" s="65">
        <v>1360</v>
      </c>
      <c r="G583" s="18"/>
      <c r="H583" s="19"/>
      <c r="I583" s="37"/>
      <c r="J583" s="19"/>
      <c r="K583" s="21">
        <v>0</v>
      </c>
      <c r="L583" s="21">
        <v>1</v>
      </c>
      <c r="M583" s="22">
        <f>SUM(J583:L583)</f>
        <v>1</v>
      </c>
      <c r="N583" s="23">
        <f>IF((IF(COUNTA(E583)=1,1,0)+L583+K583)=2,1,0)</f>
        <v>1</v>
      </c>
      <c r="O583" s="24"/>
      <c r="P583" s="24"/>
      <c r="Q583" s="19"/>
      <c r="R583" s="25">
        <v>-1.27300853509664</v>
      </c>
      <c r="S583" s="25">
        <v>-3.22157386570494</v>
      </c>
      <c r="T583" s="25">
        <v>0.842934312070666</v>
      </c>
      <c r="U583" s="26"/>
      <c r="V583" s="26"/>
      <c r="W583" s="19"/>
      <c r="X583" s="25">
        <v>-2.58761937025091</v>
      </c>
      <c r="Y583" s="25">
        <v>-1.28933165460696</v>
      </c>
      <c r="Z583" s="25">
        <v>-0.431976367791483</v>
      </c>
      <c r="AA583" s="27">
        <f>N583</f>
        <v>1</v>
      </c>
      <c r="AB583" s="27">
        <f>IF(COUNTA(X583)=1,1,0)</f>
        <v>1</v>
      </c>
      <c r="AC583" s="27">
        <f>IF((IF(AD583&gt;0,1,0)+AA583)=2,1,0)</f>
        <v>1</v>
      </c>
      <c r="AD583" s="27">
        <f>IF(COUNTA(AI583)=1,1,0)+IF(COUNTA(AK583)=1,1,0)</f>
        <v>1</v>
      </c>
      <c r="AE583" s="28"/>
      <c r="AF583" t="s" s="29">
        <v>65</v>
      </c>
      <c r="AG583" s="83">
        <v>4</v>
      </c>
      <c r="AH583" s="39"/>
      <c r="AI583" s="39">
        <v>10</v>
      </c>
      <c r="AJ583" s="39"/>
      <c r="AK583" s="39"/>
      <c r="AL583" s="24"/>
      <c r="AM583" s="31">
        <v>40</v>
      </c>
      <c r="AN583" s="24"/>
      <c r="AO583" s="31">
        <v>3</v>
      </c>
      <c r="AP583" s="31"/>
      <c r="AQ583" s="31">
        <v>0.7</v>
      </c>
      <c r="AR583" s="31">
        <f>IF(AI583&gt;0,1,0)+IF(AO583&gt;0,1,0)</f>
        <v>2</v>
      </c>
      <c r="AS583" s="31">
        <f>IF(AR583=2,1,0)</f>
        <v>1</v>
      </c>
      <c r="AT583" s="85"/>
      <c r="AU583" s="24"/>
      <c r="AV583" s="24"/>
      <c r="AW583" t="s" s="29">
        <v>75</v>
      </c>
      <c r="AX583" s="31">
        <v>25</v>
      </c>
      <c r="AY583" s="31">
        <v>2</v>
      </c>
      <c r="AZ583" s="56"/>
      <c r="BA583" s="24"/>
      <c r="BB583" s="24"/>
      <c r="BC583" s="24"/>
      <c r="BD583" s="24"/>
      <c r="BE583" s="24"/>
      <c r="BF583" s="24"/>
      <c r="BG583" t="s" s="29">
        <v>99</v>
      </c>
      <c r="BH583" t="s" s="29">
        <v>71</v>
      </c>
      <c r="BI583" s="24"/>
      <c r="BJ583" s="24"/>
    </row>
    <row r="584" ht="17" customHeight="1">
      <c r="A584" t="s" s="63">
        <v>60</v>
      </c>
      <c r="B584" t="s" s="29">
        <v>1535</v>
      </c>
      <c r="C584" t="s" s="29">
        <v>1536</v>
      </c>
      <c r="D584" s="28"/>
      <c r="E584" t="s" s="65">
        <v>1389</v>
      </c>
      <c r="F584" t="s" s="65">
        <v>1360</v>
      </c>
      <c r="G584" s="18"/>
      <c r="H584" s="19"/>
      <c r="I584" s="37"/>
      <c r="J584" s="19"/>
      <c r="K584" s="21">
        <v>1</v>
      </c>
      <c r="L584" s="19"/>
      <c r="M584" s="22">
        <f>SUM(J584:L584)</f>
        <v>1</v>
      </c>
      <c r="N584" s="23">
        <f>IF((IF(COUNTA(E584)=1,1,0)+L584+K584)=2,1,0)</f>
        <v>1</v>
      </c>
      <c r="O584" s="24"/>
      <c r="P584" s="24"/>
      <c r="Q584" s="19"/>
      <c r="R584" s="25">
        <v>-4.68511910543955</v>
      </c>
      <c r="S584" s="25">
        <v>-3.3816283615827</v>
      </c>
      <c r="T584" s="25">
        <v>1.31907199376048</v>
      </c>
      <c r="U584" s="26"/>
      <c r="V584" s="26"/>
      <c r="W584" s="19"/>
      <c r="X584" s="25">
        <v>-5.35552834770573</v>
      </c>
      <c r="Y584" s="25">
        <v>-0.09901433691386111</v>
      </c>
      <c r="Z584" s="25">
        <v>-0.0994783342388494</v>
      </c>
      <c r="AA584" s="27">
        <f>N584</f>
        <v>1</v>
      </c>
      <c r="AB584" s="27">
        <f>IF(COUNTA(X584)=1,1,0)</f>
        <v>1</v>
      </c>
      <c r="AC584" s="27">
        <f>IF((IF(AD584&gt;0,1,0)+AA584)=2,1,0)</f>
        <v>1</v>
      </c>
      <c r="AD584" s="27">
        <f>IF(COUNTA(AI584)=1,1,0)+IF(COUNTA(AK584)=1,1,0)</f>
        <v>1</v>
      </c>
      <c r="AE584" s="28"/>
      <c r="AF584" t="s" s="29">
        <v>65</v>
      </c>
      <c r="AG584" t="s" s="38">
        <v>74</v>
      </c>
      <c r="AH584" s="39"/>
      <c r="AI584" s="39">
        <v>6</v>
      </c>
      <c r="AJ584" s="39"/>
      <c r="AK584" s="39"/>
      <c r="AL584" s="24"/>
      <c r="AM584" s="31">
        <v>50</v>
      </c>
      <c r="AN584" s="24"/>
      <c r="AO584" s="31">
        <v>2</v>
      </c>
      <c r="AP584" s="31"/>
      <c r="AQ584" s="31">
        <v>0.6</v>
      </c>
      <c r="AR584" s="31">
        <f>IF(AI584&gt;0,1,0)+IF(AO584&gt;0,1,0)</f>
        <v>2</v>
      </c>
      <c r="AS584" s="31">
        <f>IF(AR584=2,1,0)</f>
        <v>1</v>
      </c>
      <c r="AT584" s="85"/>
      <c r="AU584" s="24"/>
      <c r="AV584" s="24"/>
      <c r="AW584" t="s" s="29">
        <v>165</v>
      </c>
      <c r="AX584" s="24"/>
      <c r="AY584" s="24"/>
      <c r="AZ584" s="56"/>
      <c r="BA584" s="24"/>
      <c r="BB584" s="31">
        <v>12</v>
      </c>
      <c r="BC584" s="24"/>
      <c r="BD584" s="24"/>
      <c r="BE584" s="24"/>
      <c r="BF584" s="24"/>
      <c r="BG584" t="s" s="29">
        <v>149</v>
      </c>
      <c r="BH584" t="s" s="29">
        <v>71</v>
      </c>
      <c r="BI584" s="24"/>
      <c r="BJ584" s="24"/>
    </row>
    <row r="585" ht="17" customHeight="1">
      <c r="A585" t="s" s="63">
        <v>60</v>
      </c>
      <c r="B585" t="s" s="29">
        <v>1537</v>
      </c>
      <c r="C585" t="s" s="29">
        <v>1538</v>
      </c>
      <c r="D585" s="28"/>
      <c r="E585" t="s" s="65">
        <v>1389</v>
      </c>
      <c r="F585" t="s" s="65">
        <v>1360</v>
      </c>
      <c r="G585" s="18"/>
      <c r="H585" s="19"/>
      <c r="I585" s="37"/>
      <c r="J585" s="19"/>
      <c r="K585" s="21">
        <v>0</v>
      </c>
      <c r="L585" s="21">
        <v>1</v>
      </c>
      <c r="M585" s="22">
        <f>SUM(J585:L585)</f>
        <v>1</v>
      </c>
      <c r="N585" s="23">
        <f>IF((IF(COUNTA(E585)=1,1,0)+L585+K585)=2,1,0)</f>
        <v>1</v>
      </c>
      <c r="O585" s="24"/>
      <c r="P585" s="24"/>
      <c r="Q585" s="19"/>
      <c r="R585" s="25">
        <v>-2.98198379476079</v>
      </c>
      <c r="S585" s="25">
        <v>-2.35061137708713</v>
      </c>
      <c r="T585" s="25">
        <v>1.73566037585423</v>
      </c>
      <c r="U585" s="26"/>
      <c r="V585" s="26"/>
      <c r="W585" s="19"/>
      <c r="X585" s="25">
        <v>-3.34964017498107</v>
      </c>
      <c r="Y585" s="25">
        <v>0.0550320947235587</v>
      </c>
      <c r="Z585" s="25">
        <v>-0.9408450619477779</v>
      </c>
      <c r="AA585" s="27">
        <f>N585</f>
        <v>1</v>
      </c>
      <c r="AB585" s="27">
        <f>IF(COUNTA(X585)=1,1,0)</f>
        <v>1</v>
      </c>
      <c r="AC585" s="27">
        <f>IF((IF(AD585&gt;0,1,0)+AA585)=2,1,0)</f>
        <v>1</v>
      </c>
      <c r="AD585" s="27">
        <f>IF(COUNTA(AI585)=1,1,0)+IF(COUNTA(AK585)=1,1,0)</f>
        <v>1</v>
      </c>
      <c r="AE585" s="28"/>
      <c r="AF585" t="s" s="29">
        <v>65</v>
      </c>
      <c r="AG585" t="s" s="38">
        <v>74</v>
      </c>
      <c r="AH585" s="39">
        <v>8</v>
      </c>
      <c r="AI585" s="39">
        <v>10</v>
      </c>
      <c r="AJ585" s="39"/>
      <c r="AK585" s="39"/>
      <c r="AL585" s="24"/>
      <c r="AM585" s="31">
        <v>50</v>
      </c>
      <c r="AN585" s="24"/>
      <c r="AO585" s="31">
        <v>6</v>
      </c>
      <c r="AP585" s="31"/>
      <c r="AQ585" s="31">
        <v>0.7</v>
      </c>
      <c r="AR585" s="31">
        <f>IF(AI585&gt;0,1,0)+IF(AO585&gt;0,1,0)</f>
        <v>2</v>
      </c>
      <c r="AS585" s="31">
        <f>IF(AR585=2,1,0)</f>
        <v>1</v>
      </c>
      <c r="AT585" s="85"/>
      <c r="AU585" s="24"/>
      <c r="AV585" s="24"/>
      <c r="AW585" t="s" s="29">
        <v>75</v>
      </c>
      <c r="AX585" s="31">
        <v>40</v>
      </c>
      <c r="AY585" s="31">
        <v>2</v>
      </c>
      <c r="AZ585" s="56"/>
      <c r="BA585" s="24"/>
      <c r="BB585" s="31">
        <v>15</v>
      </c>
      <c r="BC585" s="24"/>
      <c r="BD585" s="24"/>
      <c r="BE585" s="24"/>
      <c r="BF585" s="24"/>
      <c r="BG585" t="s" s="29">
        <v>99</v>
      </c>
      <c r="BH585" s="24"/>
      <c r="BI585" t="s" s="29">
        <v>126</v>
      </c>
      <c r="BJ585" s="24"/>
    </row>
    <row r="586" ht="17" customHeight="1">
      <c r="A586" t="s" s="63">
        <v>60</v>
      </c>
      <c r="B586" t="s" s="29">
        <v>1539</v>
      </c>
      <c r="C586" t="s" s="29">
        <v>1540</v>
      </c>
      <c r="D586" s="28"/>
      <c r="E586" t="s" s="65">
        <v>1389</v>
      </c>
      <c r="F586" t="s" s="65">
        <v>1360</v>
      </c>
      <c r="G586" s="18"/>
      <c r="H586" s="19"/>
      <c r="I586" s="37"/>
      <c r="J586" s="19"/>
      <c r="K586" s="21">
        <v>0</v>
      </c>
      <c r="L586" s="21">
        <v>1</v>
      </c>
      <c r="M586" s="22">
        <f>SUM(J586:L586)</f>
        <v>1</v>
      </c>
      <c r="N586" s="23">
        <f>IF((IF(COUNTA(E586)=1,1,0)+L586+K586)=2,1,0)</f>
        <v>1</v>
      </c>
      <c r="O586" s="24"/>
      <c r="P586" s="24"/>
      <c r="Q586" s="19"/>
      <c r="R586" s="25">
        <v>1.39722862453435</v>
      </c>
      <c r="S586" s="25">
        <v>-4.67722118807258</v>
      </c>
      <c r="T586" s="25">
        <v>1.12518823274491</v>
      </c>
      <c r="U586" s="26"/>
      <c r="V586" s="26"/>
      <c r="W586" s="19"/>
      <c r="X586" s="25">
        <v>-1.28522048293348</v>
      </c>
      <c r="Y586" s="25">
        <v>-3.46178196384523</v>
      </c>
      <c r="Z586" s="25">
        <v>-0.021619664555302</v>
      </c>
      <c r="AA586" s="27">
        <f>N586</f>
        <v>1</v>
      </c>
      <c r="AB586" s="27">
        <f>IF(COUNTA(X586)=1,1,0)</f>
        <v>1</v>
      </c>
      <c r="AC586" s="27">
        <f>IF((IF(AD586&gt;0,1,0)+AA586)=2,1,0)</f>
        <v>1</v>
      </c>
      <c r="AD586" s="27">
        <f>IF(COUNTA(AI586)=1,1,0)+IF(COUNTA(AK586)=1,1,0)</f>
        <v>1</v>
      </c>
      <c r="AE586" s="28"/>
      <c r="AF586" t="s" s="29">
        <v>65</v>
      </c>
      <c r="AG586" s="83">
        <v>4</v>
      </c>
      <c r="AH586" s="39"/>
      <c r="AI586" s="39">
        <v>8</v>
      </c>
      <c r="AJ586" s="39"/>
      <c r="AK586" s="39"/>
      <c r="AL586" s="31">
        <v>40</v>
      </c>
      <c r="AM586" s="31">
        <v>90</v>
      </c>
      <c r="AN586" s="24"/>
      <c r="AO586" s="31">
        <v>3</v>
      </c>
      <c r="AP586" s="31"/>
      <c r="AQ586" s="31">
        <v>0.9</v>
      </c>
      <c r="AR586" s="31">
        <f>IF(AI586&gt;0,1,0)+IF(AO586&gt;0,1,0)</f>
        <v>2</v>
      </c>
      <c r="AS586" s="31">
        <f>IF(AR586=2,1,0)</f>
        <v>1</v>
      </c>
      <c r="AT586" s="85"/>
      <c r="AU586" s="24"/>
      <c r="AV586" s="24"/>
      <c r="AW586" t="s" s="29">
        <v>431</v>
      </c>
      <c r="AX586" s="31">
        <v>50</v>
      </c>
      <c r="AY586" s="31">
        <v>2</v>
      </c>
      <c r="AZ586" s="56"/>
      <c r="BA586" s="24"/>
      <c r="BB586" s="24"/>
      <c r="BC586" s="24"/>
      <c r="BD586" s="24"/>
      <c r="BE586" s="24"/>
      <c r="BF586" s="24"/>
      <c r="BG586" t="s" s="29">
        <v>99</v>
      </c>
      <c r="BH586" t="s" s="29">
        <v>71</v>
      </c>
      <c r="BI586" t="s" s="29">
        <v>126</v>
      </c>
      <c r="BJ586" s="24"/>
    </row>
    <row r="587" ht="17" customHeight="1">
      <c r="A587" t="s" s="40">
        <v>60</v>
      </c>
      <c r="B587" t="s" s="41">
        <v>1541</v>
      </c>
      <c r="C587" s="42"/>
      <c r="D587" s="53"/>
      <c r="E587" t="s" s="43">
        <v>1389</v>
      </c>
      <c r="F587" t="s" s="43">
        <v>1360</v>
      </c>
      <c r="G587" s="44"/>
      <c r="H587" t="s" s="54">
        <v>1542</v>
      </c>
      <c r="I587" s="45"/>
      <c r="J587" s="46">
        <v>1</v>
      </c>
      <c r="K587" s="21">
        <v>0</v>
      </c>
      <c r="L587" s="42"/>
      <c r="M587" s="47">
        <f>SUM(J587:L587)</f>
        <v>1</v>
      </c>
      <c r="N587" s="48">
        <f>IF((IF(COUNTA(E587)=1,1,0)+L587+K587)=2,1,0)</f>
        <v>0</v>
      </c>
      <c r="O587" s="49"/>
      <c r="P587" s="49"/>
      <c r="Q587" s="42"/>
      <c r="R587" s="50"/>
      <c r="S587" s="50"/>
      <c r="T587" s="50"/>
      <c r="U587" s="51"/>
      <c r="V587" s="51"/>
      <c r="W587" s="42"/>
      <c r="X587" s="50"/>
      <c r="Y587" s="50"/>
      <c r="Z587" s="50"/>
      <c r="AA587" s="52">
        <f>N587</f>
        <v>0</v>
      </c>
      <c r="AB587" s="52">
        <f>IF(COUNTA(X587)=1,1,0)</f>
        <v>0</v>
      </c>
      <c r="AC587" s="52">
        <f>IF((IF(AD587&gt;0,1,0)+AA587)=2,1,0)</f>
        <v>0</v>
      </c>
      <c r="AD587" s="52">
        <f>IF(COUNTA(AI587)=1,1,0)+IF(COUNTA(AK587)=1,1,0)</f>
        <v>1</v>
      </c>
      <c r="AE587" s="53"/>
      <c r="AF587" t="s" s="41">
        <v>65</v>
      </c>
      <c r="AG587" t="s" s="54">
        <v>74</v>
      </c>
      <c r="AH587" s="55">
        <v>2</v>
      </c>
      <c r="AI587" s="55">
        <v>6</v>
      </c>
      <c r="AJ587" s="55"/>
      <c r="AK587" s="55"/>
      <c r="AL587" s="49"/>
      <c r="AM587" s="49"/>
      <c r="AN587" s="49"/>
      <c r="AO587" s="61">
        <v>2</v>
      </c>
      <c r="AP587" s="61"/>
      <c r="AQ587" s="61"/>
      <c r="AR587" s="31">
        <f>IF(AI587&gt;0,1,0)+IF(AO587&gt;0,1,0)</f>
        <v>2</v>
      </c>
      <c r="AS587" s="31">
        <f>IF(AR587=2,1,0)</f>
        <v>1</v>
      </c>
      <c r="AT587" s="62"/>
      <c r="AU587" s="49"/>
      <c r="AV587" s="49"/>
      <c r="AW587" s="49"/>
      <c r="AX587" s="49"/>
      <c r="AY587" s="49"/>
      <c r="AZ587" s="100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</row>
    <row r="588" ht="17" customHeight="1">
      <c r="A588" t="s" s="63">
        <v>60</v>
      </c>
      <c r="B588" t="s" s="29">
        <v>1543</v>
      </c>
      <c r="C588" t="s" s="29">
        <v>1544</v>
      </c>
      <c r="D588" s="28"/>
      <c r="E588" t="s" s="65">
        <v>1389</v>
      </c>
      <c r="F588" t="s" s="65">
        <v>1360</v>
      </c>
      <c r="G588" s="18"/>
      <c r="H588" s="19"/>
      <c r="I588" s="37"/>
      <c r="J588" s="19"/>
      <c r="K588" s="21">
        <v>1</v>
      </c>
      <c r="L588" s="19"/>
      <c r="M588" s="22">
        <f>SUM(J588:L588)</f>
        <v>1</v>
      </c>
      <c r="N588" s="23">
        <f>IF((IF(COUNTA(E588)=1,1,0)+L588+K588)=2,1,0)</f>
        <v>1</v>
      </c>
      <c r="O588" s="24"/>
      <c r="P588" s="24"/>
      <c r="Q588" s="19"/>
      <c r="R588" s="25">
        <v>-5.94591529571981</v>
      </c>
      <c r="S588" s="25">
        <v>-4.95744420890785</v>
      </c>
      <c r="T588" s="25">
        <v>2.47815182928966</v>
      </c>
      <c r="U588" s="26"/>
      <c r="V588" s="26"/>
      <c r="W588" s="19"/>
      <c r="X588" s="25">
        <v>-6.48280978509961</v>
      </c>
      <c r="Y588" s="25">
        <v>-0.7288350637701</v>
      </c>
      <c r="Z588" s="25">
        <v>-0.852808982646335</v>
      </c>
      <c r="AA588" s="27">
        <f>N588</f>
        <v>1</v>
      </c>
      <c r="AB588" s="27">
        <f>IF(COUNTA(X588)=1,1,0)</f>
        <v>1</v>
      </c>
      <c r="AC588" s="27">
        <f>IF((IF(AD588&gt;0,1,0)+AA588)=2,1,0)</f>
        <v>0</v>
      </c>
      <c r="AD588" s="27">
        <f>IF(COUNTA(AI588)=1,1,0)+IF(COUNTA(AK588)=1,1,0)</f>
        <v>0</v>
      </c>
      <c r="AE588" s="28"/>
      <c r="AF588" t="s" s="29">
        <v>65</v>
      </c>
      <c r="AG588" s="83">
        <v>4</v>
      </c>
      <c r="AH588" t="s" s="138">
        <v>247</v>
      </c>
      <c r="AI588" s="30"/>
      <c r="AJ588" s="39"/>
      <c r="AK588" s="39"/>
      <c r="AL588" s="24"/>
      <c r="AM588" s="24"/>
      <c r="AN588" s="24"/>
      <c r="AO588" s="31"/>
      <c r="AP588" s="31"/>
      <c r="AQ588" s="31">
        <v>0.6</v>
      </c>
      <c r="AR588" s="31">
        <f>IF(AI588&gt;0,1,0)+IF(AO588&gt;0,1,0)</f>
        <v>0</v>
      </c>
      <c r="AS588" s="31">
        <f>IF(AR588=2,1,0)</f>
        <v>0</v>
      </c>
      <c r="AT588" s="85"/>
      <c r="AU588" s="24"/>
      <c r="AV588" s="24"/>
      <c r="AW588" s="24"/>
      <c r="AX588" s="31">
        <v>20</v>
      </c>
      <c r="AY588" s="31">
        <v>1</v>
      </c>
      <c r="AZ588" s="56"/>
      <c r="BA588" s="24"/>
      <c r="BB588" s="24"/>
      <c r="BC588" s="24"/>
      <c r="BD588" s="24"/>
      <c r="BE588" s="24"/>
      <c r="BF588" s="24"/>
      <c r="BG588" t="s" s="29">
        <v>149</v>
      </c>
      <c r="BH588" t="s" s="29">
        <v>557</v>
      </c>
      <c r="BI588" s="24"/>
      <c r="BJ588" s="24"/>
    </row>
    <row r="589" ht="17" customHeight="1">
      <c r="A589" t="s" s="40">
        <v>60</v>
      </c>
      <c r="B589" t="s" s="41">
        <v>1545</v>
      </c>
      <c r="C589" s="49"/>
      <c r="D589" s="53"/>
      <c r="E589" t="s" s="43">
        <v>1389</v>
      </c>
      <c r="F589" t="s" s="43">
        <v>1360</v>
      </c>
      <c r="G589" s="44"/>
      <c r="H589" s="42"/>
      <c r="I589" s="45"/>
      <c r="J589" s="46">
        <v>1</v>
      </c>
      <c r="K589" s="21">
        <v>0</v>
      </c>
      <c r="L589" s="42"/>
      <c r="M589" s="47">
        <f>SUM(J589:L589)</f>
        <v>1</v>
      </c>
      <c r="N589" s="48">
        <f>IF((IF(COUNTA(E589)=1,1,0)+L589+K589)=2,1,0)</f>
        <v>0</v>
      </c>
      <c r="O589" s="49"/>
      <c r="P589" s="49"/>
      <c r="Q589" s="42"/>
      <c r="R589" s="50"/>
      <c r="S589" s="50"/>
      <c r="T589" s="50"/>
      <c r="U589" s="51"/>
      <c r="V589" s="51"/>
      <c r="W589" s="42"/>
      <c r="X589" s="50"/>
      <c r="Y589" s="50"/>
      <c r="Z589" s="50"/>
      <c r="AA589" s="52">
        <f>N589</f>
        <v>0</v>
      </c>
      <c r="AB589" s="52">
        <f>IF(COUNTA(X589)=1,1,0)</f>
        <v>0</v>
      </c>
      <c r="AC589" s="52">
        <f>IF((IF(AD589&gt;0,1,0)+AA589)=2,1,0)</f>
        <v>0</v>
      </c>
      <c r="AD589" s="52">
        <f>IF(COUNTA(AI589)=1,1,0)+IF(COUNTA(AK589)=1,1,0)</f>
        <v>0</v>
      </c>
      <c r="AE589" s="53"/>
      <c r="AF589" s="49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31">
        <f>IF(AI589&gt;0,1,0)+IF(AO589&gt;0,1,0)</f>
        <v>0</v>
      </c>
      <c r="AS589" s="31">
        <f>IF(AR589=2,1,0)</f>
        <v>0</v>
      </c>
      <c r="AT589" s="42"/>
      <c r="AU589" s="42"/>
      <c r="AV589" s="42"/>
      <c r="AW589" s="42"/>
      <c r="AX589" s="42"/>
      <c r="AY589" s="42"/>
      <c r="AZ589" s="100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</row>
    <row r="590" ht="17" customHeight="1">
      <c r="A590" t="s" s="40">
        <v>60</v>
      </c>
      <c r="B590" t="s" s="41">
        <v>1546</v>
      </c>
      <c r="C590" s="42"/>
      <c r="D590" s="53"/>
      <c r="E590" t="s" s="43">
        <v>1389</v>
      </c>
      <c r="F590" t="s" s="43">
        <v>1360</v>
      </c>
      <c r="G590" s="44"/>
      <c r="H590" s="42"/>
      <c r="I590" s="45"/>
      <c r="J590" s="46">
        <v>1</v>
      </c>
      <c r="K590" s="21">
        <v>0</v>
      </c>
      <c r="L590" s="42"/>
      <c r="M590" s="47">
        <f>SUM(J590:L590)</f>
        <v>1</v>
      </c>
      <c r="N590" s="48">
        <f>IF((IF(COUNTA(E590)=1,1,0)+L590+K590)=2,1,0)</f>
        <v>0</v>
      </c>
      <c r="O590" s="49"/>
      <c r="P590" s="49"/>
      <c r="Q590" s="42"/>
      <c r="R590" s="50"/>
      <c r="S590" s="50"/>
      <c r="T590" s="50"/>
      <c r="U590" s="51"/>
      <c r="V590" s="51"/>
      <c r="W590" s="42"/>
      <c r="X590" s="50"/>
      <c r="Y590" s="50"/>
      <c r="Z590" s="50"/>
      <c r="AA590" s="52">
        <f>N590</f>
        <v>0</v>
      </c>
      <c r="AB590" s="52">
        <f>IF(COUNTA(X590)=1,1,0)</f>
        <v>0</v>
      </c>
      <c r="AC590" s="52">
        <f>IF((IF(AD590&gt;0,1,0)+AA590)=2,1,0)</f>
        <v>0</v>
      </c>
      <c r="AD590" s="52">
        <f>IF(COUNTA(AI590)=1,1,0)+IF(COUNTA(AK590)=1,1,0)</f>
        <v>1</v>
      </c>
      <c r="AE590" s="53"/>
      <c r="AF590" t="s" s="41">
        <v>65</v>
      </c>
      <c r="AG590" t="s" s="54">
        <v>74</v>
      </c>
      <c r="AH590" s="55">
        <v>3</v>
      </c>
      <c r="AI590" s="55">
        <v>5</v>
      </c>
      <c r="AJ590" s="55"/>
      <c r="AK590" s="55"/>
      <c r="AL590" s="49"/>
      <c r="AM590" s="49"/>
      <c r="AN590" s="49"/>
      <c r="AO590" s="61"/>
      <c r="AP590" s="61"/>
      <c r="AQ590" s="61">
        <v>0.6</v>
      </c>
      <c r="AR590" s="31">
        <f>IF(AI590&gt;0,1,0)+IF(AO590&gt;0,1,0)</f>
        <v>1</v>
      </c>
      <c r="AS590" s="31">
        <f>IF(AR590=2,1,0)</f>
        <v>0</v>
      </c>
      <c r="AT590" s="62"/>
      <c r="AU590" s="49"/>
      <c r="AV590" s="49"/>
      <c r="AW590" t="s" s="41">
        <v>66</v>
      </c>
      <c r="AX590" s="61">
        <v>30</v>
      </c>
      <c r="AY590" s="61">
        <v>1</v>
      </c>
      <c r="AZ590" s="100"/>
      <c r="BA590" s="49"/>
      <c r="BB590" s="49"/>
      <c r="BC590" s="49"/>
      <c r="BD590" s="49"/>
      <c r="BE590" s="49"/>
      <c r="BF590" s="49"/>
      <c r="BG590" t="s" s="41">
        <v>99</v>
      </c>
      <c r="BH590" t="s" s="41">
        <v>71</v>
      </c>
      <c r="BI590" s="49"/>
      <c r="BJ590" s="49"/>
    </row>
    <row r="591" ht="17" customHeight="1">
      <c r="A591" t="s" s="63">
        <v>60</v>
      </c>
      <c r="B591" t="s" s="29">
        <v>1547</v>
      </c>
      <c r="C591" t="s" s="29">
        <v>1548</v>
      </c>
      <c r="D591" s="28"/>
      <c r="E591" t="s" s="65">
        <v>1389</v>
      </c>
      <c r="F591" t="s" s="65">
        <v>1360</v>
      </c>
      <c r="G591" s="18"/>
      <c r="H591" s="19"/>
      <c r="I591" s="37"/>
      <c r="J591" s="19"/>
      <c r="K591" s="21">
        <v>0</v>
      </c>
      <c r="L591" s="21">
        <v>1</v>
      </c>
      <c r="M591" s="22">
        <f>SUM(J591:L591)</f>
        <v>1</v>
      </c>
      <c r="N591" s="23">
        <f>IF((IF(COUNTA(E591)=1,1,0)+L591+K591)=2,1,0)</f>
        <v>1</v>
      </c>
      <c r="O591" s="24"/>
      <c r="P591" s="24"/>
      <c r="Q591" s="19"/>
      <c r="R591" s="25">
        <v>0.831335631815858</v>
      </c>
      <c r="S591" s="25">
        <v>-5.12569316670296</v>
      </c>
      <c r="T591" s="25">
        <v>1.25578991649813</v>
      </c>
      <c r="U591" s="26"/>
      <c r="V591" s="26"/>
      <c r="W591" s="19"/>
      <c r="X591" s="25">
        <v>-1.87050208401064</v>
      </c>
      <c r="Y591" s="25">
        <v>-3.89633909641927</v>
      </c>
      <c r="Z591" s="25">
        <v>-0.147009559543643</v>
      </c>
      <c r="AA591" s="27">
        <f>N591</f>
        <v>1</v>
      </c>
      <c r="AB591" s="27">
        <f>IF(COUNTA(X591)=1,1,0)</f>
        <v>1</v>
      </c>
      <c r="AC591" s="27">
        <f>IF((IF(AD591&gt;0,1,0)+AA591)=2,1,0)</f>
        <v>1</v>
      </c>
      <c r="AD591" s="27">
        <f>IF(COUNTA(AI591)=1,1,0)+IF(COUNTA(AK591)=1,1,0)</f>
        <v>1</v>
      </c>
      <c r="AE591" s="28"/>
      <c r="AF591" t="s" s="29">
        <v>65</v>
      </c>
      <c r="AG591" t="s" s="38">
        <v>74</v>
      </c>
      <c r="AH591" s="39">
        <v>4</v>
      </c>
      <c r="AI591" s="39">
        <v>10</v>
      </c>
      <c r="AJ591" s="39"/>
      <c r="AK591" s="39"/>
      <c r="AL591" s="24"/>
      <c r="AM591" s="31">
        <v>50</v>
      </c>
      <c r="AN591" s="24"/>
      <c r="AO591" s="31">
        <v>1</v>
      </c>
      <c r="AP591" s="31"/>
      <c r="AQ591" s="31">
        <v>0.45</v>
      </c>
      <c r="AR591" s="31">
        <f>IF(AI591&gt;0,1,0)+IF(AO591&gt;0,1,0)</f>
        <v>2</v>
      </c>
      <c r="AS591" s="31">
        <f>IF(AR591=2,1,0)</f>
        <v>1</v>
      </c>
      <c r="AT591" s="85"/>
      <c r="AU591" s="24"/>
      <c r="AV591" s="24"/>
      <c r="AW591" t="s" s="29">
        <v>75</v>
      </c>
      <c r="AX591" s="31">
        <v>25</v>
      </c>
      <c r="AY591" s="31">
        <v>2</v>
      </c>
      <c r="AZ591" s="56"/>
      <c r="BA591" s="24"/>
      <c r="BB591" s="24"/>
      <c r="BC591" s="24"/>
      <c r="BD591" s="24"/>
      <c r="BE591" s="24"/>
      <c r="BF591" s="24"/>
      <c r="BG591" t="s" s="29">
        <v>99</v>
      </c>
      <c r="BH591" s="24"/>
      <c r="BI591" t="s" s="29">
        <v>126</v>
      </c>
      <c r="BJ591" s="24"/>
    </row>
    <row r="592" ht="17" customHeight="1">
      <c r="A592" t="s" s="40">
        <v>60</v>
      </c>
      <c r="B592" t="s" s="41">
        <v>1549</v>
      </c>
      <c r="C592" s="42"/>
      <c r="D592" s="53"/>
      <c r="E592" t="s" s="43">
        <v>1389</v>
      </c>
      <c r="F592" t="s" s="43">
        <v>1360</v>
      </c>
      <c r="G592" s="44"/>
      <c r="H592" s="42"/>
      <c r="I592" s="45"/>
      <c r="J592" s="46">
        <v>1</v>
      </c>
      <c r="K592" s="21">
        <v>0</v>
      </c>
      <c r="L592" s="42"/>
      <c r="M592" s="47">
        <f>SUM(J592:L592)</f>
        <v>1</v>
      </c>
      <c r="N592" s="48">
        <f>IF((IF(COUNTA(E592)=1,1,0)+L592+K592)=2,1,0)</f>
        <v>0</v>
      </c>
      <c r="O592" s="49"/>
      <c r="P592" s="49"/>
      <c r="Q592" s="42"/>
      <c r="R592" s="50"/>
      <c r="S592" s="50"/>
      <c r="T592" s="50"/>
      <c r="U592" s="51"/>
      <c r="V592" s="51"/>
      <c r="W592" s="42"/>
      <c r="X592" s="50"/>
      <c r="Y592" s="50"/>
      <c r="Z592" s="50"/>
      <c r="AA592" s="52">
        <f>N592</f>
        <v>0</v>
      </c>
      <c r="AB592" s="52">
        <f>IF(COUNTA(X592)=1,1,0)</f>
        <v>0</v>
      </c>
      <c r="AC592" s="52">
        <f>IF((IF(AD592&gt;0,1,0)+AA592)=2,1,0)</f>
        <v>0</v>
      </c>
      <c r="AD592" s="52">
        <f>IF(COUNTA(AI592)=1,1,0)+IF(COUNTA(AK592)=1,1,0)</f>
        <v>1</v>
      </c>
      <c r="AE592" s="53"/>
      <c r="AF592" t="s" s="41">
        <v>65</v>
      </c>
      <c r="AG592" s="59">
        <v>4</v>
      </c>
      <c r="AH592" s="55"/>
      <c r="AI592" s="55">
        <v>3</v>
      </c>
      <c r="AJ592" s="55"/>
      <c r="AK592" s="55"/>
      <c r="AL592" s="61">
        <v>30</v>
      </c>
      <c r="AM592" s="61">
        <v>50</v>
      </c>
      <c r="AN592" s="61">
        <v>1</v>
      </c>
      <c r="AO592" s="61">
        <v>1.5</v>
      </c>
      <c r="AP592" s="61"/>
      <c r="AQ592" s="61">
        <v>0.5</v>
      </c>
      <c r="AR592" s="31">
        <f>IF(AI592&gt;0,1,0)+IF(AO592&gt;0,1,0)</f>
        <v>2</v>
      </c>
      <c r="AS592" s="31">
        <f>IF(AR592=2,1,0)</f>
        <v>1</v>
      </c>
      <c r="AT592" s="62"/>
      <c r="AU592" s="49"/>
      <c r="AV592" s="49"/>
      <c r="AW592" t="s" s="41">
        <v>304</v>
      </c>
      <c r="AX592" s="61">
        <v>40</v>
      </c>
      <c r="AY592" s="49"/>
      <c r="AZ592" s="100"/>
      <c r="BA592" s="49"/>
      <c r="BB592" s="49"/>
      <c r="BC592" s="49"/>
      <c r="BD592" s="49"/>
      <c r="BE592" s="49"/>
      <c r="BF592" s="49"/>
      <c r="BG592" t="s" s="41">
        <v>106</v>
      </c>
      <c r="BH592" s="49"/>
      <c r="BI592" s="49"/>
      <c r="BJ592" s="49"/>
    </row>
    <row r="593" ht="17" customHeight="1">
      <c r="A593" t="s" s="63">
        <v>60</v>
      </c>
      <c r="B593" t="s" s="29">
        <v>1550</v>
      </c>
      <c r="C593" t="s" s="29">
        <v>1551</v>
      </c>
      <c r="D593" s="28"/>
      <c r="E593" t="s" s="65">
        <v>1389</v>
      </c>
      <c r="F593" t="s" s="65">
        <v>1360</v>
      </c>
      <c r="G593" s="18"/>
      <c r="H593" s="19"/>
      <c r="I593" s="37"/>
      <c r="J593" s="19"/>
      <c r="K593" s="21">
        <v>0</v>
      </c>
      <c r="L593" s="21">
        <v>1</v>
      </c>
      <c r="M593" s="22">
        <f>SUM(J593:L593)</f>
        <v>1</v>
      </c>
      <c r="N593" s="23">
        <f>IF((IF(COUNTA(E593)=1,1,0)+L593+K593)=2,1,0)</f>
        <v>1</v>
      </c>
      <c r="O593" s="24"/>
      <c r="P593" s="24"/>
      <c r="Q593" s="19"/>
      <c r="R593" s="25">
        <v>-3.0145743003748</v>
      </c>
      <c r="S593" s="25">
        <v>-1.36239089251376</v>
      </c>
      <c r="T593" s="25">
        <v>0.612695838362838</v>
      </c>
      <c r="U593" s="26"/>
      <c r="V593" s="26"/>
      <c r="W593" s="19"/>
      <c r="X593" s="25">
        <v>-3.12035543191251</v>
      </c>
      <c r="Y593" s="25">
        <v>0.960863369572024</v>
      </c>
      <c r="Z593" s="25">
        <v>-0.372940025340188</v>
      </c>
      <c r="AA593" s="27">
        <f>N593</f>
        <v>1</v>
      </c>
      <c r="AB593" s="27">
        <f>IF(COUNTA(X593)=1,1,0)</f>
        <v>1</v>
      </c>
      <c r="AC593" s="27">
        <f>IF((IF(AD593&gt;0,1,0)+AA593)=2,1,0)</f>
        <v>1</v>
      </c>
      <c r="AD593" s="27">
        <f>IF(COUNTA(AI593)=1,1,0)+IF(COUNTA(AK593)=1,1,0)</f>
        <v>1</v>
      </c>
      <c r="AE593" s="28"/>
      <c r="AF593" t="s" s="29">
        <v>65</v>
      </c>
      <c r="AG593" s="83">
        <v>4</v>
      </c>
      <c r="AH593" s="30"/>
      <c r="AI593" s="39">
        <v>8</v>
      </c>
      <c r="AJ593" t="s" s="138">
        <v>318</v>
      </c>
      <c r="AK593" s="39"/>
      <c r="AL593" s="24"/>
      <c r="AM593" s="31">
        <v>100</v>
      </c>
      <c r="AN593" s="24"/>
      <c r="AO593" s="31">
        <v>3</v>
      </c>
      <c r="AP593" s="31"/>
      <c r="AQ593" s="31">
        <v>0.75</v>
      </c>
      <c r="AR593" s="31">
        <f>IF(AI593&gt;0,1,0)+IF(AO593&gt;0,1,0)</f>
        <v>2</v>
      </c>
      <c r="AS593" s="31">
        <f>IF(AR593=2,1,0)</f>
        <v>1</v>
      </c>
      <c r="AT593" s="85"/>
      <c r="AU593" s="24"/>
      <c r="AV593" s="24"/>
      <c r="AW593" t="s" s="29">
        <v>75</v>
      </c>
      <c r="AX593" s="31">
        <v>30</v>
      </c>
      <c r="AY593" s="31">
        <v>2</v>
      </c>
      <c r="AZ593" s="56"/>
      <c r="BA593" s="24"/>
      <c r="BB593" s="31">
        <v>15</v>
      </c>
      <c r="BC593" s="24"/>
      <c r="BD593" s="24"/>
      <c r="BE593" s="24"/>
      <c r="BF593" s="24"/>
      <c r="BG593" t="s" s="29">
        <v>99</v>
      </c>
      <c r="BH593" t="s" s="29">
        <v>71</v>
      </c>
      <c r="BI593" t="s" s="29">
        <v>1552</v>
      </c>
      <c r="BJ593" s="24"/>
    </row>
    <row r="594" ht="17" customHeight="1">
      <c r="A594" t="s" s="63">
        <v>60</v>
      </c>
      <c r="B594" t="s" s="29">
        <v>1553</v>
      </c>
      <c r="C594" t="s" s="29">
        <v>1554</v>
      </c>
      <c r="D594" s="28"/>
      <c r="E594" t="s" s="65">
        <v>1389</v>
      </c>
      <c r="F594" t="s" s="65">
        <v>1360</v>
      </c>
      <c r="G594" s="18"/>
      <c r="H594" s="19"/>
      <c r="I594" s="37"/>
      <c r="J594" s="19"/>
      <c r="K594" s="21">
        <v>0</v>
      </c>
      <c r="L594" s="21">
        <v>1</v>
      </c>
      <c r="M594" s="22">
        <f>SUM(J594:L594)</f>
        <v>1</v>
      </c>
      <c r="N594" s="23">
        <f>IF((IF(COUNTA(E594)=1,1,0)+L594+K594)=2,1,0)</f>
        <v>1</v>
      </c>
      <c r="O594" s="24"/>
      <c r="P594" s="24"/>
      <c r="Q594" s="19"/>
      <c r="R594" s="25">
        <v>-0.670277718245901</v>
      </c>
      <c r="S594" s="25">
        <v>-2.05429299125573</v>
      </c>
      <c r="T594" s="25">
        <v>-0.648699020561031</v>
      </c>
      <c r="U594" s="26"/>
      <c r="V594" s="26"/>
      <c r="W594" s="19"/>
      <c r="X594" s="25">
        <v>-1.78732421262843</v>
      </c>
      <c r="Y594" s="25">
        <v>-0.52586055782504</v>
      </c>
      <c r="Z594" s="25">
        <v>0.395631603484424</v>
      </c>
      <c r="AA594" s="27">
        <f>N594</f>
        <v>1</v>
      </c>
      <c r="AB594" s="27">
        <f>IF(COUNTA(X594)=1,1,0)</f>
        <v>1</v>
      </c>
      <c r="AC594" s="27">
        <f>IF((IF(AD594&gt;0,1,0)+AA594)=2,1,0)</f>
        <v>1</v>
      </c>
      <c r="AD594" s="27">
        <f>IF(COUNTA(AI594)=1,1,0)+IF(COUNTA(AK594)=1,1,0)</f>
        <v>1</v>
      </c>
      <c r="AE594" s="28"/>
      <c r="AF594" t="s" s="29">
        <v>65</v>
      </c>
      <c r="AG594" t="s" s="38">
        <v>74</v>
      </c>
      <c r="AH594" s="39">
        <v>2</v>
      </c>
      <c r="AI594" s="39">
        <v>3</v>
      </c>
      <c r="AJ594" s="39"/>
      <c r="AK594" s="39"/>
      <c r="AL594" s="24"/>
      <c r="AM594" s="24"/>
      <c r="AN594" s="24"/>
      <c r="AO594" s="31"/>
      <c r="AP594" s="31"/>
      <c r="AQ594" s="31">
        <v>0.67</v>
      </c>
      <c r="AR594" s="31">
        <f>IF(AI594&gt;0,1,0)+IF(AO594&gt;0,1,0)</f>
        <v>1</v>
      </c>
      <c r="AS594" s="31">
        <f>IF(AR594=2,1,0)</f>
        <v>0</v>
      </c>
      <c r="AT594" s="85"/>
      <c r="AU594" s="24"/>
      <c r="AV594" s="24"/>
      <c r="AW594" t="s" s="29">
        <v>82</v>
      </c>
      <c r="AX594" s="31">
        <v>15</v>
      </c>
      <c r="AY594" s="31">
        <v>1</v>
      </c>
      <c r="AZ594" s="56"/>
      <c r="BA594" s="24"/>
      <c r="BB594" s="24"/>
      <c r="BC594" s="24"/>
      <c r="BD594" s="24"/>
      <c r="BE594" s="24"/>
      <c r="BF594" s="24"/>
      <c r="BG594" t="s" s="29">
        <v>99</v>
      </c>
      <c r="BH594" t="s" s="29">
        <v>71</v>
      </c>
      <c r="BI594" s="24"/>
      <c r="BJ594" s="24"/>
    </row>
    <row r="595" ht="17" customHeight="1">
      <c r="A595" t="s" s="63">
        <v>60</v>
      </c>
      <c r="B595" t="s" s="29">
        <v>1555</v>
      </c>
      <c r="C595" t="s" s="29">
        <v>1556</v>
      </c>
      <c r="D595" s="28"/>
      <c r="E595" t="s" s="65">
        <v>1389</v>
      </c>
      <c r="F595" t="s" s="65">
        <v>1360</v>
      </c>
      <c r="G595" s="18"/>
      <c r="H595" s="19"/>
      <c r="I595" s="37"/>
      <c r="J595" s="19"/>
      <c r="K595" s="21">
        <v>1</v>
      </c>
      <c r="L595" s="19"/>
      <c r="M595" s="22">
        <f>SUM(J595:L595)</f>
        <v>1</v>
      </c>
      <c r="N595" s="23">
        <f>IF((IF(COUNTA(E595)=1,1,0)+L595+K595)=2,1,0)</f>
        <v>1</v>
      </c>
      <c r="O595" s="24"/>
      <c r="P595" s="24"/>
      <c r="Q595" s="19"/>
      <c r="R595" s="25">
        <v>0.135748500091964</v>
      </c>
      <c r="S595" s="25">
        <v>-3.9596860521508</v>
      </c>
      <c r="T595" s="25">
        <v>0.0768941185952518</v>
      </c>
      <c r="U595" s="26"/>
      <c r="V595" s="26"/>
      <c r="W595" s="19"/>
      <c r="X595" s="25">
        <v>-2.15518785683586</v>
      </c>
      <c r="Y595" s="25">
        <v>-2.23495375153824</v>
      </c>
      <c r="Z595" s="25">
        <v>-0.57641778774001</v>
      </c>
      <c r="AA595" s="27">
        <f>N595</f>
        <v>1</v>
      </c>
      <c r="AB595" s="27">
        <f>IF(COUNTA(X595)=1,1,0)</f>
        <v>1</v>
      </c>
      <c r="AC595" s="27">
        <f>IF((IF(AD595&gt;0,1,0)+AA595)=2,1,0)</f>
        <v>0</v>
      </c>
      <c r="AD595" s="27">
        <f>IF(COUNTA(AI595)=1,1,0)+IF(COUNTA(AK595)=1,1,0)</f>
        <v>0</v>
      </c>
      <c r="AE595" s="28"/>
      <c r="AF595" t="s" s="29">
        <v>65</v>
      </c>
      <c r="AG595" t="s" s="86">
        <v>74</v>
      </c>
      <c r="AH595" t="s" s="138">
        <v>247</v>
      </c>
      <c r="AI595" s="30"/>
      <c r="AJ595" s="39"/>
      <c r="AK595" s="39"/>
      <c r="AL595" s="24"/>
      <c r="AM595" s="31">
        <v>45</v>
      </c>
      <c r="AN595" s="31">
        <v>2</v>
      </c>
      <c r="AO595" s="31">
        <v>3</v>
      </c>
      <c r="AP595" s="31"/>
      <c r="AQ595" s="31">
        <v>0.2</v>
      </c>
      <c r="AR595" s="31">
        <f>IF(AI595&gt;0,1,0)+IF(AO595&gt;0,1,0)</f>
        <v>1</v>
      </c>
      <c r="AS595" s="31">
        <f>IF(AR595=2,1,0)</f>
        <v>0</v>
      </c>
      <c r="AT595" s="85"/>
      <c r="AU595" s="24"/>
      <c r="AV595" s="24"/>
      <c r="AW595" t="s" s="29">
        <v>75</v>
      </c>
      <c r="AX595" s="24"/>
      <c r="AY595" s="24"/>
      <c r="AZ595" s="56"/>
      <c r="BA595" s="24"/>
      <c r="BB595" s="31">
        <v>9</v>
      </c>
      <c r="BC595" s="24"/>
      <c r="BD595" s="24"/>
      <c r="BE595" s="24"/>
      <c r="BF595" s="31">
        <v>3</v>
      </c>
      <c r="BG595" t="s" s="29">
        <v>149</v>
      </c>
      <c r="BH595" t="s" s="29">
        <v>71</v>
      </c>
      <c r="BI595" s="24"/>
      <c r="BJ595" s="24"/>
    </row>
    <row r="596" ht="17" customHeight="1">
      <c r="A596" t="s" s="63">
        <v>60</v>
      </c>
      <c r="B596" t="s" s="29">
        <v>1557</v>
      </c>
      <c r="C596" t="s" s="29">
        <v>1558</v>
      </c>
      <c r="D596" s="28"/>
      <c r="E596" t="s" s="65">
        <v>1389</v>
      </c>
      <c r="F596" t="s" s="65">
        <v>1360</v>
      </c>
      <c r="G596" s="18"/>
      <c r="H596" s="19"/>
      <c r="I596" s="37"/>
      <c r="J596" s="19"/>
      <c r="K596" s="21">
        <v>1</v>
      </c>
      <c r="L596" s="19"/>
      <c r="M596" s="22">
        <f>SUM(J596:L596)</f>
        <v>1</v>
      </c>
      <c r="N596" s="23">
        <f>IF((IF(COUNTA(E596)=1,1,0)+L596+K596)=2,1,0)</f>
        <v>1</v>
      </c>
      <c r="O596" s="24"/>
      <c r="P596" s="24"/>
      <c r="Q596" s="19"/>
      <c r="R596" s="25">
        <v>0.888369620782459</v>
      </c>
      <c r="S596" s="25">
        <v>-2.07976005918692</v>
      </c>
      <c r="T596" s="25">
        <v>0.689795824372896</v>
      </c>
      <c r="U596" s="26"/>
      <c r="V596" s="26"/>
      <c r="W596" s="19"/>
      <c r="X596" s="25">
        <v>-0.663498490444965</v>
      </c>
      <c r="Y596" s="25">
        <v>-2.09036094515679</v>
      </c>
      <c r="Z596" s="25">
        <v>-1.96016785043737</v>
      </c>
      <c r="AA596" s="27">
        <f>N596</f>
        <v>1</v>
      </c>
      <c r="AB596" s="27">
        <f>IF(COUNTA(X596)=1,1,0)</f>
        <v>1</v>
      </c>
      <c r="AC596" s="27">
        <f>IF((IF(AD596&gt;0,1,0)+AA596)=2,1,0)</f>
        <v>1</v>
      </c>
      <c r="AD596" s="27">
        <f>IF(COUNTA(AI596)=1,1,0)+IF(COUNTA(AK596)=1,1,0)</f>
        <v>1</v>
      </c>
      <c r="AE596" s="28"/>
      <c r="AF596" t="s" s="29">
        <v>65</v>
      </c>
      <c r="AG596" t="s" s="38">
        <v>74</v>
      </c>
      <c r="AH596" s="39">
        <v>2</v>
      </c>
      <c r="AI596" s="39">
        <v>3</v>
      </c>
      <c r="AJ596" s="39"/>
      <c r="AK596" s="39"/>
      <c r="AL596" s="24"/>
      <c r="AM596" s="31">
        <v>60</v>
      </c>
      <c r="AN596" s="24"/>
      <c r="AO596" s="31"/>
      <c r="AP596" s="31"/>
      <c r="AQ596" s="31">
        <v>0.5</v>
      </c>
      <c r="AR596" s="31">
        <f>IF(AI596&gt;0,1,0)+IF(AO596&gt;0,1,0)</f>
        <v>1</v>
      </c>
      <c r="AS596" s="31">
        <f>IF(AR596=2,1,0)</f>
        <v>0</v>
      </c>
      <c r="AT596" s="85"/>
      <c r="AU596" s="24"/>
      <c r="AV596" s="24"/>
      <c r="AW596" t="s" s="29">
        <v>1470</v>
      </c>
      <c r="AX596" s="31">
        <v>45</v>
      </c>
      <c r="AY596" s="31">
        <v>3.5</v>
      </c>
      <c r="AZ596" s="56"/>
      <c r="BA596" s="24"/>
      <c r="BB596" s="24"/>
      <c r="BC596" s="24"/>
      <c r="BD596" s="24"/>
      <c r="BE596" s="24"/>
      <c r="BF596" s="24"/>
      <c r="BG596" t="s" s="29">
        <v>99</v>
      </c>
      <c r="BH596" t="s" s="29">
        <v>71</v>
      </c>
      <c r="BI596" s="24"/>
      <c r="BJ596" s="24"/>
    </row>
    <row r="597" ht="17" customHeight="1">
      <c r="A597" t="s" s="63">
        <v>60</v>
      </c>
      <c r="B597" t="s" s="29">
        <v>1559</v>
      </c>
      <c r="C597" t="s" s="29">
        <v>1560</v>
      </c>
      <c r="D597" s="28"/>
      <c r="E597" t="s" s="65">
        <v>1389</v>
      </c>
      <c r="F597" t="s" s="65">
        <v>1360</v>
      </c>
      <c r="G597" s="18"/>
      <c r="H597" s="19"/>
      <c r="I597" s="37"/>
      <c r="J597" s="19"/>
      <c r="K597" s="21">
        <v>1</v>
      </c>
      <c r="L597" s="19"/>
      <c r="M597" s="22">
        <f>SUM(J597:L597)</f>
        <v>1</v>
      </c>
      <c r="N597" s="23">
        <f>IF((IF(COUNTA(E597)=1,1,0)+L597+K597)=2,1,0)</f>
        <v>1</v>
      </c>
      <c r="O597" s="24"/>
      <c r="P597" s="24"/>
      <c r="Q597" s="19"/>
      <c r="R597" s="25">
        <v>1.04994951596478</v>
      </c>
      <c r="S597" s="25">
        <v>-4.61337803744634</v>
      </c>
      <c r="T597" s="25">
        <v>1.11073282773434</v>
      </c>
      <c r="U597" s="26"/>
      <c r="V597" s="26"/>
      <c r="W597" s="19"/>
      <c r="X597" s="25">
        <v>-0.962737204916308</v>
      </c>
      <c r="Y597" s="25">
        <v>-5.70987363422429</v>
      </c>
      <c r="Z597" s="25">
        <v>-1.49627214504812</v>
      </c>
      <c r="AA597" s="27">
        <f>N597</f>
        <v>1</v>
      </c>
      <c r="AB597" s="27">
        <f>IF(COUNTA(X597)=1,1,0)</f>
        <v>1</v>
      </c>
      <c r="AC597" s="27">
        <f>IF((IF(AD597&gt;0,1,0)+AA597)=2,1,0)</f>
        <v>1</v>
      </c>
      <c r="AD597" s="27">
        <f>IF(COUNTA(AI597)=1,1,0)+IF(COUNTA(AK597)=1,1,0)</f>
        <v>2</v>
      </c>
      <c r="AE597" s="28"/>
      <c r="AF597" t="s" s="29">
        <v>65</v>
      </c>
      <c r="AG597" s="83">
        <v>4</v>
      </c>
      <c r="AH597" s="39">
        <v>8</v>
      </c>
      <c r="AI597" s="39">
        <v>15</v>
      </c>
      <c r="AJ597" s="39"/>
      <c r="AK597" s="39">
        <v>20</v>
      </c>
      <c r="AL597" s="24"/>
      <c r="AM597" s="31">
        <v>50</v>
      </c>
      <c r="AN597" s="24"/>
      <c r="AO597" s="31">
        <v>2.3</v>
      </c>
      <c r="AP597" s="31"/>
      <c r="AQ597" s="31">
        <v>0.7</v>
      </c>
      <c r="AR597" s="31">
        <f>IF(AI597&gt;0,1,0)+IF(AO597&gt;0,1,0)</f>
        <v>2</v>
      </c>
      <c r="AS597" s="31">
        <f>IF(AR597=2,1,0)</f>
        <v>1</v>
      </c>
      <c r="AT597" s="85"/>
      <c r="AU597" s="24"/>
      <c r="AV597" s="24"/>
      <c r="AW597" t="s" s="29">
        <v>1370</v>
      </c>
      <c r="AX597" s="31">
        <v>45</v>
      </c>
      <c r="AY597" s="31">
        <v>3</v>
      </c>
      <c r="AZ597" s="56"/>
      <c r="BA597" s="24"/>
      <c r="BB597" s="24"/>
      <c r="BC597" s="24"/>
      <c r="BD597" s="24"/>
      <c r="BE597" s="24"/>
      <c r="BF597" s="24"/>
      <c r="BG597" t="s" s="29">
        <v>99</v>
      </c>
      <c r="BH597" s="24"/>
      <c r="BI597" s="24"/>
      <c r="BJ597" s="24"/>
    </row>
    <row r="598" ht="17" customHeight="1">
      <c r="A598" t="s" s="63">
        <v>60</v>
      </c>
      <c r="B598" t="s" s="29">
        <v>1561</v>
      </c>
      <c r="C598" t="s" s="29">
        <v>1562</v>
      </c>
      <c r="D598" s="28"/>
      <c r="E598" t="s" s="65">
        <v>1389</v>
      </c>
      <c r="F598" t="s" s="65">
        <v>1360</v>
      </c>
      <c r="G598" s="18"/>
      <c r="H598" s="19"/>
      <c r="I598" s="20">
        <v>1</v>
      </c>
      <c r="J598" s="19"/>
      <c r="K598" s="21">
        <v>0</v>
      </c>
      <c r="L598" s="21">
        <v>1</v>
      </c>
      <c r="M598" s="22">
        <f>SUM(J598:L598)</f>
        <v>1</v>
      </c>
      <c r="N598" s="23">
        <f>IF((IF(COUNTA(E598)=1,1,0)+L598+K598)=2,1,0)</f>
        <v>1</v>
      </c>
      <c r="O598" s="24"/>
      <c r="P598" s="24"/>
      <c r="Q598" s="19"/>
      <c r="R598" s="25">
        <v>0.188914160004564</v>
      </c>
      <c r="S598" s="25">
        <v>-2.91864337723627</v>
      </c>
      <c r="T598" s="25">
        <v>0.186509065978843</v>
      </c>
      <c r="U598" s="26"/>
      <c r="V598" s="26"/>
      <c r="W598" s="19"/>
      <c r="X598" s="25">
        <v>-1.17796493958429</v>
      </c>
      <c r="Y598" s="25">
        <v>-1.92068079361886</v>
      </c>
      <c r="Z598" s="25">
        <v>-0.0295543970463633</v>
      </c>
      <c r="AA598" s="27">
        <f>N598</f>
        <v>1</v>
      </c>
      <c r="AB598" s="27">
        <f>IF(COUNTA(X598)=1,1,0)</f>
        <v>1</v>
      </c>
      <c r="AC598" s="27">
        <f>IF((IF(AD598&gt;0,1,0)+AA598)=2,1,0)</f>
        <v>1</v>
      </c>
      <c r="AD598" s="27">
        <f>IF(COUNTA(AI598)=1,1,0)+IF(COUNTA(AK598)=1,1,0)</f>
        <v>2</v>
      </c>
      <c r="AE598" s="28"/>
      <c r="AF598" t="s" s="29">
        <v>65</v>
      </c>
      <c r="AG598" s="83">
        <v>4</v>
      </c>
      <c r="AH598" s="39"/>
      <c r="AI598" s="39">
        <v>2.5</v>
      </c>
      <c r="AJ598" s="39"/>
      <c r="AK598" s="39">
        <v>16</v>
      </c>
      <c r="AL598" s="31">
        <v>20</v>
      </c>
      <c r="AM598" s="31">
        <v>30</v>
      </c>
      <c r="AN598" s="31">
        <v>0.6</v>
      </c>
      <c r="AO598" s="31">
        <v>1.05</v>
      </c>
      <c r="AP598" s="31">
        <v>0.1</v>
      </c>
      <c r="AQ598" s="31">
        <v>0.16</v>
      </c>
      <c r="AR598" s="31">
        <f>IF(AI598&gt;0,1,0)+IF(AO598&gt;0,1,0)</f>
        <v>2</v>
      </c>
      <c r="AS598" s="31">
        <f>IF(AR598=2,1,0)</f>
        <v>1</v>
      </c>
      <c r="AT598" s="85"/>
      <c r="AU598" s="24"/>
      <c r="AV598" s="24"/>
      <c r="AW598" t="s" s="29">
        <v>1520</v>
      </c>
      <c r="AX598" s="31">
        <v>50</v>
      </c>
      <c r="AY598" s="31">
        <v>2</v>
      </c>
      <c r="AZ598" s="56"/>
      <c r="BA598" s="24"/>
      <c r="BB598" s="24"/>
      <c r="BC598" s="24"/>
      <c r="BD598" s="24"/>
      <c r="BE598" s="24"/>
      <c r="BF598" s="24"/>
      <c r="BG598" t="s" s="29">
        <v>99</v>
      </c>
      <c r="BH598" s="24"/>
      <c r="BI598" s="24"/>
      <c r="BJ598" s="24"/>
    </row>
    <row r="599" ht="17" customHeight="1">
      <c r="A599" t="s" s="63">
        <v>60</v>
      </c>
      <c r="B599" t="s" s="29">
        <v>1563</v>
      </c>
      <c r="C599" t="s" s="29">
        <v>1564</v>
      </c>
      <c r="D599" s="28"/>
      <c r="E599" t="s" s="65">
        <v>1389</v>
      </c>
      <c r="F599" t="s" s="65">
        <v>1360</v>
      </c>
      <c r="G599" s="18"/>
      <c r="H599" s="19"/>
      <c r="I599" s="37"/>
      <c r="J599" s="19"/>
      <c r="K599" s="21">
        <v>1</v>
      </c>
      <c r="L599" s="19"/>
      <c r="M599" s="22">
        <f>SUM(J599:L599)</f>
        <v>1</v>
      </c>
      <c r="N599" s="23">
        <f>IF((IF(COUNTA(E599)=1,1,0)+L599+K599)=2,1,0)</f>
        <v>1</v>
      </c>
      <c r="O599" s="24"/>
      <c r="P599" s="24"/>
      <c r="Q599" s="19"/>
      <c r="R599" s="25">
        <v>-0.08146896105395</v>
      </c>
      <c r="S599" s="25">
        <v>-2.75997750773265</v>
      </c>
      <c r="T599" s="25">
        <v>-0.071850114539461</v>
      </c>
      <c r="U599" s="26"/>
      <c r="V599" s="26"/>
      <c r="W599" s="19"/>
      <c r="X599" s="25">
        <v>-1.37248918958151</v>
      </c>
      <c r="Y599" s="25">
        <v>-1.73774995808862</v>
      </c>
      <c r="Z599" s="25">
        <v>-0.123866862788648</v>
      </c>
      <c r="AA599" s="27">
        <f>N599</f>
        <v>1</v>
      </c>
      <c r="AB599" s="27">
        <f>IF(COUNTA(X599)=1,1,0)</f>
        <v>1</v>
      </c>
      <c r="AC599" s="27">
        <f>IF((IF(AD599&gt;0,1,0)+AA599)=2,1,0)</f>
        <v>0</v>
      </c>
      <c r="AD599" s="27">
        <f>IF(COUNTA(AI599)=1,1,0)+IF(COUNTA(AK599)=1,1,0)</f>
        <v>0</v>
      </c>
      <c r="AE599" s="28"/>
      <c r="AF599" t="s" s="29">
        <v>65</v>
      </c>
      <c r="AG599" t="s" s="86">
        <v>74</v>
      </c>
      <c r="AH599" t="s" s="138">
        <v>247</v>
      </c>
      <c r="AI599" s="30"/>
      <c r="AJ599" s="39"/>
      <c r="AK599" s="39"/>
      <c r="AL599" s="24"/>
      <c r="AM599" s="24"/>
      <c r="AN599" s="24"/>
      <c r="AO599" s="31">
        <v>3</v>
      </c>
      <c r="AP599" s="31"/>
      <c r="AQ599" s="31">
        <v>0.6</v>
      </c>
      <c r="AR599" s="31">
        <f>IF(AI599&gt;0,1,0)+IF(AO599&gt;0,1,0)</f>
        <v>1</v>
      </c>
      <c r="AS599" s="31">
        <f>IF(AR599=2,1,0)</f>
        <v>0</v>
      </c>
      <c r="AT599" s="85"/>
      <c r="AU599" s="24"/>
      <c r="AV599" s="24"/>
      <c r="AW599" t="s" s="29">
        <v>75</v>
      </c>
      <c r="AX599" s="31">
        <v>40</v>
      </c>
      <c r="AY599" s="31">
        <v>3</v>
      </c>
      <c r="AZ599" s="56"/>
      <c r="BA599" s="24"/>
      <c r="BB599" s="24"/>
      <c r="BC599" s="24"/>
      <c r="BD599" s="24"/>
      <c r="BE599" s="24"/>
      <c r="BF599" s="24"/>
      <c r="BG599" t="s" s="29">
        <v>99</v>
      </c>
      <c r="BH599" t="s" s="29">
        <v>557</v>
      </c>
      <c r="BI599" s="24"/>
      <c r="BJ599" s="24"/>
    </row>
    <row r="600" ht="17" customHeight="1">
      <c r="A600" t="s" s="63">
        <v>60</v>
      </c>
      <c r="B600" t="s" s="29">
        <v>1565</v>
      </c>
      <c r="C600" t="s" s="29">
        <v>1566</v>
      </c>
      <c r="D600" s="28"/>
      <c r="E600" t="s" s="65">
        <v>1389</v>
      </c>
      <c r="F600" t="s" s="65">
        <v>1360</v>
      </c>
      <c r="G600" s="18"/>
      <c r="H600" s="19"/>
      <c r="I600" s="37"/>
      <c r="J600" s="19"/>
      <c r="K600" s="21">
        <v>0</v>
      </c>
      <c r="L600" s="21">
        <v>1</v>
      </c>
      <c r="M600" s="22">
        <f>SUM(J600:L600)</f>
        <v>1</v>
      </c>
      <c r="N600" s="23">
        <f>IF((IF(COUNTA(E600)=1,1,0)+L600+K600)=2,1,0)</f>
        <v>1</v>
      </c>
      <c r="O600" s="24"/>
      <c r="P600" s="24"/>
      <c r="Q600" s="19"/>
      <c r="R600" s="25">
        <v>-3.61489568475565</v>
      </c>
      <c r="S600" s="25">
        <v>-2.92621920129792</v>
      </c>
      <c r="T600" s="25">
        <v>1.61083748702567</v>
      </c>
      <c r="U600" s="26"/>
      <c r="V600" s="26"/>
      <c r="W600" s="19"/>
      <c r="X600" s="25">
        <v>-4.20616672883744</v>
      </c>
      <c r="Y600" s="25">
        <v>-0.121560682478918</v>
      </c>
      <c r="Z600" s="25">
        <v>-0.862279879268531</v>
      </c>
      <c r="AA600" s="27">
        <f>N600</f>
        <v>1</v>
      </c>
      <c r="AB600" s="27">
        <f>IF(COUNTA(X600)=1,1,0)</f>
        <v>1</v>
      </c>
      <c r="AC600" s="27">
        <f>IF((IF(AD600&gt;0,1,0)+AA600)=2,1,0)</f>
        <v>1</v>
      </c>
      <c r="AD600" s="27">
        <f>IF(COUNTA(AI600)=1,1,0)+IF(COUNTA(AK600)=1,1,0)</f>
        <v>1</v>
      </c>
      <c r="AE600" s="28"/>
      <c r="AF600" t="s" s="29">
        <v>65</v>
      </c>
      <c r="AG600" t="s" s="38">
        <v>74</v>
      </c>
      <c r="AH600" s="39"/>
      <c r="AI600" s="39">
        <v>20</v>
      </c>
      <c r="AJ600" s="39"/>
      <c r="AK600" s="39"/>
      <c r="AL600" s="24"/>
      <c r="AM600" s="24"/>
      <c r="AN600" s="31">
        <v>4</v>
      </c>
      <c r="AO600" s="31">
        <v>5</v>
      </c>
      <c r="AP600" s="31"/>
      <c r="AQ600" s="31">
        <v>0.75</v>
      </c>
      <c r="AR600" s="31">
        <f>IF(AI600&gt;0,1,0)+IF(AO600&gt;0,1,0)</f>
        <v>2</v>
      </c>
      <c r="AS600" s="31">
        <f>IF(AR600=2,1,0)</f>
        <v>1</v>
      </c>
      <c r="AT600" s="85"/>
      <c r="AU600" s="24"/>
      <c r="AV600" s="24"/>
      <c r="AW600" t="s" s="29">
        <v>75</v>
      </c>
      <c r="AX600" s="31">
        <v>15</v>
      </c>
      <c r="AY600" s="31">
        <v>3</v>
      </c>
      <c r="AZ600" s="56"/>
      <c r="BA600" s="24"/>
      <c r="BB600" s="24"/>
      <c r="BC600" s="24"/>
      <c r="BD600" s="24"/>
      <c r="BE600" s="24"/>
      <c r="BF600" s="24"/>
      <c r="BG600" t="s" s="29">
        <v>1567</v>
      </c>
      <c r="BH600" t="s" s="29">
        <v>71</v>
      </c>
      <c r="BI600" s="24"/>
      <c r="BJ600" s="24"/>
    </row>
    <row r="601" ht="17" customHeight="1">
      <c r="A601" t="s" s="63">
        <v>60</v>
      </c>
      <c r="B601" t="s" s="29">
        <v>1568</v>
      </c>
      <c r="C601" t="s" s="29">
        <v>1569</v>
      </c>
      <c r="D601" s="28"/>
      <c r="E601" t="s" s="65">
        <v>1389</v>
      </c>
      <c r="F601" t="s" s="65">
        <v>1360</v>
      </c>
      <c r="G601" s="18"/>
      <c r="H601" s="19"/>
      <c r="I601" s="37"/>
      <c r="J601" s="19"/>
      <c r="K601" s="21">
        <v>1</v>
      </c>
      <c r="L601" s="19"/>
      <c r="M601" s="22">
        <f>SUM(J601:L601)</f>
        <v>1</v>
      </c>
      <c r="N601" s="23">
        <f>IF((IF(COUNTA(E601)=1,1,0)+L601+K601)=2,1,0)</f>
        <v>1</v>
      </c>
      <c r="O601" s="24"/>
      <c r="P601" s="24"/>
      <c r="Q601" s="19"/>
      <c r="R601" s="25">
        <v>-3.32219063441626</v>
      </c>
      <c r="S601" s="25">
        <v>-3.32681726293968</v>
      </c>
      <c r="T601" s="25">
        <v>1.33746371025426</v>
      </c>
      <c r="U601" s="26"/>
      <c r="V601" s="26"/>
      <c r="W601" s="19"/>
      <c r="X601" s="25">
        <v>-4.0827073336568</v>
      </c>
      <c r="Y601" s="25">
        <v>-0.359448354954915</v>
      </c>
      <c r="Z601" s="25">
        <v>-0.65198701751357</v>
      </c>
      <c r="AA601" s="27">
        <f>N601</f>
        <v>1</v>
      </c>
      <c r="AB601" s="27">
        <f>IF(COUNTA(X601)=1,1,0)</f>
        <v>1</v>
      </c>
      <c r="AC601" s="27">
        <f>IF((IF(AD601&gt;0,1,0)+AA601)=2,1,0)</f>
        <v>1</v>
      </c>
      <c r="AD601" s="27">
        <f>IF(COUNTA(AI601)=1,1,0)+IF(COUNTA(AK601)=1,1,0)</f>
        <v>1</v>
      </c>
      <c r="AE601" s="28"/>
      <c r="AF601" t="s" s="29">
        <v>65</v>
      </c>
      <c r="AG601" t="s" s="38">
        <v>74</v>
      </c>
      <c r="AH601" s="39">
        <v>5</v>
      </c>
      <c r="AI601" s="39">
        <v>10</v>
      </c>
      <c r="AJ601" s="39"/>
      <c r="AK601" s="39"/>
      <c r="AL601" s="24"/>
      <c r="AM601" s="31">
        <v>120</v>
      </c>
      <c r="AN601" s="31">
        <v>4</v>
      </c>
      <c r="AO601" s="31">
        <v>5</v>
      </c>
      <c r="AP601" s="31"/>
      <c r="AQ601" s="31">
        <v>0.7</v>
      </c>
      <c r="AR601" s="31">
        <f>IF(AI601&gt;0,1,0)+IF(AO601&gt;0,1,0)</f>
        <v>2</v>
      </c>
      <c r="AS601" s="31">
        <f>IF(AR601=2,1,0)</f>
        <v>1</v>
      </c>
      <c r="AT601" s="85"/>
      <c r="AU601" s="24"/>
      <c r="AV601" s="24"/>
      <c r="AW601" t="s" s="29">
        <v>75</v>
      </c>
      <c r="AX601" s="31">
        <v>35</v>
      </c>
      <c r="AY601" s="31">
        <v>1</v>
      </c>
      <c r="AZ601" s="56"/>
      <c r="BA601" s="24"/>
      <c r="BB601" s="24"/>
      <c r="BC601" s="24"/>
      <c r="BD601" s="24"/>
      <c r="BE601" s="24"/>
      <c r="BF601" s="24"/>
      <c r="BG601" t="s" s="29">
        <v>149</v>
      </c>
      <c r="BH601" t="s" s="29">
        <v>71</v>
      </c>
      <c r="BI601" s="24"/>
      <c r="BJ601" s="24"/>
    </row>
    <row r="602" ht="17" customHeight="1">
      <c r="A602" t="s" s="63">
        <v>60</v>
      </c>
      <c r="B602" t="s" s="29">
        <v>1570</v>
      </c>
      <c r="C602" t="s" s="29">
        <v>1571</v>
      </c>
      <c r="D602" s="28"/>
      <c r="E602" t="s" s="65">
        <v>1389</v>
      </c>
      <c r="F602" t="s" s="65">
        <v>1360</v>
      </c>
      <c r="G602" s="18"/>
      <c r="H602" s="19"/>
      <c r="I602" s="20">
        <v>1</v>
      </c>
      <c r="J602" s="19"/>
      <c r="K602" s="21">
        <v>1</v>
      </c>
      <c r="L602" s="19"/>
      <c r="M602" s="22">
        <f>SUM(J602:L602)</f>
        <v>1</v>
      </c>
      <c r="N602" s="23">
        <f>IF((IF(COUNTA(E602)=1,1,0)+L602+K602)=2,1,0)</f>
        <v>1</v>
      </c>
      <c r="O602" s="24"/>
      <c r="P602" s="24"/>
      <c r="Q602" s="19"/>
      <c r="R602" s="25">
        <v>0.5487385069656699</v>
      </c>
      <c r="S602" s="25">
        <v>-1.84907672939606</v>
      </c>
      <c r="T602" s="25">
        <v>1.43140390862058</v>
      </c>
      <c r="U602" s="26"/>
      <c r="V602" s="26"/>
      <c r="W602" s="19"/>
      <c r="X602" s="25">
        <v>-0.711663966473293</v>
      </c>
      <c r="Y602" s="25">
        <v>-1.23512786561665</v>
      </c>
      <c r="Z602" s="25">
        <v>-1.13278940005329</v>
      </c>
      <c r="AA602" s="27">
        <f>N602</f>
        <v>1</v>
      </c>
      <c r="AB602" s="27">
        <f>IF(COUNTA(X602)=1,1,0)</f>
        <v>1</v>
      </c>
      <c r="AC602" s="27">
        <f>IF((IF(AD602&gt;0,1,0)+AA602)=2,1,0)</f>
        <v>1</v>
      </c>
      <c r="AD602" s="27">
        <f>IF(COUNTA(AI602)=1,1,0)+IF(COUNTA(AK602)=1,1,0)</f>
        <v>1</v>
      </c>
      <c r="AE602" s="28"/>
      <c r="AF602" t="s" s="29">
        <v>65</v>
      </c>
      <c r="AG602" t="s" s="38">
        <v>74</v>
      </c>
      <c r="AH602" s="39">
        <v>15</v>
      </c>
      <c r="AI602" s="39">
        <v>10</v>
      </c>
      <c r="AJ602" s="39"/>
      <c r="AK602" s="39"/>
      <c r="AL602" s="24"/>
      <c r="AM602" s="24"/>
      <c r="AN602" s="31">
        <v>3</v>
      </c>
      <c r="AO602" s="31">
        <v>4</v>
      </c>
      <c r="AP602" s="31"/>
      <c r="AQ602" s="31"/>
      <c r="AR602" s="31">
        <f>IF(AI602&gt;0,1,0)+IF(AO602&gt;0,1,0)</f>
        <v>2</v>
      </c>
      <c r="AS602" s="31">
        <f>IF(AR602=2,1,0)</f>
        <v>1</v>
      </c>
      <c r="AT602" s="85"/>
      <c r="AU602" s="24"/>
      <c r="AV602" s="24"/>
      <c r="AW602" s="24"/>
      <c r="AX602" s="24"/>
      <c r="AY602" s="24"/>
      <c r="AZ602" s="56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</row>
    <row r="603" ht="17" customHeight="1">
      <c r="A603" t="s" s="63">
        <v>60</v>
      </c>
      <c r="B603" t="s" s="29">
        <v>1572</v>
      </c>
      <c r="C603" t="s" s="29">
        <v>1573</v>
      </c>
      <c r="D603" s="28"/>
      <c r="E603" t="s" s="65">
        <v>1389</v>
      </c>
      <c r="F603" t="s" s="65">
        <v>1360</v>
      </c>
      <c r="G603" s="18"/>
      <c r="H603" s="19"/>
      <c r="I603" s="37"/>
      <c r="J603" s="19"/>
      <c r="K603" s="21">
        <v>0</v>
      </c>
      <c r="L603" s="21">
        <v>1</v>
      </c>
      <c r="M603" s="22">
        <f>SUM(J603:L603)</f>
        <v>1</v>
      </c>
      <c r="N603" s="23">
        <f>IF((IF(COUNTA(E603)=1,1,0)+L603+K603)=2,1,0)</f>
        <v>1</v>
      </c>
      <c r="O603" s="24"/>
      <c r="P603" s="24"/>
      <c r="Q603" s="19"/>
      <c r="R603" s="25">
        <v>-0.359852144851792</v>
      </c>
      <c r="S603" s="25">
        <v>-0.365414237264102</v>
      </c>
      <c r="T603" s="25">
        <v>0.836519385348405</v>
      </c>
      <c r="U603" s="26"/>
      <c r="V603" s="26"/>
      <c r="W603" s="19"/>
      <c r="X603" s="25">
        <v>-0.6759619815922659</v>
      </c>
      <c r="Y603" s="25">
        <v>0.655226846840868</v>
      </c>
      <c r="Z603" s="25">
        <v>-0.124547657529453</v>
      </c>
      <c r="AA603" s="27">
        <f>N603</f>
        <v>1</v>
      </c>
      <c r="AB603" s="27">
        <f>IF(COUNTA(X603)=1,1,0)</f>
        <v>1</v>
      </c>
      <c r="AC603" s="27">
        <f>IF((IF(AD603&gt;0,1,0)+AA603)=2,1,0)</f>
        <v>1</v>
      </c>
      <c r="AD603" s="27">
        <f>IF(COUNTA(AI603)=1,1,0)+IF(COUNTA(AK603)=1,1,0)</f>
        <v>1</v>
      </c>
      <c r="AE603" s="28"/>
      <c r="AF603" t="s" s="29">
        <v>65</v>
      </c>
      <c r="AG603" t="s" s="38">
        <v>74</v>
      </c>
      <c r="AH603" s="39">
        <v>5</v>
      </c>
      <c r="AI603" s="39">
        <v>10</v>
      </c>
      <c r="AJ603" s="39"/>
      <c r="AK603" s="39"/>
      <c r="AL603" s="24"/>
      <c r="AM603" s="24"/>
      <c r="AN603" s="24"/>
      <c r="AO603" s="31"/>
      <c r="AP603" s="31"/>
      <c r="AQ603" s="31">
        <v>0.65</v>
      </c>
      <c r="AR603" s="31">
        <f>IF(AI603&gt;0,1,0)+IF(AO603&gt;0,1,0)</f>
        <v>1</v>
      </c>
      <c r="AS603" s="31">
        <f>IF(AR603=2,1,0)</f>
        <v>0</v>
      </c>
      <c r="AT603" s="85"/>
      <c r="AU603" s="24"/>
      <c r="AV603" s="24"/>
      <c r="AW603" s="24"/>
      <c r="AX603" s="24"/>
      <c r="AY603" s="24"/>
      <c r="AZ603" s="56"/>
      <c r="BA603" s="24"/>
      <c r="BB603" s="24"/>
      <c r="BC603" s="24"/>
      <c r="BD603" s="24"/>
      <c r="BE603" s="24"/>
      <c r="BF603" s="24"/>
      <c r="BG603" t="s" s="29">
        <v>99</v>
      </c>
      <c r="BH603" t="s" s="29">
        <v>71</v>
      </c>
      <c r="BI603" s="24"/>
      <c r="BJ603" s="24"/>
    </row>
    <row r="604" ht="17" customHeight="1">
      <c r="A604" t="s" s="63">
        <v>60</v>
      </c>
      <c r="B604" t="s" s="29">
        <v>1574</v>
      </c>
      <c r="C604" t="s" s="29">
        <v>1575</v>
      </c>
      <c r="D604" s="28"/>
      <c r="E604" t="s" s="65">
        <v>1389</v>
      </c>
      <c r="F604" t="s" s="65">
        <v>1360</v>
      </c>
      <c r="G604" s="18"/>
      <c r="H604" s="19"/>
      <c r="I604" s="37"/>
      <c r="J604" s="19"/>
      <c r="K604" s="21">
        <v>0</v>
      </c>
      <c r="L604" s="21">
        <v>1</v>
      </c>
      <c r="M604" s="22">
        <f>SUM(J604:L604)</f>
        <v>1</v>
      </c>
      <c r="N604" s="23">
        <f>IF((IF(COUNTA(E604)=1,1,0)+L604+K604)=2,1,0)</f>
        <v>1</v>
      </c>
      <c r="O604" s="24"/>
      <c r="P604" s="24"/>
      <c r="Q604" s="19"/>
      <c r="R604" s="25">
        <v>-0.172492554246654</v>
      </c>
      <c r="S604" s="25">
        <v>-0.953881240225344</v>
      </c>
      <c r="T604" s="25">
        <v>2.78978178965852</v>
      </c>
      <c r="U604" s="26"/>
      <c r="V604" s="26"/>
      <c r="W604" s="19"/>
      <c r="X604" s="25">
        <v>-0.6159086345693811</v>
      </c>
      <c r="Y604" s="25">
        <v>-0.645065542562643</v>
      </c>
      <c r="Z604" s="25">
        <v>-1.61543595196464</v>
      </c>
      <c r="AA604" s="27">
        <f>N604</f>
        <v>1</v>
      </c>
      <c r="AB604" s="27">
        <f>IF(COUNTA(X604)=1,1,0)</f>
        <v>1</v>
      </c>
      <c r="AC604" s="27">
        <f>IF((IF(AD604&gt;0,1,0)+AA604)=2,1,0)</f>
        <v>1</v>
      </c>
      <c r="AD604" s="27">
        <f>IF(COUNTA(AI604)=1,1,0)+IF(COUNTA(AK604)=1,1,0)</f>
        <v>2</v>
      </c>
      <c r="AE604" s="28"/>
      <c r="AF604" t="s" s="29">
        <v>65</v>
      </c>
      <c r="AG604" t="s" s="38">
        <v>74</v>
      </c>
      <c r="AH604" s="39"/>
      <c r="AI604" s="39">
        <v>6</v>
      </c>
      <c r="AJ604" s="39">
        <v>10</v>
      </c>
      <c r="AK604" s="39">
        <v>15</v>
      </c>
      <c r="AL604" s="24"/>
      <c r="AM604" s="31">
        <v>16</v>
      </c>
      <c r="AN604" s="24"/>
      <c r="AO604" s="31">
        <v>2</v>
      </c>
      <c r="AP604" s="31"/>
      <c r="AQ604" s="31">
        <v>0.8</v>
      </c>
      <c r="AR604" s="31">
        <f>IF(AI604&gt;0,1,0)+IF(AO604&gt;0,1,0)</f>
        <v>2</v>
      </c>
      <c r="AS604" s="31">
        <f>IF(AR604=2,1,0)</f>
        <v>1</v>
      </c>
      <c r="AT604" s="85"/>
      <c r="AU604" s="24"/>
      <c r="AV604" s="24"/>
      <c r="AW604" t="s" s="29">
        <v>75</v>
      </c>
      <c r="AX604" s="31">
        <v>40</v>
      </c>
      <c r="AY604" s="31">
        <v>4</v>
      </c>
      <c r="AZ604" s="56"/>
      <c r="BA604" s="24"/>
      <c r="BB604" s="24"/>
      <c r="BC604" s="24"/>
      <c r="BD604" s="24"/>
      <c r="BE604" s="24"/>
      <c r="BF604" s="24"/>
      <c r="BG604" t="s" s="29">
        <v>99</v>
      </c>
      <c r="BH604" s="24"/>
      <c r="BI604" s="24"/>
      <c r="BJ604" s="24"/>
    </row>
    <row r="605" ht="17" customHeight="1">
      <c r="A605" t="s" s="63">
        <v>60</v>
      </c>
      <c r="B605" t="s" s="29">
        <v>1576</v>
      </c>
      <c r="C605" t="s" s="29">
        <v>1577</v>
      </c>
      <c r="D605" s="28"/>
      <c r="E605" t="s" s="65">
        <v>1389</v>
      </c>
      <c r="F605" t="s" s="65">
        <v>1360</v>
      </c>
      <c r="G605" s="18"/>
      <c r="H605" s="19"/>
      <c r="I605" s="20">
        <v>1</v>
      </c>
      <c r="J605" s="19"/>
      <c r="K605" s="21">
        <v>0</v>
      </c>
      <c r="L605" s="21">
        <v>1</v>
      </c>
      <c r="M605" s="22">
        <f>SUM(J605:L605)</f>
        <v>1</v>
      </c>
      <c r="N605" s="23">
        <f>IF((IF(COUNTA(E605)=1,1,0)+L605+K605)=2,1,0)</f>
        <v>1</v>
      </c>
      <c r="O605" s="24"/>
      <c r="P605" s="24"/>
      <c r="Q605" s="19"/>
      <c r="R605" s="25">
        <v>1.89450767195876</v>
      </c>
      <c r="S605" s="25">
        <v>-1.74580103815625</v>
      </c>
      <c r="T605" s="25">
        <v>-0.101636523588549</v>
      </c>
      <c r="U605" s="26"/>
      <c r="V605" s="26"/>
      <c r="W605" s="19"/>
      <c r="X605" s="25">
        <v>-0.00555223182645888</v>
      </c>
      <c r="Y605" s="25">
        <v>-1.27452693830961</v>
      </c>
      <c r="Z605" s="25">
        <v>3.18828215737769</v>
      </c>
      <c r="AA605" s="27">
        <f>N605</f>
        <v>1</v>
      </c>
      <c r="AB605" s="27">
        <f>IF(COUNTA(X605)=1,1,0)</f>
        <v>1</v>
      </c>
      <c r="AC605" s="27">
        <f>IF((IF(AD605&gt;0,1,0)+AA605)=2,1,0)</f>
        <v>1</v>
      </c>
      <c r="AD605" s="27">
        <f>IF(COUNTA(AI605)=1,1,0)+IF(COUNTA(AK605)=1,1,0)</f>
        <v>2</v>
      </c>
      <c r="AE605" s="28"/>
      <c r="AF605" t="s" s="29">
        <v>65</v>
      </c>
      <c r="AG605" s="83">
        <v>4</v>
      </c>
      <c r="AH605" s="39"/>
      <c r="AI605" s="39">
        <v>16</v>
      </c>
      <c r="AJ605" s="39"/>
      <c r="AK605" s="39">
        <v>20</v>
      </c>
      <c r="AL605" s="24"/>
      <c r="AM605" s="24"/>
      <c r="AN605" s="24"/>
      <c r="AO605" s="31"/>
      <c r="AP605" s="31"/>
      <c r="AQ605" s="31">
        <v>0.6</v>
      </c>
      <c r="AR605" s="31">
        <f>IF(AI605&gt;0,1,0)+IF(AO605&gt;0,1,0)</f>
        <v>1</v>
      </c>
      <c r="AS605" s="31">
        <f>IF(AR605=2,1,0)</f>
        <v>0</v>
      </c>
      <c r="AT605" s="85"/>
      <c r="AU605" s="24"/>
      <c r="AV605" s="24"/>
      <c r="AW605" t="s" s="29">
        <v>82</v>
      </c>
      <c r="AX605" s="31">
        <v>50</v>
      </c>
      <c r="AY605" s="31">
        <v>2</v>
      </c>
      <c r="AZ605" s="56"/>
      <c r="BA605" s="24"/>
      <c r="BB605" s="31">
        <v>12</v>
      </c>
      <c r="BC605" s="24"/>
      <c r="BD605" s="24"/>
      <c r="BE605" s="24"/>
      <c r="BF605" s="24"/>
      <c r="BG605" t="s" s="29">
        <v>149</v>
      </c>
      <c r="BH605" t="s" s="29">
        <v>100</v>
      </c>
      <c r="BI605" s="24"/>
      <c r="BJ605" s="24"/>
    </row>
    <row r="606" ht="17" customHeight="1">
      <c r="A606" t="s" s="66">
        <v>60</v>
      </c>
      <c r="B606" t="s" s="67">
        <v>1578</v>
      </c>
      <c r="C606" s="114"/>
      <c r="D606" s="90"/>
      <c r="E606" s="90"/>
      <c r="F606" t="s" s="69">
        <v>1360</v>
      </c>
      <c r="G606" s="90"/>
      <c r="H606" s="71"/>
      <c r="I606" s="111"/>
      <c r="J606" s="71"/>
      <c r="K606" s="71"/>
      <c r="L606" s="71"/>
      <c r="M606" s="112">
        <f>SUM(J606:L606)</f>
        <v>0</v>
      </c>
      <c r="N606" s="113">
        <f>IF((IF(COUNTA(E606)=1,1,0)+L606+K606)=2,1,0)</f>
        <v>0</v>
      </c>
      <c r="O606" s="114"/>
      <c r="P606" s="114"/>
      <c r="Q606" s="71"/>
      <c r="R606" s="115"/>
      <c r="S606" s="115"/>
      <c r="T606" s="115"/>
      <c r="U606" s="116"/>
      <c r="V606" s="116"/>
      <c r="W606" s="71"/>
      <c r="X606" s="115"/>
      <c r="Y606" s="115"/>
      <c r="Z606" s="115"/>
      <c r="AA606" s="117">
        <f>N606</f>
        <v>0</v>
      </c>
      <c r="AB606" s="117">
        <f>IF(COUNTA(X606)=1,1,0)</f>
        <v>0</v>
      </c>
      <c r="AC606" s="117">
        <f>IF((IF(AD606&gt;0,1,0)+AA606)=2,1,0)</f>
        <v>0</v>
      </c>
      <c r="AD606" s="117">
        <f>IF(COUNTA(AI606)=1,1,0)+IF(COUNTA(AK606)=1,1,0)</f>
        <v>0</v>
      </c>
      <c r="AE606" s="74"/>
      <c r="AF606" s="114"/>
      <c r="AG606" s="111"/>
      <c r="AH606" s="119"/>
      <c r="AI606" s="119"/>
      <c r="AJ606" s="120"/>
      <c r="AK606" s="120"/>
      <c r="AL606" s="114"/>
      <c r="AM606" s="114"/>
      <c r="AN606" s="121"/>
      <c r="AO606" s="121"/>
      <c r="AP606" s="121"/>
      <c r="AQ606" s="121"/>
      <c r="AR606" s="31">
        <f>IF(AI606&gt;0,1,0)+IF(AO606&gt;0,1,0)</f>
        <v>0</v>
      </c>
      <c r="AS606" s="31">
        <f>IF(AR606=2,1,0)</f>
        <v>0</v>
      </c>
      <c r="AT606" s="123"/>
      <c r="AU606" s="114"/>
      <c r="AV606" s="114"/>
      <c r="AW606" s="114"/>
      <c r="AX606" s="121"/>
      <c r="AY606" s="121"/>
      <c r="AZ606" s="72"/>
      <c r="BA606" s="114"/>
      <c r="BB606" s="114"/>
      <c r="BC606" s="114"/>
      <c r="BD606" s="114"/>
      <c r="BE606" s="114"/>
      <c r="BF606" s="114"/>
      <c r="BG606" s="114"/>
      <c r="BH606" s="114"/>
      <c r="BI606" s="114"/>
      <c r="BJ606" s="114"/>
    </row>
    <row r="607" ht="17" customHeight="1">
      <c r="A607" t="s" s="66">
        <v>60</v>
      </c>
      <c r="B607" t="s" s="67">
        <v>1579</v>
      </c>
      <c r="C607" s="114"/>
      <c r="D607" s="74"/>
      <c r="E607" s="74"/>
      <c r="F607" s="90"/>
      <c r="G607" s="90"/>
      <c r="H607" t="s" s="70">
        <v>1580</v>
      </c>
      <c r="I607" s="111"/>
      <c r="J607" s="71"/>
      <c r="K607" s="71"/>
      <c r="L607" s="71"/>
      <c r="M607" s="112">
        <f>SUM(J607:L607)</f>
        <v>0</v>
      </c>
      <c r="N607" s="113">
        <f>IF((IF(COUNTA(E607)=1,1,0)+L607+K607)=2,1,0)</f>
        <v>0</v>
      </c>
      <c r="O607" s="114"/>
      <c r="P607" s="114"/>
      <c r="Q607" s="71"/>
      <c r="R607" s="115"/>
      <c r="S607" s="115"/>
      <c r="T607" s="115"/>
      <c r="U607" s="117"/>
      <c r="V607" s="117"/>
      <c r="W607" s="117"/>
      <c r="X607" s="115"/>
      <c r="Y607" s="115"/>
      <c r="Z607" s="115"/>
      <c r="AA607" s="117">
        <f>N607</f>
        <v>0</v>
      </c>
      <c r="AB607" s="117">
        <f>IF(COUNTA(X607)=1,1,0)</f>
        <v>0</v>
      </c>
      <c r="AC607" s="117">
        <f>IF((IF(AD607&gt;0,1,0)+AA607)=2,1,0)</f>
        <v>0</v>
      </c>
      <c r="AD607" s="117">
        <f>IF(COUNTA(AI607)=1,1,0)+IF(COUNTA(AK607)=1,1,0)</f>
        <v>0</v>
      </c>
      <c r="AE607" s="74"/>
      <c r="AF607" s="114"/>
      <c r="AG607" s="118"/>
      <c r="AH607" s="119"/>
      <c r="AI607" s="120"/>
      <c r="AJ607" s="119"/>
      <c r="AK607" s="120"/>
      <c r="AL607" s="114"/>
      <c r="AM607" s="121"/>
      <c r="AN607" s="114"/>
      <c r="AO607" s="121"/>
      <c r="AP607" s="114"/>
      <c r="AQ607" s="121"/>
      <c r="AR607" s="121">
        <f>IF(AI607&gt;0,1,0)+IF(AO607&gt;0,1,0)</f>
        <v>0</v>
      </c>
      <c r="AS607" s="121">
        <f>IF(AR607=2,1,0)</f>
        <v>0</v>
      </c>
      <c r="AT607" s="123"/>
      <c r="AU607" s="114"/>
      <c r="AV607" s="114"/>
      <c r="AW607" s="114"/>
      <c r="AX607" s="114"/>
      <c r="AY607" s="114"/>
      <c r="AZ607" s="72"/>
      <c r="BA607" s="114"/>
      <c r="BB607" s="114"/>
      <c r="BC607" s="114"/>
      <c r="BD607" s="114"/>
      <c r="BE607" s="114"/>
      <c r="BF607" s="114"/>
      <c r="BG607" s="114"/>
      <c r="BH607" s="114"/>
      <c r="BI607" s="114"/>
      <c r="BJ607" s="114"/>
    </row>
    <row r="608" ht="17" customHeight="1">
      <c r="A608" t="s" s="63">
        <v>60</v>
      </c>
      <c r="B608" t="s" s="29">
        <v>1581</v>
      </c>
      <c r="C608" s="24"/>
      <c r="D608" s="28"/>
      <c r="E608" s="28"/>
      <c r="F608" s="18"/>
      <c r="G608" s="18"/>
      <c r="H608" t="s" s="38">
        <v>1582</v>
      </c>
      <c r="I608" s="37"/>
      <c r="J608" s="19"/>
      <c r="K608" s="19"/>
      <c r="L608" s="19"/>
      <c r="M608" s="22">
        <f>SUM(J608:L608)</f>
        <v>0</v>
      </c>
      <c r="N608" s="23">
        <f>IF((IF(COUNTA(E608)=1,1,0)+L608+K608)=2,1,0)</f>
        <v>0</v>
      </c>
      <c r="O608" s="24"/>
      <c r="P608" s="24"/>
      <c r="Q608" s="19"/>
      <c r="R608" s="25"/>
      <c r="S608" s="25"/>
      <c r="T608" s="25"/>
      <c r="U608" s="26"/>
      <c r="V608" s="26"/>
      <c r="W608" s="19"/>
      <c r="X608" s="25"/>
      <c r="Y608" s="25"/>
      <c r="Z608" s="25"/>
      <c r="AA608" s="27">
        <f>N608</f>
        <v>0</v>
      </c>
      <c r="AB608" s="27">
        <f>IF(COUNTA(X608)=1,1,0)</f>
        <v>0</v>
      </c>
      <c r="AC608" s="27">
        <f>IF((IF(AD608&gt;0,1,0)+AA608)=2,1,0)</f>
        <v>0</v>
      </c>
      <c r="AD608" s="27">
        <f>IF(COUNTA(AI608)=1,1,0)+IF(COUNTA(AK608)=1,1,0)</f>
        <v>0</v>
      </c>
      <c r="AE608" s="28"/>
      <c r="AF608" s="24"/>
      <c r="AG608" s="19"/>
      <c r="AH608" s="39"/>
      <c r="AI608" s="39"/>
      <c r="AJ608" s="39"/>
      <c r="AK608" s="39"/>
      <c r="AL608" s="24"/>
      <c r="AM608" s="24"/>
      <c r="AN608" s="31"/>
      <c r="AO608" s="31"/>
      <c r="AP608" s="31"/>
      <c r="AQ608" s="31"/>
      <c r="AR608" s="31">
        <f>IF(AI608&gt;0,1,0)+IF(AO608&gt;0,1,0)</f>
        <v>0</v>
      </c>
      <c r="AS608" s="31">
        <f>IF(AR608=2,1,0)</f>
        <v>0</v>
      </c>
      <c r="AT608" s="85"/>
      <c r="AU608" s="24"/>
      <c r="AV608" s="24"/>
      <c r="AW608" s="24"/>
      <c r="AX608" s="24"/>
      <c r="AY608" s="24"/>
      <c r="AZ608" s="56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</row>
    <row r="609" ht="17" customHeight="1">
      <c r="A609" t="s" s="63">
        <v>60</v>
      </c>
      <c r="B609" t="s" s="29">
        <v>1583</v>
      </c>
      <c r="C609" s="24"/>
      <c r="D609" s="28"/>
      <c r="E609" s="28"/>
      <c r="F609" s="18"/>
      <c r="G609" s="18"/>
      <c r="H609" t="s" s="38">
        <v>1584</v>
      </c>
      <c r="I609" s="37"/>
      <c r="J609" s="19"/>
      <c r="K609" s="19"/>
      <c r="L609" s="19"/>
      <c r="M609" s="22">
        <f>SUM(J609:L609)</f>
        <v>0</v>
      </c>
      <c r="N609" s="23">
        <f>IF((IF(COUNTA(E609)=1,1,0)+L609+K609)=2,1,0)</f>
        <v>0</v>
      </c>
      <c r="O609" s="24"/>
      <c r="P609" s="24"/>
      <c r="Q609" s="19"/>
      <c r="R609" s="25"/>
      <c r="S609" s="25"/>
      <c r="T609" s="25"/>
      <c r="U609" s="26"/>
      <c r="V609" s="26"/>
      <c r="W609" s="19"/>
      <c r="X609" s="25"/>
      <c r="Y609" s="25"/>
      <c r="Z609" s="25"/>
      <c r="AA609" s="27">
        <f>N609</f>
        <v>0</v>
      </c>
      <c r="AB609" s="27">
        <f>IF(COUNTA(X609)=1,1,0)</f>
        <v>0</v>
      </c>
      <c r="AC609" s="27">
        <f>IF((IF(AD609&gt;0,1,0)+AA609)=2,1,0)</f>
        <v>0</v>
      </c>
      <c r="AD609" s="27">
        <f>IF(COUNTA(AI609)=1,1,0)+IF(COUNTA(AK609)=1,1,0)</f>
        <v>0</v>
      </c>
      <c r="AE609" s="28"/>
      <c r="AF609" s="24"/>
      <c r="AG609" s="83"/>
      <c r="AH609" s="39"/>
      <c r="AI609" s="39"/>
      <c r="AJ609" s="39"/>
      <c r="AK609" s="39"/>
      <c r="AL609" s="31"/>
      <c r="AM609" s="31"/>
      <c r="AN609" s="31"/>
      <c r="AO609" s="31"/>
      <c r="AP609" s="31"/>
      <c r="AQ609" s="31"/>
      <c r="AR609" s="31">
        <f>IF(AI609&gt;0,1,0)+IF(AO609&gt;0,1,0)</f>
        <v>0</v>
      </c>
      <c r="AS609" s="31">
        <f>IF(AR609=2,1,0)</f>
        <v>0</v>
      </c>
      <c r="AT609" s="85"/>
      <c r="AU609" s="24"/>
      <c r="AV609" s="24"/>
      <c r="AW609" s="24"/>
      <c r="AX609" s="31"/>
      <c r="AY609" s="31"/>
      <c r="AZ609" s="56">
        <f>AX609/AY609</f>
      </c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</row>
    <row r="610" ht="17" customHeight="1">
      <c r="A610" t="s" s="63">
        <v>60</v>
      </c>
      <c r="B610" t="s" s="29">
        <v>1585</v>
      </c>
      <c r="C610" s="19"/>
      <c r="D610" s="28"/>
      <c r="E610" s="18"/>
      <c r="F610" s="18"/>
      <c r="G610" s="18"/>
      <c r="H610" t="s" s="38">
        <v>1586</v>
      </c>
      <c r="I610" s="37"/>
      <c r="J610" s="19"/>
      <c r="K610" s="19"/>
      <c r="L610" s="19"/>
      <c r="M610" s="22">
        <f>SUM(J610:L610)</f>
        <v>0</v>
      </c>
      <c r="N610" s="23">
        <f>IF((IF(COUNTA(E610)=1,1,0)+L610+K610)=2,1,0)</f>
        <v>0</v>
      </c>
      <c r="O610" s="24"/>
      <c r="P610" s="24"/>
      <c r="Q610" s="19"/>
      <c r="R610" s="25"/>
      <c r="S610" s="25"/>
      <c r="T610" s="25"/>
      <c r="U610" s="26"/>
      <c r="V610" s="26"/>
      <c r="W610" s="19"/>
      <c r="X610" s="25"/>
      <c r="Y610" s="25"/>
      <c r="Z610" s="25"/>
      <c r="AA610" s="27">
        <f>N610</f>
        <v>0</v>
      </c>
      <c r="AB610" s="27">
        <f>IF(COUNTA(X610)=1,1,0)</f>
        <v>0</v>
      </c>
      <c r="AC610" s="27">
        <f>IF((IF(AD610&gt;0,1,0)+AA610)=2,1,0)</f>
        <v>0</v>
      </c>
      <c r="AD610" s="27">
        <f>IF(COUNTA(AI610)=1,1,0)+IF(COUNTA(AK610)=1,1,0)</f>
        <v>0</v>
      </c>
      <c r="AE610" s="28"/>
      <c r="AF610" s="24"/>
      <c r="AG610" s="19"/>
      <c r="AH610" s="39"/>
      <c r="AI610" s="39"/>
      <c r="AJ610" s="39"/>
      <c r="AK610" s="39"/>
      <c r="AL610" s="24"/>
      <c r="AM610" s="24"/>
      <c r="AN610" s="31"/>
      <c r="AO610" s="31"/>
      <c r="AP610" s="31"/>
      <c r="AQ610" s="31"/>
      <c r="AR610" s="31">
        <f>IF(AI610&gt;0,1,0)+IF(AO610&gt;0,1,0)</f>
        <v>0</v>
      </c>
      <c r="AS610" s="31">
        <f>IF(AR610=2,1,0)</f>
        <v>0</v>
      </c>
      <c r="AT610" s="85"/>
      <c r="AU610" s="24"/>
      <c r="AV610" s="24"/>
      <c r="AW610" s="24"/>
      <c r="AX610" s="24"/>
      <c r="AY610" s="24"/>
      <c r="AZ610" s="56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</row>
    <row r="611" ht="17" customHeight="1">
      <c r="A611" t="s" s="75">
        <v>60</v>
      </c>
      <c r="B611" t="s" s="76">
        <v>1587</v>
      </c>
      <c r="C611" s="105"/>
      <c r="D611" s="88"/>
      <c r="E611" s="89"/>
      <c r="F611" s="89"/>
      <c r="G611" s="89"/>
      <c r="H611" t="s" s="77">
        <v>1588</v>
      </c>
      <c r="I611" s="102"/>
      <c r="J611" s="81"/>
      <c r="K611" s="81"/>
      <c r="L611" s="81"/>
      <c r="M611" s="103">
        <f>SUM(J611:L611)</f>
        <v>0</v>
      </c>
      <c r="N611" s="104">
        <f>IF((IF(COUNTA(E611)=1,1,0)+L611+K611)=2,1,0)</f>
        <v>0</v>
      </c>
      <c r="O611" s="105"/>
      <c r="P611" s="105"/>
      <c r="Q611" s="81"/>
      <c r="R611" s="106"/>
      <c r="S611" s="106"/>
      <c r="T611" s="106"/>
      <c r="U611" s="107"/>
      <c r="V611" s="109"/>
      <c r="W611" s="107"/>
      <c r="X611" s="106"/>
      <c r="Y611" s="106"/>
      <c r="Z611" s="106"/>
      <c r="AA611" s="108">
        <f>N611</f>
        <v>0</v>
      </c>
      <c r="AB611" s="108">
        <f>IF(COUNTA(X611)=1,1,0)</f>
        <v>0</v>
      </c>
      <c r="AC611" s="108">
        <f>IF((IF(AD611&gt;0,1,0)+AA611)=2,1,0)</f>
        <v>0</v>
      </c>
      <c r="AD611" s="108">
        <f>IF(COUNTA(AI611)=1,1,0)+IF(COUNTA(AK611)=1,1,0)</f>
        <v>1</v>
      </c>
      <c r="AE611" s="88"/>
      <c r="AF611" s="105"/>
      <c r="AG611" s="128"/>
      <c r="AH611" s="129"/>
      <c r="AI611" s="129">
        <v>6</v>
      </c>
      <c r="AJ611" s="129"/>
      <c r="AK611" s="129"/>
      <c r="AL611" s="130"/>
      <c r="AM611" s="130"/>
      <c r="AN611" s="105"/>
      <c r="AO611" s="130">
        <v>4</v>
      </c>
      <c r="AP611" s="130"/>
      <c r="AQ611" s="130">
        <v>0.75</v>
      </c>
      <c r="AR611" s="31">
        <f>IF(AI611&gt;0,1,0)+IF(AO611&gt;0,1,0)</f>
        <v>2</v>
      </c>
      <c r="AS611" s="31">
        <f>IF(AR611=2,1,0)</f>
        <v>1</v>
      </c>
      <c r="AT611" s="131"/>
      <c r="AU611" s="105"/>
      <c r="AV611" s="105"/>
      <c r="AW611" s="105"/>
      <c r="AX611" s="130"/>
      <c r="AY611" s="130"/>
      <c r="AZ611" s="80"/>
      <c r="BA611" s="105"/>
      <c r="BB611" s="105"/>
      <c r="BC611" s="105"/>
      <c r="BD611" s="105"/>
      <c r="BE611" s="105"/>
      <c r="BF611" s="105"/>
      <c r="BG611" s="105"/>
      <c r="BH611" s="105"/>
      <c r="BI611" s="105"/>
      <c r="BJ611" s="105"/>
    </row>
    <row r="612" ht="17" customHeight="1">
      <c r="A612" t="s" s="63">
        <v>60</v>
      </c>
      <c r="B612" t="s" s="29">
        <v>1589</v>
      </c>
      <c r="C612" s="24"/>
      <c r="D612" s="28"/>
      <c r="E612" s="18"/>
      <c r="F612" s="18"/>
      <c r="G612" s="18"/>
      <c r="H612" t="s" s="38">
        <v>1590</v>
      </c>
      <c r="I612" s="37"/>
      <c r="J612" s="19"/>
      <c r="K612" s="19"/>
      <c r="L612" s="19"/>
      <c r="M612" s="22">
        <f>SUM(J612:L612)</f>
        <v>0</v>
      </c>
      <c r="N612" s="23">
        <f>IF((IF(COUNTA(E612)=1,1,0)+L612+K612)=2,1,0)</f>
        <v>0</v>
      </c>
      <c r="O612" s="24"/>
      <c r="P612" s="24"/>
      <c r="Q612" s="19"/>
      <c r="R612" s="25"/>
      <c r="S612" s="25"/>
      <c r="T612" s="25"/>
      <c r="U612" s="26"/>
      <c r="V612" s="26"/>
      <c r="W612" s="19"/>
      <c r="X612" s="25"/>
      <c r="Y612" s="25"/>
      <c r="Z612" s="25"/>
      <c r="AA612" s="27">
        <f>N612</f>
        <v>0</v>
      </c>
      <c r="AB612" s="27">
        <f>IF(COUNTA(X612)=1,1,0)</f>
        <v>0</v>
      </c>
      <c r="AC612" s="27">
        <f>IF((IF(AD612&gt;0,1,0)+AA612)=2,1,0)</f>
        <v>0</v>
      </c>
      <c r="AD612" s="27">
        <f>IF(COUNTA(AI612)=1,1,0)+IF(COUNTA(AK612)=1,1,0)</f>
        <v>1</v>
      </c>
      <c r="AE612" s="28"/>
      <c r="AF612" s="24"/>
      <c r="AG612" s="19"/>
      <c r="AH612" s="19"/>
      <c r="AI612" s="21">
        <v>9</v>
      </c>
      <c r="AJ612" s="19"/>
      <c r="AK612" s="19"/>
      <c r="AL612" s="19"/>
      <c r="AM612" s="19"/>
      <c r="AN612" s="21">
        <v>1</v>
      </c>
      <c r="AO612" s="21">
        <v>1.5</v>
      </c>
      <c r="AP612" s="21">
        <v>0.3</v>
      </c>
      <c r="AQ612" s="21">
        <v>0.4</v>
      </c>
      <c r="AR612" s="31">
        <f>IF(AI612&gt;0,1,0)+IF(AO612&gt;0,1,0)</f>
        <v>2</v>
      </c>
      <c r="AS612" s="31">
        <f>IF(AR612=2,1,0)</f>
        <v>1</v>
      </c>
      <c r="AT612" s="19"/>
      <c r="AU612" s="19"/>
      <c r="AV612" s="19"/>
      <c r="AW612" s="19"/>
      <c r="AX612" s="19"/>
      <c r="AY612" s="19"/>
      <c r="AZ612" s="56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</row>
    <row r="613" ht="17" customHeight="1">
      <c r="A613" t="s" s="63">
        <v>60</v>
      </c>
      <c r="B613" t="s" s="29">
        <v>1591</v>
      </c>
      <c r="C613" s="24"/>
      <c r="D613" s="28"/>
      <c r="E613" s="18"/>
      <c r="F613" s="18"/>
      <c r="G613" s="19"/>
      <c r="H613" t="s" s="38">
        <v>1592</v>
      </c>
      <c r="I613" s="37"/>
      <c r="J613" s="19"/>
      <c r="K613" s="19"/>
      <c r="L613" s="19"/>
      <c r="M613" s="22">
        <f>SUM(J613:L613)</f>
        <v>0</v>
      </c>
      <c r="N613" s="23">
        <f>IF((IF(COUNTA(E613)=1,1,0)+L613+K613)=2,1,0)</f>
        <v>0</v>
      </c>
      <c r="O613" s="24"/>
      <c r="P613" s="24"/>
      <c r="Q613" s="19"/>
      <c r="R613" s="25"/>
      <c r="S613" s="25"/>
      <c r="T613" s="25"/>
      <c r="U613" s="19"/>
      <c r="V613" s="19"/>
      <c r="W613" s="19"/>
      <c r="X613" s="25"/>
      <c r="Y613" s="25"/>
      <c r="Z613" s="25"/>
      <c r="AA613" s="27">
        <f>N613</f>
        <v>0</v>
      </c>
      <c r="AB613" s="27">
        <f>IF(COUNTA(X613)=1,1,0)</f>
        <v>0</v>
      </c>
      <c r="AC613" s="27">
        <f>IF((IF(AD613&gt;0,1,0)+AA613)=2,1,0)</f>
        <v>0</v>
      </c>
      <c r="AD613" s="27">
        <f>IF(COUNTA(AI613)=1,1,0)+IF(COUNTA(AK613)=1,1,0)</f>
        <v>0</v>
      </c>
      <c r="AE613" s="28"/>
      <c r="AF613" s="24"/>
      <c r="AG613" s="83"/>
      <c r="AH613" s="39"/>
      <c r="AI613" s="39"/>
      <c r="AJ613" s="30"/>
      <c r="AK613" s="39"/>
      <c r="AL613" s="24"/>
      <c r="AM613" s="31"/>
      <c r="AN613" s="31"/>
      <c r="AO613" s="31"/>
      <c r="AP613" s="31"/>
      <c r="AQ613" s="31"/>
      <c r="AR613" s="31">
        <f>IF(AI613&gt;0,1,0)+IF(AO613&gt;0,1,0)</f>
        <v>0</v>
      </c>
      <c r="AS613" s="31">
        <f>IF(AR613=2,1,0)</f>
        <v>0</v>
      </c>
      <c r="AT613" s="85"/>
      <c r="AU613" s="24"/>
      <c r="AV613" s="24"/>
      <c r="AW613" s="24"/>
      <c r="AX613" s="24"/>
      <c r="AY613" s="24"/>
      <c r="AZ613" s="56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</row>
    <row r="614" ht="17" customHeight="1">
      <c r="A614" t="s" s="66">
        <v>60</v>
      </c>
      <c r="B614" t="s" s="67">
        <v>1593</v>
      </c>
      <c r="C614" s="114"/>
      <c r="D614" s="74"/>
      <c r="E614" s="74"/>
      <c r="F614" s="90"/>
      <c r="G614" s="90"/>
      <c r="H614" t="s" s="70">
        <v>1594</v>
      </c>
      <c r="I614" s="111"/>
      <c r="J614" s="71"/>
      <c r="K614" s="71"/>
      <c r="L614" s="71"/>
      <c r="M614" s="112">
        <f>SUM(J614:L614)</f>
        <v>0</v>
      </c>
      <c r="N614" s="113">
        <f>IF((IF(COUNTA(E614)=1,1,0)+L614+K614)=2,1,0)</f>
        <v>0</v>
      </c>
      <c r="O614" s="114"/>
      <c r="P614" s="114"/>
      <c r="Q614" s="71"/>
      <c r="R614" s="115"/>
      <c r="S614" s="115"/>
      <c r="T614" s="115"/>
      <c r="U614" s="116"/>
      <c r="V614" s="116"/>
      <c r="W614" s="116"/>
      <c r="X614" s="115"/>
      <c r="Y614" s="115"/>
      <c r="Z614" s="115"/>
      <c r="AA614" s="117">
        <f>N614</f>
        <v>0</v>
      </c>
      <c r="AB614" s="117">
        <f>IF(COUNTA(X614)=1,1,0)</f>
        <v>0</v>
      </c>
      <c r="AC614" s="117">
        <f>IF((IF(AD614&gt;0,1,0)+AA614)=2,1,0)</f>
        <v>0</v>
      </c>
      <c r="AD614" s="117">
        <f>IF(COUNTA(AI614)=1,1,0)+IF(COUNTA(AK614)=1,1,0)</f>
        <v>1</v>
      </c>
      <c r="AE614" s="74"/>
      <c r="AF614" s="114"/>
      <c r="AG614" s="118"/>
      <c r="AH614" s="120"/>
      <c r="AI614" s="120">
        <v>0.3</v>
      </c>
      <c r="AJ614" s="121"/>
      <c r="AK614" s="121"/>
      <c r="AL614" s="121"/>
      <c r="AM614" s="121">
        <v>45</v>
      </c>
      <c r="AN614" s="121"/>
      <c r="AO614" s="121">
        <v>0.3</v>
      </c>
      <c r="AP614" s="121">
        <v>0.12</v>
      </c>
      <c r="AQ614" s="121">
        <v>0.15</v>
      </c>
      <c r="AR614" s="121">
        <f>IF(AI614&gt;0,1,0)+IF(AO614&gt;0,1,0)</f>
        <v>2</v>
      </c>
      <c r="AS614" s="121">
        <f>IF(AR614=2,1,0)</f>
        <v>1</v>
      </c>
      <c r="AT614" s="123"/>
      <c r="AU614" s="121"/>
      <c r="AV614" s="121"/>
      <c r="AW614" s="121"/>
      <c r="AX614" s="121"/>
      <c r="AY614" s="121"/>
      <c r="AZ614" s="72"/>
      <c r="BA614" s="121"/>
      <c r="BB614" s="121"/>
      <c r="BC614" s="121"/>
      <c r="BD614" s="121"/>
      <c r="BE614" s="121"/>
      <c r="BF614" s="121"/>
      <c r="BG614" s="121"/>
      <c r="BH614" s="121"/>
      <c r="BI614" s="121"/>
      <c r="BJ614" s="121"/>
    </row>
    <row r="615" ht="17" customHeight="1">
      <c r="A615" t="s" s="66">
        <v>60</v>
      </c>
      <c r="B615" t="s" s="67">
        <v>1595</v>
      </c>
      <c r="C615" s="114"/>
      <c r="D615" s="74"/>
      <c r="E615" s="90"/>
      <c r="F615" s="90"/>
      <c r="G615" s="18"/>
      <c r="H615" t="s" s="38">
        <v>1596</v>
      </c>
      <c r="I615" s="37"/>
      <c r="J615" s="19"/>
      <c r="K615" s="19"/>
      <c r="L615" s="19"/>
      <c r="M615" s="22">
        <f>SUM(J615:L615)</f>
        <v>0</v>
      </c>
      <c r="N615" s="23">
        <f>IF((IF(COUNTA(E615)=1,1,0)+L615+K615)=2,1,0)</f>
        <v>0</v>
      </c>
      <c r="O615" s="24"/>
      <c r="P615" s="24"/>
      <c r="Q615" s="19"/>
      <c r="R615" s="25"/>
      <c r="S615" s="25"/>
      <c r="T615" s="25"/>
      <c r="U615" s="26"/>
      <c r="V615" s="26"/>
      <c r="W615" s="19"/>
      <c r="X615" s="25"/>
      <c r="Y615" s="25"/>
      <c r="Z615" s="25"/>
      <c r="AA615" s="27">
        <f>N615</f>
        <v>0</v>
      </c>
      <c r="AB615" s="27">
        <f>IF(COUNTA(X615)=1,1,0)</f>
        <v>0</v>
      </c>
      <c r="AC615" s="27">
        <f>IF((IF(AD615&gt;0,1,0)+AA615)=2,1,0)</f>
        <v>0</v>
      </c>
      <c r="AD615" s="27">
        <f>IF(COUNTA(AI615)=1,1,0)+IF(COUNTA(AK615)=1,1,0)</f>
        <v>1</v>
      </c>
      <c r="AE615" s="28"/>
      <c r="AF615" t="s" s="29">
        <v>65</v>
      </c>
      <c r="AG615" s="19"/>
      <c r="AH615" s="19"/>
      <c r="AI615" s="21">
        <v>2</v>
      </c>
      <c r="AJ615" s="19"/>
      <c r="AK615" s="19"/>
      <c r="AL615" s="19"/>
      <c r="AM615" s="19"/>
      <c r="AN615" s="19"/>
      <c r="AO615" s="21">
        <v>1.5</v>
      </c>
      <c r="AP615" s="19"/>
      <c r="AQ615" s="21">
        <v>0.45</v>
      </c>
      <c r="AR615" s="31">
        <f>IF(AI615&gt;0,1,0)+IF(AO615&gt;0,1,0)</f>
        <v>2</v>
      </c>
      <c r="AS615" s="31">
        <f>IF(AR615=2,1,0)</f>
        <v>1</v>
      </c>
      <c r="AT615" s="19"/>
      <c r="AU615" s="19"/>
      <c r="AV615" s="19"/>
      <c r="AW615" s="71"/>
      <c r="AX615" s="71"/>
      <c r="AY615" s="71"/>
      <c r="AZ615" s="72">
        <f>AX615/AY615</f>
      </c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</row>
    <row r="616" ht="17" customHeight="1">
      <c r="A616" t="s" s="66">
        <v>60</v>
      </c>
      <c r="B616" t="s" s="67">
        <v>1597</v>
      </c>
      <c r="C616" s="114"/>
      <c r="D616" s="74"/>
      <c r="E616" s="74"/>
      <c r="F616" s="90"/>
      <c r="G616" s="90"/>
      <c r="H616" t="s" s="70">
        <v>1598</v>
      </c>
      <c r="I616" s="111"/>
      <c r="J616" s="71"/>
      <c r="K616" s="71"/>
      <c r="L616" s="71"/>
      <c r="M616" s="112">
        <f>SUM(J616:L616)</f>
        <v>0</v>
      </c>
      <c r="N616" s="113">
        <f>IF((IF(COUNTA(E616)=1,1,0)+L616+K616)=2,1,0)</f>
        <v>0</v>
      </c>
      <c r="O616" s="114"/>
      <c r="P616" s="114"/>
      <c r="Q616" s="71"/>
      <c r="R616" s="115"/>
      <c r="S616" s="115"/>
      <c r="T616" s="115"/>
      <c r="U616" s="116"/>
      <c r="V616" s="116"/>
      <c r="W616" s="116"/>
      <c r="X616" s="115"/>
      <c r="Y616" s="115"/>
      <c r="Z616" s="115"/>
      <c r="AA616" s="117">
        <f>N616</f>
        <v>0</v>
      </c>
      <c r="AB616" s="117">
        <f>IF(COUNTA(X616)=1,1,0)</f>
        <v>0</v>
      </c>
      <c r="AC616" s="117">
        <f>IF((IF(AD616&gt;0,1,0)+AA616)=2,1,0)</f>
        <v>0</v>
      </c>
      <c r="AD616" s="117">
        <f>IF(COUNTA(AI616)=1,1,0)+IF(COUNTA(AK616)=1,1,0)</f>
        <v>2</v>
      </c>
      <c r="AE616" s="74"/>
      <c r="AF616" s="114"/>
      <c r="AG616" s="118"/>
      <c r="AH616" s="120">
        <v>3</v>
      </c>
      <c r="AI616" s="120">
        <v>5</v>
      </c>
      <c r="AJ616" s="120"/>
      <c r="AK616" s="120">
        <v>10</v>
      </c>
      <c r="AL616" s="121"/>
      <c r="AM616" s="121"/>
      <c r="AN616" s="121"/>
      <c r="AO616" s="121">
        <v>2</v>
      </c>
      <c r="AP616" s="121">
        <v>0.6</v>
      </c>
      <c r="AQ616" s="121">
        <v>0.9</v>
      </c>
      <c r="AR616" s="121">
        <f>IF(AI616&gt;0,1,0)+IF(AO616&gt;0,1,0)</f>
        <v>2</v>
      </c>
      <c r="AS616" s="121">
        <f>IF(AR616=2,1,0)</f>
        <v>1</v>
      </c>
      <c r="AT616" s="114"/>
      <c r="AU616" s="121"/>
      <c r="AV616" s="114"/>
      <c r="AW616" s="121"/>
      <c r="AX616" s="121"/>
      <c r="AY616" s="121"/>
      <c r="AZ616" s="72"/>
      <c r="BA616" s="121"/>
      <c r="BB616" s="121"/>
      <c r="BC616" s="121"/>
      <c r="BD616" s="121"/>
      <c r="BE616" s="121"/>
      <c r="BF616" s="121"/>
      <c r="BG616" s="121"/>
      <c r="BH616" s="121"/>
      <c r="BI616" s="121"/>
      <c r="BJ616" s="121"/>
    </row>
    <row r="617" ht="17" customHeight="1">
      <c r="A617" t="s" s="63">
        <v>60</v>
      </c>
      <c r="B617" t="s" s="29">
        <v>1599</v>
      </c>
      <c r="C617" s="24"/>
      <c r="D617" s="28"/>
      <c r="E617" s="28"/>
      <c r="F617" s="18"/>
      <c r="G617" s="18"/>
      <c r="H617" t="s" s="38">
        <v>1600</v>
      </c>
      <c r="I617" s="37"/>
      <c r="J617" s="19"/>
      <c r="K617" s="19"/>
      <c r="L617" s="19"/>
      <c r="M617" s="22">
        <f>SUM(J617:L617)</f>
        <v>0</v>
      </c>
      <c r="N617" s="23">
        <f>IF((IF(COUNTA(E617)=1,1,0)+L617+K617)=2,1,0)</f>
        <v>0</v>
      </c>
      <c r="O617" s="24"/>
      <c r="P617" s="24"/>
      <c r="Q617" s="19"/>
      <c r="R617" s="25"/>
      <c r="S617" s="25"/>
      <c r="T617" s="25"/>
      <c r="U617" s="26"/>
      <c r="V617" s="26"/>
      <c r="W617" s="19"/>
      <c r="X617" s="25"/>
      <c r="Y617" s="25"/>
      <c r="Z617" s="25"/>
      <c r="AA617" s="27">
        <f>N617</f>
        <v>0</v>
      </c>
      <c r="AB617" s="27">
        <f>IF(COUNTA(X617)=1,1,0)</f>
        <v>0</v>
      </c>
      <c r="AC617" s="27">
        <f>IF((IF(AD617&gt;0,1,0)+AA617)=2,1,0)</f>
        <v>0</v>
      </c>
      <c r="AD617" s="27">
        <f>IF(COUNTA(AI617)=1,1,0)+IF(COUNTA(AK617)=1,1,0)</f>
        <v>1</v>
      </c>
      <c r="AE617" s="28"/>
      <c r="AF617" s="24"/>
      <c r="AG617" s="19"/>
      <c r="AH617" s="39"/>
      <c r="AI617" s="39">
        <v>3</v>
      </c>
      <c r="AJ617" s="39"/>
      <c r="AK617" s="39"/>
      <c r="AL617" s="31"/>
      <c r="AM617" s="31"/>
      <c r="AN617" s="31"/>
      <c r="AO617" s="31"/>
      <c r="AP617" s="31">
        <v>0.45</v>
      </c>
      <c r="AQ617" s="31">
        <v>0.6</v>
      </c>
      <c r="AR617" s="31">
        <f>IF(AI617&gt;0,1,0)+IF(AO617&gt;0,1,0)</f>
        <v>1</v>
      </c>
      <c r="AS617" s="31">
        <f>IF(AR617=2,1,0)</f>
        <v>0</v>
      </c>
      <c r="AT617" s="24"/>
      <c r="AU617" s="24"/>
      <c r="AV617" s="24"/>
      <c r="AW617" s="24"/>
      <c r="AX617" s="31"/>
      <c r="AY617" s="31"/>
      <c r="AZ617" s="56">
        <f>AX617/AY617</f>
      </c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</row>
    <row r="618" ht="17" customHeight="1">
      <c r="A618" t="s" s="75">
        <v>60</v>
      </c>
      <c r="B618" t="s" s="76">
        <v>1601</v>
      </c>
      <c r="C618" s="105"/>
      <c r="D618" s="88"/>
      <c r="E618" s="89"/>
      <c r="F618" s="89"/>
      <c r="G618" s="18"/>
      <c r="H618" t="s" s="38">
        <v>1602</v>
      </c>
      <c r="I618" s="37"/>
      <c r="J618" s="19"/>
      <c r="K618" s="19"/>
      <c r="L618" s="19"/>
      <c r="M618" s="22">
        <f>SUM(J618:L618)</f>
        <v>0</v>
      </c>
      <c r="N618" s="23">
        <f>IF((IF(COUNTA(E618)=1,1,0)+L618+K618)=2,1,0)</f>
        <v>0</v>
      </c>
      <c r="O618" s="24"/>
      <c r="P618" s="24"/>
      <c r="Q618" s="19"/>
      <c r="R618" s="25"/>
      <c r="S618" s="25"/>
      <c r="T618" s="25"/>
      <c r="U618" s="26"/>
      <c r="V618" s="26"/>
      <c r="W618" s="19"/>
      <c r="X618" s="25"/>
      <c r="Y618" s="25"/>
      <c r="Z618" s="25"/>
      <c r="AA618" s="27">
        <f>N618</f>
        <v>0</v>
      </c>
      <c r="AB618" s="27">
        <f>IF(COUNTA(X618)=1,1,0)</f>
        <v>0</v>
      </c>
      <c r="AC618" s="27">
        <f>IF((IF(AD618&gt;0,1,0)+AA618)=2,1,0)</f>
        <v>0</v>
      </c>
      <c r="AD618" s="27">
        <f>IF(COUNTA(AI618)=1,1,0)+IF(COUNTA(AK618)=1,1,0)</f>
        <v>0</v>
      </c>
      <c r="AE618" s="28"/>
      <c r="AF618" s="24"/>
      <c r="AG618" s="19"/>
      <c r="AH618" s="19"/>
      <c r="AI618" s="39"/>
      <c r="AJ618" s="19"/>
      <c r="AK618" s="19"/>
      <c r="AL618" s="19"/>
      <c r="AM618" s="19"/>
      <c r="AN618" s="19"/>
      <c r="AO618" s="19"/>
      <c r="AP618" s="19"/>
      <c r="AQ618" s="19"/>
      <c r="AR618" s="31">
        <f>IF(AI618&gt;0,1,0)+IF(AO618&gt;0,1,0)</f>
        <v>0</v>
      </c>
      <c r="AS618" s="31">
        <f>IF(AR618=2,1,0)</f>
        <v>0</v>
      </c>
      <c r="AT618" s="19"/>
      <c r="AU618" s="19"/>
      <c r="AV618" s="19"/>
      <c r="AW618" s="81"/>
      <c r="AX618" s="81"/>
      <c r="AY618" s="81"/>
      <c r="AZ618" s="80">
        <f>AX618/AY618</f>
      </c>
      <c r="BA618" s="81"/>
      <c r="BB618" s="81"/>
      <c r="BC618" s="81"/>
      <c r="BD618" s="81"/>
      <c r="BE618" s="81"/>
      <c r="BF618" s="81"/>
      <c r="BG618" s="81"/>
      <c r="BH618" s="81"/>
      <c r="BI618" s="81"/>
      <c r="BJ618" s="81"/>
    </row>
    <row r="619" ht="17" customHeight="1">
      <c r="A619" t="s" s="75">
        <v>60</v>
      </c>
      <c r="B619" t="s" s="76">
        <v>1603</v>
      </c>
      <c r="C619" s="105"/>
      <c r="D619" s="88"/>
      <c r="E619" s="89"/>
      <c r="F619" s="89"/>
      <c r="G619" s="18"/>
      <c r="H619" t="s" s="38">
        <v>1604</v>
      </c>
      <c r="I619" s="37"/>
      <c r="J619" s="19"/>
      <c r="K619" s="19"/>
      <c r="L619" s="19"/>
      <c r="M619" s="22">
        <f>SUM(J619:L619)</f>
        <v>0</v>
      </c>
      <c r="N619" s="23">
        <f>IF((IF(COUNTA(E619)=1,1,0)+L619+K619)=2,1,0)</f>
        <v>0</v>
      </c>
      <c r="O619" s="24"/>
      <c r="P619" s="24"/>
      <c r="Q619" s="19"/>
      <c r="R619" s="25"/>
      <c r="S619" s="25"/>
      <c r="T619" s="25"/>
      <c r="U619" s="26"/>
      <c r="V619" s="26"/>
      <c r="W619" s="19"/>
      <c r="X619" s="25"/>
      <c r="Y619" s="25"/>
      <c r="Z619" s="25"/>
      <c r="AA619" s="27">
        <f>N619</f>
        <v>0</v>
      </c>
      <c r="AB619" s="27">
        <f>IF(COUNTA(X619)=1,1,0)</f>
        <v>0</v>
      </c>
      <c r="AC619" s="27">
        <f>IF((IF(AD619&gt;0,1,0)+AA619)=2,1,0)</f>
        <v>0</v>
      </c>
      <c r="AD619" s="27">
        <f>IF(COUNTA(AI619)=1,1,0)+IF(COUNTA(AK619)=1,1,0)</f>
        <v>0</v>
      </c>
      <c r="AE619" s="28"/>
      <c r="AF619" s="24"/>
      <c r="AG619" s="19"/>
      <c r="AH619" s="19"/>
      <c r="AI619" s="39"/>
      <c r="AJ619" s="19"/>
      <c r="AK619" s="19"/>
      <c r="AL619" s="19"/>
      <c r="AM619" s="19"/>
      <c r="AN619" s="19"/>
      <c r="AO619" s="21">
        <v>0.65</v>
      </c>
      <c r="AP619" s="19"/>
      <c r="AQ619" s="21">
        <v>0.45</v>
      </c>
      <c r="AR619" s="31">
        <f>IF(AI619&gt;0,1,0)+IF(AO619&gt;0,1,0)</f>
        <v>1</v>
      </c>
      <c r="AS619" s="31">
        <f>IF(AR619=2,1,0)</f>
        <v>0</v>
      </c>
      <c r="AT619" s="19"/>
      <c r="AU619" s="19"/>
      <c r="AV619" s="19"/>
      <c r="AW619" s="81"/>
      <c r="AX619" s="81"/>
      <c r="AY619" s="81"/>
      <c r="AZ619" s="80">
        <f>AX619/AY619</f>
      </c>
      <c r="BA619" s="81"/>
      <c r="BB619" s="81"/>
      <c r="BC619" s="81"/>
      <c r="BD619" s="81"/>
      <c r="BE619" s="81"/>
      <c r="BF619" s="81"/>
      <c r="BG619" s="81"/>
      <c r="BH619" s="81"/>
      <c r="BI619" s="81"/>
      <c r="BJ619" s="81"/>
    </row>
    <row r="620" ht="17" customHeight="1">
      <c r="A620" t="s" s="63">
        <v>60</v>
      </c>
      <c r="B620" t="s" s="29">
        <v>1605</v>
      </c>
      <c r="C620" s="24"/>
      <c r="D620" s="28"/>
      <c r="E620" s="18"/>
      <c r="F620" s="18"/>
      <c r="G620" s="18"/>
      <c r="H620" t="s" s="65">
        <v>1592</v>
      </c>
      <c r="I620" s="37"/>
      <c r="J620" s="19"/>
      <c r="K620" s="19"/>
      <c r="L620" s="19"/>
      <c r="M620" s="22">
        <f>SUM(J620:L620)</f>
        <v>0</v>
      </c>
      <c r="N620" s="23">
        <f>IF((IF(COUNTA(E620)=1,1,0)+L620+K620)=2,1,0)</f>
        <v>0</v>
      </c>
      <c r="O620" s="24"/>
      <c r="P620" s="24"/>
      <c r="Q620" s="19"/>
      <c r="R620" s="25"/>
      <c r="S620" s="25"/>
      <c r="T620" s="25"/>
      <c r="U620" s="19"/>
      <c r="V620" s="19"/>
      <c r="W620" s="19"/>
      <c r="X620" s="25"/>
      <c r="Y620" s="25"/>
      <c r="Z620" s="25"/>
      <c r="AA620" s="27">
        <f>N620</f>
        <v>0</v>
      </c>
      <c r="AB620" s="27">
        <f>IF(COUNTA(X620)=1,1,0)</f>
        <v>0</v>
      </c>
      <c r="AC620" s="27">
        <f>IF((IF(AD620&gt;0,1,0)+AA620)=2,1,0)</f>
        <v>0</v>
      </c>
      <c r="AD620" s="27">
        <f>IF(COUNTA(AI620)=1,1,0)+IF(COUNTA(AK620)=1,1,0)</f>
        <v>0</v>
      </c>
      <c r="AE620" s="18"/>
      <c r="AF620" s="24"/>
      <c r="AG620" s="83"/>
      <c r="AH620" s="30"/>
      <c r="AI620" s="39"/>
      <c r="AJ620" s="30"/>
      <c r="AK620" s="30"/>
      <c r="AL620" s="24"/>
      <c r="AM620" s="31"/>
      <c r="AN620" s="24"/>
      <c r="AO620" s="31"/>
      <c r="AP620" s="31"/>
      <c r="AQ620" s="31">
        <v>0.4</v>
      </c>
      <c r="AR620" s="31">
        <f>IF(AI620&gt;0,1,0)+IF(AO620&gt;0,1,0)</f>
        <v>0</v>
      </c>
      <c r="AS620" s="31">
        <f>IF(AR620=2,1,0)</f>
        <v>0</v>
      </c>
      <c r="AT620" s="85"/>
      <c r="AU620" s="24"/>
      <c r="AV620" s="24"/>
      <c r="AW620" s="31"/>
      <c r="AX620" s="31"/>
      <c r="AY620" s="31"/>
      <c r="AZ620" s="56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</row>
    <row r="621" ht="17" customHeight="1">
      <c r="A621" t="s" s="63">
        <v>60</v>
      </c>
      <c r="B621" t="s" s="29">
        <v>1606</v>
      </c>
      <c r="C621" s="24"/>
      <c r="D621" s="28"/>
      <c r="E621" s="28"/>
      <c r="F621" s="18"/>
      <c r="G621" s="18"/>
      <c r="H621" t="s" s="65">
        <v>1607</v>
      </c>
      <c r="I621" s="37"/>
      <c r="J621" s="19"/>
      <c r="K621" s="19"/>
      <c r="L621" s="19"/>
      <c r="M621" s="22">
        <f>SUM(J621:L621)</f>
        <v>0</v>
      </c>
      <c r="N621" s="23">
        <f>IF((IF(COUNTA(E621)=1,1,0)+L621+K621)=2,1,0)</f>
        <v>0</v>
      </c>
      <c r="O621" s="24"/>
      <c r="P621" s="24"/>
      <c r="Q621" s="19"/>
      <c r="R621" s="25"/>
      <c r="S621" s="25"/>
      <c r="T621" s="25"/>
      <c r="U621" s="26"/>
      <c r="V621" s="26"/>
      <c r="W621" s="30"/>
      <c r="X621" s="25"/>
      <c r="Y621" s="25"/>
      <c r="Z621" s="25"/>
      <c r="AA621" s="27">
        <f>N621</f>
        <v>0</v>
      </c>
      <c r="AB621" s="27">
        <f>IF(COUNTA(X621)=1,1,0)</f>
        <v>0</v>
      </c>
      <c r="AC621" s="27">
        <f>IF((IF(AD621&gt;0,1,0)+AA621)=2,1,0)</f>
        <v>0</v>
      </c>
      <c r="AD621" s="27">
        <f>IF(COUNTA(AI621)=1,1,0)+IF(COUNTA(AK621)=1,1,0)</f>
        <v>1</v>
      </c>
      <c r="AE621" s="28"/>
      <c r="AF621" s="24"/>
      <c r="AG621" s="83"/>
      <c r="AH621" s="39"/>
      <c r="AI621" s="39"/>
      <c r="AJ621" s="30"/>
      <c r="AK621" s="39">
        <v>5</v>
      </c>
      <c r="AL621" s="31"/>
      <c r="AM621" s="31"/>
      <c r="AN621" s="31"/>
      <c r="AO621" s="31"/>
      <c r="AP621" s="31"/>
      <c r="AQ621" s="31">
        <v>0.6</v>
      </c>
      <c r="AR621" s="31">
        <f>IF(AI621&gt;0,1,0)+IF(AO621&gt;0,1,0)</f>
        <v>0</v>
      </c>
      <c r="AS621" s="31">
        <f>IF(AR621=2,1,0)</f>
        <v>0</v>
      </c>
      <c r="AT621" s="85"/>
      <c r="AU621" s="24"/>
      <c r="AV621" s="24"/>
      <c r="AW621" s="24"/>
      <c r="AX621" s="24"/>
      <c r="AY621" s="24"/>
      <c r="AZ621" s="56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</row>
    <row r="622" ht="17" customHeight="1">
      <c r="A622" t="s" s="63">
        <v>60</v>
      </c>
      <c r="B622" t="s" s="29">
        <v>1608</v>
      </c>
      <c r="C622" s="24"/>
      <c r="D622" s="28"/>
      <c r="E622" s="28"/>
      <c r="F622" s="18"/>
      <c r="G622" s="18"/>
      <c r="H622" t="s" s="38">
        <v>1609</v>
      </c>
      <c r="I622" s="37"/>
      <c r="J622" s="19"/>
      <c r="K622" s="19"/>
      <c r="L622" s="19"/>
      <c r="M622" s="22">
        <f>SUM(J622:L622)</f>
        <v>0</v>
      </c>
      <c r="N622" s="23">
        <f>IF((IF(COUNTA(E622)=1,1,0)+L622+K622)=2,1,0)</f>
        <v>0</v>
      </c>
      <c r="O622" s="24"/>
      <c r="P622" s="24"/>
      <c r="Q622" s="19"/>
      <c r="R622" s="25"/>
      <c r="S622" s="25"/>
      <c r="T622" s="25"/>
      <c r="U622" s="26"/>
      <c r="V622" s="26"/>
      <c r="W622" s="19"/>
      <c r="X622" s="25"/>
      <c r="Y622" s="25"/>
      <c r="Z622" s="25"/>
      <c r="AA622" s="27">
        <f>N622</f>
        <v>0</v>
      </c>
      <c r="AB622" s="27">
        <f>IF(COUNTA(X622)=1,1,0)</f>
        <v>0</v>
      </c>
      <c r="AC622" s="27">
        <f>IF((IF(AD622&gt;0,1,0)+AA622)=2,1,0)</f>
        <v>0</v>
      </c>
      <c r="AD622" s="27">
        <f>IF(COUNTA(AI622)=1,1,0)+IF(COUNTA(AK622)=1,1,0)</f>
        <v>1</v>
      </c>
      <c r="AE622" s="28"/>
      <c r="AF622" s="24"/>
      <c r="AG622" s="83"/>
      <c r="AH622" s="39">
        <v>2</v>
      </c>
      <c r="AI622" s="39">
        <v>5</v>
      </c>
      <c r="AJ622" s="39"/>
      <c r="AK622" s="39"/>
      <c r="AL622" s="31"/>
      <c r="AM622" s="31"/>
      <c r="AN622" s="31"/>
      <c r="AO622" s="31"/>
      <c r="AP622" s="31"/>
      <c r="AQ622" s="31"/>
      <c r="AR622" s="31">
        <f>IF(AI622&gt;0,1,0)+IF(AO622&gt;0,1,0)</f>
        <v>1</v>
      </c>
      <c r="AS622" s="31">
        <f>IF(AR622=2,1,0)</f>
        <v>0</v>
      </c>
      <c r="AT622" s="85"/>
      <c r="AU622" s="24"/>
      <c r="AV622" s="24"/>
      <c r="AW622" s="24"/>
      <c r="AX622" s="31"/>
      <c r="AY622" s="31"/>
      <c r="AZ622" s="56">
        <f>AX622/AY622</f>
      </c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</row>
    <row r="623" ht="17" customHeight="1">
      <c r="A623" t="s" s="63">
        <v>60</v>
      </c>
      <c r="B623" t="s" s="29">
        <v>1610</v>
      </c>
      <c r="C623" s="24"/>
      <c r="D623" s="28"/>
      <c r="E623" s="28"/>
      <c r="F623" s="18"/>
      <c r="G623" s="18"/>
      <c r="H623" t="s" s="38">
        <v>1611</v>
      </c>
      <c r="I623" s="37"/>
      <c r="J623" s="19"/>
      <c r="K623" s="19"/>
      <c r="L623" s="19"/>
      <c r="M623" s="22">
        <f>SUM(J623:L623)</f>
        <v>0</v>
      </c>
      <c r="N623" s="23">
        <f>IF((IF(COUNTA(E623)=1,1,0)+L623+K623)=2,1,0)</f>
        <v>0</v>
      </c>
      <c r="O623" s="24"/>
      <c r="P623" s="24"/>
      <c r="Q623" s="19"/>
      <c r="R623" s="25"/>
      <c r="S623" s="25"/>
      <c r="T623" s="25"/>
      <c r="U623" s="26"/>
      <c r="V623" s="26"/>
      <c r="W623" s="19"/>
      <c r="X623" s="25"/>
      <c r="Y623" s="25"/>
      <c r="Z623" s="25"/>
      <c r="AA623" s="27">
        <f>N623</f>
        <v>0</v>
      </c>
      <c r="AB623" s="27">
        <f>IF(COUNTA(X623)=1,1,0)</f>
        <v>0</v>
      </c>
      <c r="AC623" s="27">
        <f>IF((IF(AD623&gt;0,1,0)+AA623)=2,1,0)</f>
        <v>0</v>
      </c>
      <c r="AD623" s="27">
        <f>IF(COUNTA(AI623)=1,1,0)+IF(COUNTA(AK623)=1,1,0)</f>
        <v>2</v>
      </c>
      <c r="AE623" s="28"/>
      <c r="AF623" s="24"/>
      <c r="AG623" s="83"/>
      <c r="AH623" s="39">
        <v>2</v>
      </c>
      <c r="AI623" s="39">
        <v>3</v>
      </c>
      <c r="AJ623" s="39"/>
      <c r="AK623" s="39">
        <v>5</v>
      </c>
      <c r="AL623" s="31"/>
      <c r="AM623" s="31">
        <v>60</v>
      </c>
      <c r="AN623" s="31"/>
      <c r="AO623" s="31">
        <v>1.5</v>
      </c>
      <c r="AP623" s="31"/>
      <c r="AQ623" s="31">
        <v>0.5</v>
      </c>
      <c r="AR623" s="31">
        <f>IF(AI623&gt;0,1,0)+IF(AO623&gt;0,1,0)</f>
        <v>2</v>
      </c>
      <c r="AS623" s="31">
        <f>IF(AR623=2,1,0)</f>
        <v>1</v>
      </c>
      <c r="AT623" s="85"/>
      <c r="AU623" s="24"/>
      <c r="AV623" s="24"/>
      <c r="AW623" s="24"/>
      <c r="AX623" s="31"/>
      <c r="AY623" s="31"/>
      <c r="AZ623" s="56">
        <f>AX623/AY623</f>
      </c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</row>
    <row r="624" ht="17" customHeight="1">
      <c r="A624" t="s" s="66">
        <v>60</v>
      </c>
      <c r="B624" t="s" s="67">
        <v>1612</v>
      </c>
      <c r="C624" s="114"/>
      <c r="D624" s="71"/>
      <c r="E624" s="90"/>
      <c r="F624" s="90"/>
      <c r="G624" s="71"/>
      <c r="H624" t="s" s="70">
        <v>1613</v>
      </c>
      <c r="I624" s="111"/>
      <c r="J624" s="71"/>
      <c r="K624" s="71"/>
      <c r="L624" s="71"/>
      <c r="M624" s="112">
        <f>SUM(J624:L624)</f>
        <v>0</v>
      </c>
      <c r="N624" s="113">
        <f>IF((IF(COUNTA(E624)=1,1,0)+L624+K624)=2,1,0)</f>
        <v>0</v>
      </c>
      <c r="O624" s="114"/>
      <c r="P624" s="114"/>
      <c r="Q624" s="71"/>
      <c r="R624" s="115"/>
      <c r="S624" s="115"/>
      <c r="T624" s="115"/>
      <c r="U624" s="71"/>
      <c r="V624" s="71"/>
      <c r="W624" s="71"/>
      <c r="X624" s="115"/>
      <c r="Y624" s="115"/>
      <c r="Z624" s="115"/>
      <c r="AA624" s="117">
        <f>N624</f>
        <v>0</v>
      </c>
      <c r="AB624" s="117">
        <f>IF(COUNTA(X624)=1,1,0)</f>
        <v>0</v>
      </c>
      <c r="AC624" s="117">
        <f>IF((IF(AD624&gt;0,1,0)+AA624)=2,1,0)</f>
        <v>0</v>
      </c>
      <c r="AD624" s="117">
        <f>IF(COUNTA(AI624)=1,1,0)+IF(COUNTA(AK624)=1,1,0)</f>
        <v>0</v>
      </c>
      <c r="AE624" s="74"/>
      <c r="AF624" s="114"/>
      <c r="AG624" s="118"/>
      <c r="AH624" s="120"/>
      <c r="AI624" s="120"/>
      <c r="AJ624" s="119"/>
      <c r="AK624" s="119"/>
      <c r="AL624" s="114"/>
      <c r="AM624" s="114"/>
      <c r="AN624" s="71"/>
      <c r="AO624" s="121"/>
      <c r="AP624" s="114"/>
      <c r="AQ624" s="114"/>
      <c r="AR624" s="121">
        <f>IF(AI624&gt;0,1,0)+IF(AO624&gt;0,1,0)</f>
        <v>0</v>
      </c>
      <c r="AS624" s="121">
        <f>IF(AR624=2,1,0)</f>
        <v>0</v>
      </c>
      <c r="AT624" s="123"/>
      <c r="AU624" s="114"/>
      <c r="AV624" s="114"/>
      <c r="AW624" s="114"/>
      <c r="AX624" s="114"/>
      <c r="AY624" s="114"/>
      <c r="AZ624" s="72"/>
      <c r="BA624" s="114"/>
      <c r="BB624" s="114"/>
      <c r="BC624" s="114"/>
      <c r="BD624" s="114"/>
      <c r="BE624" s="114"/>
      <c r="BF624" s="114"/>
      <c r="BG624" s="114"/>
      <c r="BH624" s="114"/>
      <c r="BI624" s="114"/>
      <c r="BJ624" s="114"/>
    </row>
    <row r="625" ht="17" customHeight="1">
      <c r="A625" t="s" s="63">
        <v>60</v>
      </c>
      <c r="B625" t="s" s="29">
        <v>1614</v>
      </c>
      <c r="C625" s="24"/>
      <c r="D625" s="19"/>
      <c r="E625" s="18"/>
      <c r="F625" s="18"/>
      <c r="G625" s="19"/>
      <c r="H625" t="s" s="38">
        <v>1615</v>
      </c>
      <c r="I625" s="37"/>
      <c r="J625" s="19"/>
      <c r="K625" s="19"/>
      <c r="L625" s="19"/>
      <c r="M625" s="22">
        <f>SUM(J625:L625)</f>
        <v>0</v>
      </c>
      <c r="N625" s="23">
        <f>IF((IF(COUNTA(E625)=1,1,0)+L625+K625)=2,1,0)</f>
        <v>0</v>
      </c>
      <c r="O625" s="24"/>
      <c r="P625" s="24"/>
      <c r="Q625" s="19"/>
      <c r="R625" s="25"/>
      <c r="S625" s="25"/>
      <c r="T625" s="25"/>
      <c r="U625" s="19"/>
      <c r="V625" s="19"/>
      <c r="W625" s="19"/>
      <c r="X625" s="25"/>
      <c r="Y625" s="25"/>
      <c r="Z625" s="25"/>
      <c r="AA625" s="27">
        <f>N625</f>
        <v>0</v>
      </c>
      <c r="AB625" s="27">
        <f>IF(COUNTA(X625)=1,1,0)</f>
        <v>0</v>
      </c>
      <c r="AC625" s="27">
        <f>IF((IF(AD625&gt;0,1,0)+AA625)=2,1,0)</f>
        <v>0</v>
      </c>
      <c r="AD625" s="27">
        <f>IF(COUNTA(AI625)=1,1,0)+IF(COUNTA(AK625)=1,1,0)</f>
        <v>0</v>
      </c>
      <c r="AE625" s="28"/>
      <c r="AF625" s="24"/>
      <c r="AG625" s="83"/>
      <c r="AH625" s="39"/>
      <c r="AI625" s="39"/>
      <c r="AJ625" s="30"/>
      <c r="AK625" s="30"/>
      <c r="AL625" s="24"/>
      <c r="AM625" s="24"/>
      <c r="AN625" s="19"/>
      <c r="AO625" s="31"/>
      <c r="AP625" s="24"/>
      <c r="AQ625" s="24"/>
      <c r="AR625" s="31">
        <f>IF(AI625&gt;0,1,0)+IF(AO625&gt;0,1,0)</f>
        <v>0</v>
      </c>
      <c r="AS625" s="31">
        <f>IF(AR625=2,1,0)</f>
        <v>0</v>
      </c>
      <c r="AT625" s="85"/>
      <c r="AU625" s="24"/>
      <c r="AV625" s="24"/>
      <c r="AW625" s="24"/>
      <c r="AX625" s="24"/>
      <c r="AY625" s="24"/>
      <c r="AZ625" s="56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</row>
    <row r="626" ht="17" customHeight="1">
      <c r="A626" t="s" s="63">
        <v>60</v>
      </c>
      <c r="B626" t="s" s="29">
        <v>1616</v>
      </c>
      <c r="C626" s="24"/>
      <c r="D626" s="28"/>
      <c r="E626" s="18"/>
      <c r="F626" s="18"/>
      <c r="G626" s="18"/>
      <c r="H626" t="s" s="38">
        <v>1617</v>
      </c>
      <c r="I626" s="37"/>
      <c r="J626" s="19"/>
      <c r="K626" s="19"/>
      <c r="L626" s="19"/>
      <c r="M626" s="22">
        <f>SUM(J626:L626)</f>
        <v>0</v>
      </c>
      <c r="N626" s="23">
        <f>IF((IF(COUNTA(E626)=1,1,0)+L626+K626)=2,1,0)</f>
        <v>0</v>
      </c>
      <c r="O626" s="24"/>
      <c r="P626" s="24"/>
      <c r="Q626" s="19"/>
      <c r="R626" s="25"/>
      <c r="S626" s="25"/>
      <c r="T626" s="25"/>
      <c r="U626" s="26"/>
      <c r="V626" s="26"/>
      <c r="W626" s="26"/>
      <c r="X626" s="25"/>
      <c r="Y626" s="25"/>
      <c r="Z626" s="25"/>
      <c r="AA626" s="27">
        <f>N626</f>
        <v>0</v>
      </c>
      <c r="AB626" s="27">
        <f>IF(COUNTA(X626)=1,1,0)</f>
        <v>0</v>
      </c>
      <c r="AC626" s="27">
        <f>IF((IF(AD626&gt;0,1,0)+AA626)=2,1,0)</f>
        <v>0</v>
      </c>
      <c r="AD626" s="27">
        <f>IF(COUNTA(AI626)=1,1,0)+IF(COUNTA(AK626)=1,1,0)</f>
        <v>1</v>
      </c>
      <c r="AE626" s="28"/>
      <c r="AF626" t="s" s="29">
        <v>65</v>
      </c>
      <c r="AG626" s="83"/>
      <c r="AH626" s="39">
        <v>2</v>
      </c>
      <c r="AI626" s="39">
        <v>4</v>
      </c>
      <c r="AJ626" s="39"/>
      <c r="AK626" s="39"/>
      <c r="AL626" s="31"/>
      <c r="AM626" s="31">
        <v>40</v>
      </c>
      <c r="AN626" s="31"/>
      <c r="AO626" s="31">
        <v>1.5</v>
      </c>
      <c r="AP626" s="31"/>
      <c r="AQ626" s="31">
        <v>0.25</v>
      </c>
      <c r="AR626" s="31">
        <f>IF(AI626&gt;0,1,0)+IF(AO626&gt;0,1,0)</f>
        <v>2</v>
      </c>
      <c r="AS626" s="31">
        <f>IF(AR626=2,1,0)</f>
        <v>1</v>
      </c>
      <c r="AT626" s="85"/>
      <c r="AU626" s="31"/>
      <c r="AV626" s="24"/>
      <c r="AW626" s="31"/>
      <c r="AX626" s="31"/>
      <c r="AY626" s="31"/>
      <c r="AZ626" s="56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</row>
    <row r="627" ht="17" customHeight="1">
      <c r="A627" t="s" s="63">
        <v>60</v>
      </c>
      <c r="B627" t="s" s="29">
        <v>1618</v>
      </c>
      <c r="C627" s="24"/>
      <c r="D627" s="28"/>
      <c r="E627" s="18"/>
      <c r="F627" s="18"/>
      <c r="G627" s="18"/>
      <c r="H627" t="s" s="38">
        <v>1619</v>
      </c>
      <c r="I627" s="37"/>
      <c r="J627" s="19"/>
      <c r="K627" s="19"/>
      <c r="L627" s="19"/>
      <c r="M627" s="22">
        <f>SUM(J627:L627)</f>
        <v>0</v>
      </c>
      <c r="N627" s="23">
        <f>IF((IF(COUNTA(E627)=1,1,0)+L627+K627)=2,1,0)</f>
        <v>0</v>
      </c>
      <c r="O627" s="24"/>
      <c r="P627" s="24"/>
      <c r="Q627" s="19"/>
      <c r="R627" s="25"/>
      <c r="S627" s="25"/>
      <c r="T627" s="25"/>
      <c r="U627" s="26"/>
      <c r="V627" s="26"/>
      <c r="W627" s="19"/>
      <c r="X627" s="25"/>
      <c r="Y627" s="25"/>
      <c r="Z627" s="25"/>
      <c r="AA627" s="27">
        <f>N627</f>
        <v>0</v>
      </c>
      <c r="AB627" s="27">
        <f>IF(COUNTA(X627)=1,1,0)</f>
        <v>0</v>
      </c>
      <c r="AC627" s="27">
        <f>IF((IF(AD627&gt;0,1,0)+AA627)=2,1,0)</f>
        <v>0</v>
      </c>
      <c r="AD627" s="27">
        <f>IF(COUNTA(AI627)=1,1,0)+IF(COUNTA(AK627)=1,1,0)</f>
        <v>0</v>
      </c>
      <c r="AE627" s="28"/>
      <c r="AF627" s="24"/>
      <c r="AG627" s="19"/>
      <c r="AH627" s="19"/>
      <c r="AI627" s="39"/>
      <c r="AJ627" s="19"/>
      <c r="AK627" s="19"/>
      <c r="AL627" s="19"/>
      <c r="AM627" s="19"/>
      <c r="AN627" s="19"/>
      <c r="AO627" s="19"/>
      <c r="AP627" s="19"/>
      <c r="AQ627" s="19"/>
      <c r="AR627" s="31">
        <f>IF(AI627&gt;0,1,0)+IF(AO627&gt;0,1,0)</f>
        <v>0</v>
      </c>
      <c r="AS627" s="31">
        <f>IF(AR627=2,1,0)</f>
        <v>0</v>
      </c>
      <c r="AT627" s="19"/>
      <c r="AU627" s="19"/>
      <c r="AV627" s="19"/>
      <c r="AW627" s="19"/>
      <c r="AX627" s="19"/>
      <c r="AY627" s="19"/>
      <c r="AZ627" s="56">
        <f>AX627/AY627</f>
      </c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</row>
    <row r="628" ht="17" customHeight="1">
      <c r="A628" t="s" s="63">
        <v>60</v>
      </c>
      <c r="B628" t="s" s="29">
        <v>1620</v>
      </c>
      <c r="C628" s="24"/>
      <c r="D628" s="28"/>
      <c r="E628" s="18"/>
      <c r="F628" s="18"/>
      <c r="G628" s="18"/>
      <c r="H628" t="s" s="38">
        <v>1621</v>
      </c>
      <c r="I628" s="37"/>
      <c r="J628" s="19"/>
      <c r="K628" s="19"/>
      <c r="L628" s="19"/>
      <c r="M628" s="22">
        <f>SUM(J628:L628)</f>
        <v>0</v>
      </c>
      <c r="N628" s="23">
        <f>IF((IF(COUNTA(E628)=1,1,0)+L628+K628)=2,1,0)</f>
        <v>0</v>
      </c>
      <c r="O628" s="24"/>
      <c r="P628" s="24"/>
      <c r="Q628" s="19"/>
      <c r="R628" s="25"/>
      <c r="S628" s="25"/>
      <c r="T628" s="25"/>
      <c r="U628" s="26"/>
      <c r="V628" s="26"/>
      <c r="W628" s="19"/>
      <c r="X628" s="25"/>
      <c r="Y628" s="25"/>
      <c r="Z628" s="25"/>
      <c r="AA628" s="27">
        <f>N628</f>
        <v>0</v>
      </c>
      <c r="AB628" s="27">
        <f>IF(COUNTA(X628)=1,1,0)</f>
        <v>0</v>
      </c>
      <c r="AC628" s="27">
        <f>IF((IF(AD628&gt;0,1,0)+AA628)=2,1,0)</f>
        <v>0</v>
      </c>
      <c r="AD628" s="27">
        <f>IF(COUNTA(AI628)=1,1,0)+IF(COUNTA(AK628)=1,1,0)</f>
        <v>1</v>
      </c>
      <c r="AE628" s="28"/>
      <c r="AF628" s="24"/>
      <c r="AG628" s="19"/>
      <c r="AH628" s="21">
        <v>3</v>
      </c>
      <c r="AI628" s="39">
        <v>4</v>
      </c>
      <c r="AJ628" s="19"/>
      <c r="AK628" s="19"/>
      <c r="AL628" s="19"/>
      <c r="AM628" s="19"/>
      <c r="AN628" s="19"/>
      <c r="AO628" s="21">
        <v>1.5</v>
      </c>
      <c r="AP628" s="19"/>
      <c r="AQ628" s="21">
        <v>0.4</v>
      </c>
      <c r="AR628" s="31">
        <f>IF(AI628&gt;0,1,0)+IF(AO628&gt;0,1,0)</f>
        <v>2</v>
      </c>
      <c r="AS628" s="31">
        <f>IF(AR628=2,1,0)</f>
        <v>1</v>
      </c>
      <c r="AT628" s="19"/>
      <c r="AU628" s="19"/>
      <c r="AV628" s="19"/>
      <c r="AW628" s="19"/>
      <c r="AX628" s="19"/>
      <c r="AY628" s="19"/>
      <c r="AZ628" s="56">
        <f>AX628/AY628</f>
      </c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</row>
    <row r="629" ht="17" customHeight="1">
      <c r="A629" t="s" s="66">
        <v>60</v>
      </c>
      <c r="B629" t="s" s="67">
        <v>1622</v>
      </c>
      <c r="C629" s="114"/>
      <c r="D629" s="114"/>
      <c r="E629" s="71"/>
      <c r="F629" s="90"/>
      <c r="G629" s="71"/>
      <c r="H629" t="s" s="69">
        <v>1623</v>
      </c>
      <c r="I629" s="111"/>
      <c r="J629" s="71"/>
      <c r="K629" s="71"/>
      <c r="L629" s="71"/>
      <c r="M629" s="112">
        <f>SUM(J629:L629)</f>
        <v>0</v>
      </c>
      <c r="N629" s="113">
        <f>IF((IF(COUNTA(E629)=1,1,0)+L629+K629)=2,1,0)</f>
        <v>0</v>
      </c>
      <c r="O629" s="114"/>
      <c r="P629" s="114"/>
      <c r="Q629" s="71"/>
      <c r="R629" s="115"/>
      <c r="S629" s="115"/>
      <c r="T629" s="115"/>
      <c r="U629" s="71"/>
      <c r="V629" s="71"/>
      <c r="W629" s="71"/>
      <c r="X629" s="115"/>
      <c r="Y629" s="115"/>
      <c r="Z629" s="115"/>
      <c r="AA629" s="117">
        <f>N629</f>
        <v>0</v>
      </c>
      <c r="AB629" s="117">
        <f>IF(COUNTA(X629)=1,1,0)</f>
        <v>0</v>
      </c>
      <c r="AC629" s="117">
        <f>IF((IF(AD629&gt;0,1,0)+AA629)=2,1,0)</f>
        <v>0</v>
      </c>
      <c r="AD629" s="117">
        <f>IF(COUNTA(AI629)=1,1,0)+IF(COUNTA(AK629)=1,1,0)</f>
        <v>0</v>
      </c>
      <c r="AE629" s="74"/>
      <c r="AF629" s="114"/>
      <c r="AG629" s="118"/>
      <c r="AH629" s="119"/>
      <c r="AI629" s="120"/>
      <c r="AJ629" s="119"/>
      <c r="AK629" s="119"/>
      <c r="AL629" s="114"/>
      <c r="AM629" s="121"/>
      <c r="AN629" s="71"/>
      <c r="AO629" s="122"/>
      <c r="AP629" s="121"/>
      <c r="AQ629" s="121"/>
      <c r="AR629" s="121">
        <f>IF(AI629&gt;0,1,0)+IF(AO629&gt;0,1,0)</f>
        <v>0</v>
      </c>
      <c r="AS629" s="121">
        <f>IF(AR629=2,1,0)</f>
        <v>0</v>
      </c>
      <c r="AT629" s="123"/>
      <c r="AU629" s="114"/>
      <c r="AV629" s="114"/>
      <c r="AW629" s="114"/>
      <c r="AX629" s="114"/>
      <c r="AY629" s="114"/>
      <c r="AZ629" s="72"/>
      <c r="BA629" s="114"/>
      <c r="BB629" s="114"/>
      <c r="BC629" s="114"/>
      <c r="BD629" s="114"/>
      <c r="BE629" s="114"/>
      <c r="BF629" s="114"/>
      <c r="BG629" s="114"/>
      <c r="BH629" s="114"/>
      <c r="BI629" s="114"/>
      <c r="BJ629" s="114"/>
    </row>
    <row r="630" ht="17" customHeight="1">
      <c r="A630" t="s" s="63">
        <v>60</v>
      </c>
      <c r="B630" t="s" s="29">
        <v>1624</v>
      </c>
      <c r="C630" s="24"/>
      <c r="D630" s="28"/>
      <c r="E630" s="28"/>
      <c r="F630" s="18"/>
      <c r="G630" s="18"/>
      <c r="H630" t="s" s="38">
        <v>1625</v>
      </c>
      <c r="I630" s="37"/>
      <c r="J630" s="19"/>
      <c r="K630" s="19"/>
      <c r="L630" s="19"/>
      <c r="M630" s="22">
        <f>SUM(J630:L630)</f>
        <v>0</v>
      </c>
      <c r="N630" s="23">
        <f>IF((IF(COUNTA(E630)=1,1,0)+L630+K630)=2,1,0)</f>
        <v>0</v>
      </c>
      <c r="O630" s="24"/>
      <c r="P630" s="24"/>
      <c r="Q630" s="19"/>
      <c r="R630" s="25"/>
      <c r="S630" s="25"/>
      <c r="T630" s="25"/>
      <c r="U630" s="26"/>
      <c r="V630" s="26"/>
      <c r="W630" s="19"/>
      <c r="X630" s="25"/>
      <c r="Y630" s="25"/>
      <c r="Z630" s="25"/>
      <c r="AA630" s="27">
        <f>N630</f>
        <v>0</v>
      </c>
      <c r="AB630" s="27">
        <f>IF(COUNTA(X630)=1,1,0)</f>
        <v>0</v>
      </c>
      <c r="AC630" s="27">
        <f>IF((IF(AD630&gt;0,1,0)+AA630)=2,1,0)</f>
        <v>0</v>
      </c>
      <c r="AD630" s="27">
        <f>IF(COUNTA(AI630)=1,1,0)+IF(COUNTA(AK630)=1,1,0)</f>
        <v>0</v>
      </c>
      <c r="AE630" s="28"/>
      <c r="AF630" s="24"/>
      <c r="AG630" s="19"/>
      <c r="AH630" s="39"/>
      <c r="AI630" s="39"/>
      <c r="AJ630" s="39"/>
      <c r="AK630" s="39"/>
      <c r="AL630" s="24"/>
      <c r="AM630" s="24"/>
      <c r="AN630" s="31"/>
      <c r="AO630" s="31"/>
      <c r="AP630" s="31"/>
      <c r="AQ630" s="31"/>
      <c r="AR630" s="31">
        <f>IF(AI630&gt;0,1,0)+IF(AO630&gt;0,1,0)</f>
        <v>0</v>
      </c>
      <c r="AS630" s="31">
        <f>IF(AR630=2,1,0)</f>
        <v>0</v>
      </c>
      <c r="AT630" s="85"/>
      <c r="AU630" s="24"/>
      <c r="AV630" s="24"/>
      <c r="AW630" s="24"/>
      <c r="AX630" s="24"/>
      <c r="AY630" s="24"/>
      <c r="AZ630" s="56"/>
      <c r="BA630" s="24"/>
      <c r="BB630" s="31"/>
      <c r="BC630" s="24"/>
      <c r="BD630" s="24"/>
      <c r="BE630" s="24"/>
      <c r="BF630" s="24"/>
      <c r="BG630" s="24"/>
      <c r="BH630" s="24"/>
      <c r="BI630" s="24"/>
      <c r="BJ630" s="24"/>
    </row>
    <row r="631" ht="17" customHeight="1">
      <c r="A631" t="s" s="63">
        <v>60</v>
      </c>
      <c r="B631" t="s" s="29">
        <v>1626</v>
      </c>
      <c r="C631" s="24"/>
      <c r="D631" s="28"/>
      <c r="E631" s="18"/>
      <c r="F631" s="18"/>
      <c r="G631" s="18"/>
      <c r="H631" t="s" s="38">
        <v>1627</v>
      </c>
      <c r="I631" s="37"/>
      <c r="J631" s="19"/>
      <c r="K631" s="19"/>
      <c r="L631" s="19"/>
      <c r="M631" s="22">
        <f>SUM(J631:L631)</f>
        <v>0</v>
      </c>
      <c r="N631" s="23">
        <f>IF((IF(COUNTA(E631)=1,1,0)+L631+K631)=2,1,0)</f>
        <v>0</v>
      </c>
      <c r="O631" s="24"/>
      <c r="P631" s="24"/>
      <c r="Q631" s="19"/>
      <c r="R631" s="25"/>
      <c r="S631" s="25"/>
      <c r="T631" s="25"/>
      <c r="U631" s="135"/>
      <c r="V631" s="135"/>
      <c r="W631" s="135"/>
      <c r="X631" s="25"/>
      <c r="Y631" s="25"/>
      <c r="Z631" s="25"/>
      <c r="AA631" s="27">
        <f>N631</f>
        <v>0</v>
      </c>
      <c r="AB631" s="27">
        <f>IF(COUNTA(X631)=1,1,0)</f>
        <v>0</v>
      </c>
      <c r="AC631" s="27">
        <f>IF((IF(AD631&gt;0,1,0)+AA631)=2,1,0)</f>
        <v>0</v>
      </c>
      <c r="AD631" s="27">
        <f>IF(COUNTA(AI631)=1,1,0)+IF(COUNTA(AK631)=1,1,0)</f>
        <v>0</v>
      </c>
      <c r="AE631" s="28"/>
      <c r="AF631" s="24"/>
      <c r="AG631" s="83"/>
      <c r="AH631" s="30"/>
      <c r="AI631" s="39"/>
      <c r="AJ631" s="30"/>
      <c r="AK631" s="39"/>
      <c r="AL631" s="31"/>
      <c r="AM631" s="31"/>
      <c r="AN631" s="31"/>
      <c r="AO631" s="31"/>
      <c r="AP631" s="28"/>
      <c r="AQ631" s="31"/>
      <c r="AR631" s="31">
        <f>IF(AI631&gt;0,1,0)+IF(AO631&gt;0,1,0)</f>
        <v>0</v>
      </c>
      <c r="AS631" s="31">
        <f>IF(AR631=2,1,0)</f>
        <v>0</v>
      </c>
      <c r="AT631" s="85"/>
      <c r="AU631" s="24"/>
      <c r="AV631" s="24"/>
      <c r="AW631" s="24"/>
      <c r="AX631" s="24"/>
      <c r="AY631" s="24"/>
      <c r="AZ631" s="56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