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orial\Desktop\FPL_Python_Optimization\excel\"/>
    </mc:Choice>
  </mc:AlternateContent>
  <xr:revisionPtr revIDLastSave="0" documentId="13_ncr:1_{E1511BA0-E087-4B74-BC63-9E76ACEE9DD9}" xr6:coauthVersionLast="46" xr6:coauthVersionMax="46" xr10:uidLastSave="{00000000-0000-0000-0000-000000000000}"/>
  <bookViews>
    <workbookView xWindow="-120" yWindow="-120" windowWidth="38640" windowHeight="21240" xr2:uid="{6729384B-5DB8-44FD-AB52-95F310A900BD}"/>
  </bookViews>
  <sheets>
    <sheet name="Solver" sheetId="1" r:id="rId1"/>
    <sheet name="Results" sheetId="5" r:id="rId2"/>
  </sheets>
  <definedNames>
    <definedName name="_xlnm._FilterDatabase" localSheetId="0" hidden="1">Solver!$A$1:$BG$636</definedName>
    <definedName name="_xlnm.Extract" localSheetId="0">Solver!$BR$7</definedName>
    <definedName name="OpenSolver_ChosenSolver" localSheetId="0" hidden="1">CBC</definedName>
    <definedName name="OpenSolver_DualsNewSheet" localSheetId="0" hidden="1">0</definedName>
    <definedName name="OpenSolver_LinearityCheck" localSheetId="0" hidden="1">0</definedName>
    <definedName name="OpenSolver_UpdateSensitivity" localSheetId="0" hidden="1">1</definedName>
    <definedName name="solver_adj" localSheetId="0" hidden="1">Solver!$R$2:$AP$636,Solver!$BS$42,Solver!$BT$42,Solver!$BU$42,Solver!$BS$45,Solver!$BT$45,Solver!$BU$45,Solver!$BS$63,Solver!$BT$63,Solver!$BU$63,Solver!$BV$42,Solver!$BW$42,Solver!$BV$45,Solver!$BW$45,Solver!$BV$63,Solver!$BW$63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Solver!$R$2:$AP$636</definedName>
    <definedName name="solver_lhs10" localSheetId="0" hidden="1">Solver!$BZ$2:$CD$2</definedName>
    <definedName name="solver_lhs11" localSheetId="0" hidden="1">Solver!$BS$8:$BW$27</definedName>
    <definedName name="solver_lhs12" localSheetId="0" hidden="1">Solver!$BS$30:$BW$30</definedName>
    <definedName name="solver_lhs13" localSheetId="0" hidden="1">Solver!$BS$33:$BW$33</definedName>
    <definedName name="solver_lhs14" localSheetId="0" hidden="1">Solver!$BS$36:$BW$36</definedName>
    <definedName name="solver_lhs15" localSheetId="0" hidden="1">Solver!$AB$2:$AF$636</definedName>
    <definedName name="solver_lhs16" localSheetId="0" hidden="1">Solver!$AR$2:$AV$636</definedName>
    <definedName name="solver_lhs17" localSheetId="0" hidden="1">Solver!$BS$42:$BW$42</definedName>
    <definedName name="solver_lhs18" localSheetId="0" hidden="1">Solver!$BS$45:$BW$45</definedName>
    <definedName name="solver_lhs19" localSheetId="0" hidden="1">Solver!$BS$51:$BW$51</definedName>
    <definedName name="solver_lhs2" localSheetId="0" hidden="1">Solver!$AR$2:$BA$636</definedName>
    <definedName name="solver_lhs20" localSheetId="0" hidden="1">Solver!$BS$51:$BW$51</definedName>
    <definedName name="solver_lhs21" localSheetId="0" hidden="1">Solver!$BS$45:$BW$45</definedName>
    <definedName name="solver_lhs22" localSheetId="0" hidden="1">Solver!$BS$63:$BW$63</definedName>
    <definedName name="solver_lhs23" localSheetId="0" hidden="1">Solver!$BS$63:$BW$63</definedName>
    <definedName name="solver_lhs24" localSheetId="0" hidden="1">Solver!$BV$2:$BV$5</definedName>
    <definedName name="solver_lhs25" localSheetId="0" hidden="1">Solver!$BW$2:$BW$5</definedName>
    <definedName name="solver_lhs26" localSheetId="0" hidden="1">Solver!$CC$2:$CC$5</definedName>
    <definedName name="solver_lhs27" localSheetId="0" hidden="1">Solver!$CD$2:$CD$5</definedName>
    <definedName name="solver_lhs28" localSheetId="0" hidden="1">Solver!$BS$48:$BW$48</definedName>
    <definedName name="solver_lhs29" localSheetId="0" hidden="1">Solver!$AR$2:$AR$636</definedName>
    <definedName name="solver_lhs3" localSheetId="0" hidden="1">Solver!$AR$2:$BA$636</definedName>
    <definedName name="solver_lhs30" localSheetId="0" hidden="1">Solver!$AR$2:$AR$636</definedName>
    <definedName name="solver_lhs31" localSheetId="0" hidden="1">Solver!$BK$2:$BO$636</definedName>
    <definedName name="solver_lhs4" localSheetId="0" hidden="1">Solver!$BS$2:$BS$5</definedName>
    <definedName name="solver_lhs5" localSheetId="0" hidden="1">Solver!$BT$2:$BT$5</definedName>
    <definedName name="solver_lhs6" localSheetId="0" hidden="1">Solver!$BU$2:$BU$5</definedName>
    <definedName name="solver_lhs7" localSheetId="0" hidden="1">Solver!$BZ$2:$BZ$5</definedName>
    <definedName name="solver_lhs8" localSheetId="0" hidden="1">Solver!$CA$2:$CA$5</definedName>
    <definedName name="solver_lhs9" localSheetId="0" hidden="1">Solver!$CB$2:$CB$5</definedName>
    <definedName name="solver_neg" localSheetId="0" hidden="1">1</definedName>
    <definedName name="solver_num" localSheetId="0" hidden="1">31</definedName>
    <definedName name="solver_nwt" localSheetId="0" hidden="1">1</definedName>
    <definedName name="solver_opt" localSheetId="0" hidden="1">Solver!$BR$39</definedName>
    <definedName name="solver_pre" localSheetId="0" hidden="1">0.000001</definedName>
    <definedName name="solver_rel1" localSheetId="0" hidden="1">5</definedName>
    <definedName name="solver_rel10" localSheetId="0" hidden="1">1</definedName>
    <definedName name="solver_rel11" localSheetId="0" hidden="1">1</definedName>
    <definedName name="solver_rel12" localSheetId="0" hidden="1">2</definedName>
    <definedName name="solver_rel13" localSheetId="0" hidden="1">3</definedName>
    <definedName name="solver_rel14" localSheetId="0" hidden="1">2</definedName>
    <definedName name="solver_rel15" localSheetId="0" hidden="1">1</definedName>
    <definedName name="solver_rel16" localSheetId="0" hidden="1">2</definedName>
    <definedName name="solver_rel17" localSheetId="0" hidden="1">5</definedName>
    <definedName name="solver_rel18" localSheetId="0" hidden="1">4</definedName>
    <definedName name="solver_rel19" localSheetId="0" hidden="1">1</definedName>
    <definedName name="solver_rel2" localSheetId="0" hidden="1">3</definedName>
    <definedName name="solver_rel20" localSheetId="0" hidden="1">3</definedName>
    <definedName name="solver_rel21" localSheetId="0" hidden="1">2</definedName>
    <definedName name="solver_rel22" localSheetId="0" hidden="1">3</definedName>
    <definedName name="solver_rel23" localSheetId="0" hidden="1">4</definedName>
    <definedName name="solver_rel24" localSheetId="0" hidden="1">2</definedName>
    <definedName name="solver_rel25" localSheetId="0" hidden="1">2</definedName>
    <definedName name="solver_rel26" localSheetId="0" hidden="1">3</definedName>
    <definedName name="solver_rel27" localSheetId="0" hidden="1">3</definedName>
    <definedName name="solver_rel28" localSheetId="0" hidden="1">1</definedName>
    <definedName name="solver_rel29" localSheetId="0" hidden="1">1</definedName>
    <definedName name="solver_rel3" localSheetId="0" hidden="1">1</definedName>
    <definedName name="solver_rel30" localSheetId="0" hidden="1">3</definedName>
    <definedName name="solver_rel31" localSheetId="0" hidden="1">1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binary</definedName>
    <definedName name="solver_rhs10" localSheetId="0" hidden="1">1</definedName>
    <definedName name="solver_rhs11" localSheetId="0" hidden="1">3</definedName>
    <definedName name="solver_rhs12" localSheetId="0" hidden="1">1</definedName>
    <definedName name="solver_rhs13" localSheetId="0" hidden="1">0</definedName>
    <definedName name="solver_rhs14" localSheetId="0" hidden="1">11</definedName>
    <definedName name="solver_rhs15" localSheetId="0" hidden="1">Solver!$R$2:$V$636</definedName>
    <definedName name="solver_rhs16" localSheetId="0" hidden="1">Solver!$AW$2:$BA$636</definedName>
    <definedName name="solver_rhs17" localSheetId="0" hidden="1">binary</definedName>
    <definedName name="solver_rhs18" localSheetId="0" hidden="1">integer</definedName>
    <definedName name="solver_rhs19" localSheetId="0" hidden="1">Solver!$BS$53:$BW$53</definedName>
    <definedName name="solver_rhs2" localSheetId="0" hidden="1">0</definedName>
    <definedName name="solver_rhs20" localSheetId="0" hidden="1">Solver!$BS$54:$BW$54</definedName>
    <definedName name="solver_rhs21" localSheetId="0" hidden="1">Solver!$BS$57:$BW$57</definedName>
    <definedName name="solver_rhs22" localSheetId="0" hidden="1">Solver!$BS$60:$BW$60</definedName>
    <definedName name="solver_rhs23" localSheetId="0" hidden="1">integer</definedName>
    <definedName name="solver_rhs24" localSheetId="0" hidden="1">Solver!$BR$2:$BR$5</definedName>
    <definedName name="solver_rhs25" localSheetId="0" hidden="1">Solver!$BR$2:$BR$5</definedName>
    <definedName name="solver_rhs26" localSheetId="0" hidden="1">Solver!$BX$2:$BX$5</definedName>
    <definedName name="solver_rhs27" localSheetId="0" hidden="1">Solver!$BX$2:$BX$5</definedName>
    <definedName name="solver_rhs28" localSheetId="0" hidden="1">Solver!$BS$69:$BW$69</definedName>
    <definedName name="solver_rhs29" localSheetId="0" hidden="1">Solver!$BJ$2:$BJ$636</definedName>
    <definedName name="solver_rhs3" localSheetId="0" hidden="1">1</definedName>
    <definedName name="solver_rhs30" localSheetId="0" hidden="1">Solver!$BI$2:$BI$636</definedName>
    <definedName name="solver_rhs31" localSheetId="0" hidden="1">1</definedName>
    <definedName name="solver_rhs4" localSheetId="0" hidden="1">Solver!$BR$2:$BR$5</definedName>
    <definedName name="solver_rhs5" localSheetId="0" hidden="1">Solver!$BR$2:$BR$5</definedName>
    <definedName name="solver_rhs6" localSheetId="0" hidden="1">Solver!$BR$2:$BR$5</definedName>
    <definedName name="solver_rhs7" localSheetId="0" hidden="1">Solver!$BX$2:$BX$5</definedName>
    <definedName name="solver_rhs8" localSheetId="0" hidden="1">Solver!$BX$2:$BX$5</definedName>
    <definedName name="solver_rhs9" localSheetId="0" hidden="1">Solver!$BX$2:$BX$5</definedName>
    <definedName name="solver_rlx" localSheetId="0" hidden="1">2</definedName>
    <definedName name="solver_scl" localSheetId="0" hidden="1">2</definedName>
    <definedName name="solver_sho" localSheetId="0" hidden="1">1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K3" i="1" l="1"/>
  <c r="BL3" i="1"/>
  <c r="BM3" i="1"/>
  <c r="BN3" i="1"/>
  <c r="BO3" i="1"/>
  <c r="BK4" i="1"/>
  <c r="BL4" i="1"/>
  <c r="BM4" i="1"/>
  <c r="BN4" i="1"/>
  <c r="BO4" i="1"/>
  <c r="BK5" i="1"/>
  <c r="BL5" i="1"/>
  <c r="BM5" i="1"/>
  <c r="BN5" i="1"/>
  <c r="BO5" i="1"/>
  <c r="BK6" i="1"/>
  <c r="BL6" i="1"/>
  <c r="BM6" i="1"/>
  <c r="BN6" i="1"/>
  <c r="BO6" i="1"/>
  <c r="BK7" i="1"/>
  <c r="BL7" i="1"/>
  <c r="BM7" i="1"/>
  <c r="BN7" i="1"/>
  <c r="BO7" i="1"/>
  <c r="BK8" i="1"/>
  <c r="BL8" i="1"/>
  <c r="BM8" i="1"/>
  <c r="BN8" i="1"/>
  <c r="BO8" i="1"/>
  <c r="BK9" i="1"/>
  <c r="BL9" i="1"/>
  <c r="BM9" i="1"/>
  <c r="BN9" i="1"/>
  <c r="BO9" i="1"/>
  <c r="BK10" i="1"/>
  <c r="BL10" i="1"/>
  <c r="BM10" i="1"/>
  <c r="BN10" i="1"/>
  <c r="BO10" i="1"/>
  <c r="BK11" i="1"/>
  <c r="BL11" i="1"/>
  <c r="BM11" i="1"/>
  <c r="BN11" i="1"/>
  <c r="BO11" i="1"/>
  <c r="BK12" i="1"/>
  <c r="BL12" i="1"/>
  <c r="BM12" i="1"/>
  <c r="BN12" i="1"/>
  <c r="BO12" i="1"/>
  <c r="BK13" i="1"/>
  <c r="BL13" i="1"/>
  <c r="BM13" i="1"/>
  <c r="BN13" i="1"/>
  <c r="BO13" i="1"/>
  <c r="BK14" i="1"/>
  <c r="BL14" i="1"/>
  <c r="BM14" i="1"/>
  <c r="BN14" i="1"/>
  <c r="BO14" i="1"/>
  <c r="BK15" i="1"/>
  <c r="BL15" i="1"/>
  <c r="BM15" i="1"/>
  <c r="BN15" i="1"/>
  <c r="BO15" i="1"/>
  <c r="BK16" i="1"/>
  <c r="BL16" i="1"/>
  <c r="BM16" i="1"/>
  <c r="BN16" i="1"/>
  <c r="BO16" i="1"/>
  <c r="BK17" i="1"/>
  <c r="BL17" i="1"/>
  <c r="BM17" i="1"/>
  <c r="BN17" i="1"/>
  <c r="BO17" i="1"/>
  <c r="BK18" i="1"/>
  <c r="BL18" i="1"/>
  <c r="BM18" i="1"/>
  <c r="BN18" i="1"/>
  <c r="BO18" i="1"/>
  <c r="BK19" i="1"/>
  <c r="BL19" i="1"/>
  <c r="BM19" i="1"/>
  <c r="BN19" i="1"/>
  <c r="BO19" i="1"/>
  <c r="BK20" i="1"/>
  <c r="BL20" i="1"/>
  <c r="BM20" i="1"/>
  <c r="BN20" i="1"/>
  <c r="BO20" i="1"/>
  <c r="BK21" i="1"/>
  <c r="BL21" i="1"/>
  <c r="BM21" i="1"/>
  <c r="BN21" i="1"/>
  <c r="BO21" i="1"/>
  <c r="BK22" i="1"/>
  <c r="BL22" i="1"/>
  <c r="BM22" i="1"/>
  <c r="BN22" i="1"/>
  <c r="BO22" i="1"/>
  <c r="BK23" i="1"/>
  <c r="BL23" i="1"/>
  <c r="BM23" i="1"/>
  <c r="BN23" i="1"/>
  <c r="BO23" i="1"/>
  <c r="BK24" i="1"/>
  <c r="BL24" i="1"/>
  <c r="BM24" i="1"/>
  <c r="BN24" i="1"/>
  <c r="BO24" i="1"/>
  <c r="BK25" i="1"/>
  <c r="BL25" i="1"/>
  <c r="BM25" i="1"/>
  <c r="BN25" i="1"/>
  <c r="BO25" i="1"/>
  <c r="BK26" i="1"/>
  <c r="BL26" i="1"/>
  <c r="BM26" i="1"/>
  <c r="BN26" i="1"/>
  <c r="BO26" i="1"/>
  <c r="BK27" i="1"/>
  <c r="BL27" i="1"/>
  <c r="BM27" i="1"/>
  <c r="BN27" i="1"/>
  <c r="BO27" i="1"/>
  <c r="BK28" i="1"/>
  <c r="BL28" i="1"/>
  <c r="BM28" i="1"/>
  <c r="BN28" i="1"/>
  <c r="BO28" i="1"/>
  <c r="BK29" i="1"/>
  <c r="BL29" i="1"/>
  <c r="BM29" i="1"/>
  <c r="BN29" i="1"/>
  <c r="BO29" i="1"/>
  <c r="BK30" i="1"/>
  <c r="BL30" i="1"/>
  <c r="BM30" i="1"/>
  <c r="BN30" i="1"/>
  <c r="BO30" i="1"/>
  <c r="BK31" i="1"/>
  <c r="BL31" i="1"/>
  <c r="BM31" i="1"/>
  <c r="BN31" i="1"/>
  <c r="BO31" i="1"/>
  <c r="BK32" i="1"/>
  <c r="BL32" i="1"/>
  <c r="BM32" i="1"/>
  <c r="BN32" i="1"/>
  <c r="BO32" i="1"/>
  <c r="BK33" i="1"/>
  <c r="BL33" i="1"/>
  <c r="BM33" i="1"/>
  <c r="BN33" i="1"/>
  <c r="BO33" i="1"/>
  <c r="BK34" i="1"/>
  <c r="BL34" i="1"/>
  <c r="BM34" i="1"/>
  <c r="BN34" i="1"/>
  <c r="BO34" i="1"/>
  <c r="BK35" i="1"/>
  <c r="BL35" i="1"/>
  <c r="BM35" i="1"/>
  <c r="BN35" i="1"/>
  <c r="BO35" i="1"/>
  <c r="BK36" i="1"/>
  <c r="BL36" i="1"/>
  <c r="BM36" i="1"/>
  <c r="BN36" i="1"/>
  <c r="BO36" i="1"/>
  <c r="BK37" i="1"/>
  <c r="BL37" i="1"/>
  <c r="BM37" i="1"/>
  <c r="BN37" i="1"/>
  <c r="BO37" i="1"/>
  <c r="BK38" i="1"/>
  <c r="BL38" i="1"/>
  <c r="BM38" i="1"/>
  <c r="BN38" i="1"/>
  <c r="BO38" i="1"/>
  <c r="BK39" i="1"/>
  <c r="BL39" i="1"/>
  <c r="BM39" i="1"/>
  <c r="BN39" i="1"/>
  <c r="BO39" i="1"/>
  <c r="BK40" i="1"/>
  <c r="BL40" i="1"/>
  <c r="BM40" i="1"/>
  <c r="BN40" i="1"/>
  <c r="BO40" i="1"/>
  <c r="BK41" i="1"/>
  <c r="BL41" i="1"/>
  <c r="BM41" i="1"/>
  <c r="BN41" i="1"/>
  <c r="BO41" i="1"/>
  <c r="BK42" i="1"/>
  <c r="BL42" i="1"/>
  <c r="BM42" i="1"/>
  <c r="BN42" i="1"/>
  <c r="BO42" i="1"/>
  <c r="BK43" i="1"/>
  <c r="BL43" i="1"/>
  <c r="BM43" i="1"/>
  <c r="BN43" i="1"/>
  <c r="BO43" i="1"/>
  <c r="BK44" i="1"/>
  <c r="BL44" i="1"/>
  <c r="BM44" i="1"/>
  <c r="BN44" i="1"/>
  <c r="BO44" i="1"/>
  <c r="BK45" i="1"/>
  <c r="BL45" i="1"/>
  <c r="BM45" i="1"/>
  <c r="BN45" i="1"/>
  <c r="BO45" i="1"/>
  <c r="BK46" i="1"/>
  <c r="BL46" i="1"/>
  <c r="BM46" i="1"/>
  <c r="BN46" i="1"/>
  <c r="BO46" i="1"/>
  <c r="BK47" i="1"/>
  <c r="BL47" i="1"/>
  <c r="BM47" i="1"/>
  <c r="BN47" i="1"/>
  <c r="BO47" i="1"/>
  <c r="BK48" i="1"/>
  <c r="BL48" i="1"/>
  <c r="BM48" i="1"/>
  <c r="BN48" i="1"/>
  <c r="BO48" i="1"/>
  <c r="BK49" i="1"/>
  <c r="BL49" i="1"/>
  <c r="BM49" i="1"/>
  <c r="BN49" i="1"/>
  <c r="BO49" i="1"/>
  <c r="BK50" i="1"/>
  <c r="BL50" i="1"/>
  <c r="BM50" i="1"/>
  <c r="BN50" i="1"/>
  <c r="BO50" i="1"/>
  <c r="BK51" i="1"/>
  <c r="BL51" i="1"/>
  <c r="BM51" i="1"/>
  <c r="BN51" i="1"/>
  <c r="BO51" i="1"/>
  <c r="BK52" i="1"/>
  <c r="BL52" i="1"/>
  <c r="BM52" i="1"/>
  <c r="BN52" i="1"/>
  <c r="BO52" i="1"/>
  <c r="BK53" i="1"/>
  <c r="BL53" i="1"/>
  <c r="BM53" i="1"/>
  <c r="BN53" i="1"/>
  <c r="BO53" i="1"/>
  <c r="BK54" i="1"/>
  <c r="BL54" i="1"/>
  <c r="BM54" i="1"/>
  <c r="BN54" i="1"/>
  <c r="BO54" i="1"/>
  <c r="BK55" i="1"/>
  <c r="BL55" i="1"/>
  <c r="BM55" i="1"/>
  <c r="BN55" i="1"/>
  <c r="BO55" i="1"/>
  <c r="BK56" i="1"/>
  <c r="BL56" i="1"/>
  <c r="BM56" i="1"/>
  <c r="BN56" i="1"/>
  <c r="BO56" i="1"/>
  <c r="BK57" i="1"/>
  <c r="BL57" i="1"/>
  <c r="BM57" i="1"/>
  <c r="BN57" i="1"/>
  <c r="BO57" i="1"/>
  <c r="BK58" i="1"/>
  <c r="BL58" i="1"/>
  <c r="BM58" i="1"/>
  <c r="BN58" i="1"/>
  <c r="BO58" i="1"/>
  <c r="BK59" i="1"/>
  <c r="BL59" i="1"/>
  <c r="BM59" i="1"/>
  <c r="BN59" i="1"/>
  <c r="BO59" i="1"/>
  <c r="BK60" i="1"/>
  <c r="BL60" i="1"/>
  <c r="BM60" i="1"/>
  <c r="BN60" i="1"/>
  <c r="BO60" i="1"/>
  <c r="BK61" i="1"/>
  <c r="BL61" i="1"/>
  <c r="BM61" i="1"/>
  <c r="BN61" i="1"/>
  <c r="BO61" i="1"/>
  <c r="BK62" i="1"/>
  <c r="BL62" i="1"/>
  <c r="BM62" i="1"/>
  <c r="BN62" i="1"/>
  <c r="BO62" i="1"/>
  <c r="BK63" i="1"/>
  <c r="BL63" i="1"/>
  <c r="BM63" i="1"/>
  <c r="BN63" i="1"/>
  <c r="BO63" i="1"/>
  <c r="BK64" i="1"/>
  <c r="BL64" i="1"/>
  <c r="BM64" i="1"/>
  <c r="BN64" i="1"/>
  <c r="BO64" i="1"/>
  <c r="BK65" i="1"/>
  <c r="BL65" i="1"/>
  <c r="BM65" i="1"/>
  <c r="BN65" i="1"/>
  <c r="BO65" i="1"/>
  <c r="BK66" i="1"/>
  <c r="BL66" i="1"/>
  <c r="BM66" i="1"/>
  <c r="BN66" i="1"/>
  <c r="BO66" i="1"/>
  <c r="BK67" i="1"/>
  <c r="BL67" i="1"/>
  <c r="BM67" i="1"/>
  <c r="BN67" i="1"/>
  <c r="BO67" i="1"/>
  <c r="BK68" i="1"/>
  <c r="BL68" i="1"/>
  <c r="BM68" i="1"/>
  <c r="BN68" i="1"/>
  <c r="BO68" i="1"/>
  <c r="BK69" i="1"/>
  <c r="BL69" i="1"/>
  <c r="BM69" i="1"/>
  <c r="BN69" i="1"/>
  <c r="BO69" i="1"/>
  <c r="BK70" i="1"/>
  <c r="BL70" i="1"/>
  <c r="BM70" i="1"/>
  <c r="BN70" i="1"/>
  <c r="BO70" i="1"/>
  <c r="BK71" i="1"/>
  <c r="BL71" i="1"/>
  <c r="BM71" i="1"/>
  <c r="BN71" i="1"/>
  <c r="BO71" i="1"/>
  <c r="BK72" i="1"/>
  <c r="BL72" i="1"/>
  <c r="BM72" i="1"/>
  <c r="BN72" i="1"/>
  <c r="BO72" i="1"/>
  <c r="BK73" i="1"/>
  <c r="BL73" i="1"/>
  <c r="BM73" i="1"/>
  <c r="BN73" i="1"/>
  <c r="BO73" i="1"/>
  <c r="BK74" i="1"/>
  <c r="BL74" i="1"/>
  <c r="BM74" i="1"/>
  <c r="BN74" i="1"/>
  <c r="BO74" i="1"/>
  <c r="BK75" i="1"/>
  <c r="BL75" i="1"/>
  <c r="BM75" i="1"/>
  <c r="BN75" i="1"/>
  <c r="BO75" i="1"/>
  <c r="BK76" i="1"/>
  <c r="BL76" i="1"/>
  <c r="BM76" i="1"/>
  <c r="BN76" i="1"/>
  <c r="BO76" i="1"/>
  <c r="BK77" i="1"/>
  <c r="BL77" i="1"/>
  <c r="BM77" i="1"/>
  <c r="BN77" i="1"/>
  <c r="BO77" i="1"/>
  <c r="BK78" i="1"/>
  <c r="BL78" i="1"/>
  <c r="BM78" i="1"/>
  <c r="BN78" i="1"/>
  <c r="BO78" i="1"/>
  <c r="BK79" i="1"/>
  <c r="BL79" i="1"/>
  <c r="BM79" i="1"/>
  <c r="BN79" i="1"/>
  <c r="BO79" i="1"/>
  <c r="BK80" i="1"/>
  <c r="BL80" i="1"/>
  <c r="BM80" i="1"/>
  <c r="BN80" i="1"/>
  <c r="BO80" i="1"/>
  <c r="BK81" i="1"/>
  <c r="BL81" i="1"/>
  <c r="BM81" i="1"/>
  <c r="BN81" i="1"/>
  <c r="BO81" i="1"/>
  <c r="BK82" i="1"/>
  <c r="BL82" i="1"/>
  <c r="BM82" i="1"/>
  <c r="BN82" i="1"/>
  <c r="BO82" i="1"/>
  <c r="BK83" i="1"/>
  <c r="BL83" i="1"/>
  <c r="BM83" i="1"/>
  <c r="BN83" i="1"/>
  <c r="BO83" i="1"/>
  <c r="BK84" i="1"/>
  <c r="BL84" i="1"/>
  <c r="BM84" i="1"/>
  <c r="BN84" i="1"/>
  <c r="BO84" i="1"/>
  <c r="BK85" i="1"/>
  <c r="BL85" i="1"/>
  <c r="BM85" i="1"/>
  <c r="BN85" i="1"/>
  <c r="BO85" i="1"/>
  <c r="BK86" i="1"/>
  <c r="BL86" i="1"/>
  <c r="BM86" i="1"/>
  <c r="BN86" i="1"/>
  <c r="BO86" i="1"/>
  <c r="BK87" i="1"/>
  <c r="BL87" i="1"/>
  <c r="BM87" i="1"/>
  <c r="BN87" i="1"/>
  <c r="BO87" i="1"/>
  <c r="BK88" i="1"/>
  <c r="BL88" i="1"/>
  <c r="BM88" i="1"/>
  <c r="BN88" i="1"/>
  <c r="BO88" i="1"/>
  <c r="BK89" i="1"/>
  <c r="BL89" i="1"/>
  <c r="BM89" i="1"/>
  <c r="BN89" i="1"/>
  <c r="BO89" i="1"/>
  <c r="BK90" i="1"/>
  <c r="BL90" i="1"/>
  <c r="BM90" i="1"/>
  <c r="BN90" i="1"/>
  <c r="BO90" i="1"/>
  <c r="BK91" i="1"/>
  <c r="BL91" i="1"/>
  <c r="BM91" i="1"/>
  <c r="BN91" i="1"/>
  <c r="BO91" i="1"/>
  <c r="BK92" i="1"/>
  <c r="BL92" i="1"/>
  <c r="BM92" i="1"/>
  <c r="BN92" i="1"/>
  <c r="BO92" i="1"/>
  <c r="BK93" i="1"/>
  <c r="BL93" i="1"/>
  <c r="BM93" i="1"/>
  <c r="BN93" i="1"/>
  <c r="BO93" i="1"/>
  <c r="BK94" i="1"/>
  <c r="BL94" i="1"/>
  <c r="BM94" i="1"/>
  <c r="BN94" i="1"/>
  <c r="BO94" i="1"/>
  <c r="BK95" i="1"/>
  <c r="BL95" i="1"/>
  <c r="BM95" i="1"/>
  <c r="BN95" i="1"/>
  <c r="BO95" i="1"/>
  <c r="BK96" i="1"/>
  <c r="BL96" i="1"/>
  <c r="BM96" i="1"/>
  <c r="BN96" i="1"/>
  <c r="BO96" i="1"/>
  <c r="BK97" i="1"/>
  <c r="BL97" i="1"/>
  <c r="BM97" i="1"/>
  <c r="BN97" i="1"/>
  <c r="BO97" i="1"/>
  <c r="BK98" i="1"/>
  <c r="BL98" i="1"/>
  <c r="BM98" i="1"/>
  <c r="BN98" i="1"/>
  <c r="BO98" i="1"/>
  <c r="BK99" i="1"/>
  <c r="BL99" i="1"/>
  <c r="BM99" i="1"/>
  <c r="BN99" i="1"/>
  <c r="BO99" i="1"/>
  <c r="BK100" i="1"/>
  <c r="BL100" i="1"/>
  <c r="BM100" i="1"/>
  <c r="BN100" i="1"/>
  <c r="BO100" i="1"/>
  <c r="BK101" i="1"/>
  <c r="BL101" i="1"/>
  <c r="BM101" i="1"/>
  <c r="BN101" i="1"/>
  <c r="BO101" i="1"/>
  <c r="BK102" i="1"/>
  <c r="BL102" i="1"/>
  <c r="BM102" i="1"/>
  <c r="BN102" i="1"/>
  <c r="BO102" i="1"/>
  <c r="BK103" i="1"/>
  <c r="BL103" i="1"/>
  <c r="BM103" i="1"/>
  <c r="BN103" i="1"/>
  <c r="BO103" i="1"/>
  <c r="BK104" i="1"/>
  <c r="BL104" i="1"/>
  <c r="BM104" i="1"/>
  <c r="BN104" i="1"/>
  <c r="BO104" i="1"/>
  <c r="BK105" i="1"/>
  <c r="BL105" i="1"/>
  <c r="BM105" i="1"/>
  <c r="BN105" i="1"/>
  <c r="BO105" i="1"/>
  <c r="BK106" i="1"/>
  <c r="BL106" i="1"/>
  <c r="BM106" i="1"/>
  <c r="BN106" i="1"/>
  <c r="BO106" i="1"/>
  <c r="BK107" i="1"/>
  <c r="BL107" i="1"/>
  <c r="BM107" i="1"/>
  <c r="BN107" i="1"/>
  <c r="BO107" i="1"/>
  <c r="BK108" i="1"/>
  <c r="BL108" i="1"/>
  <c r="BM108" i="1"/>
  <c r="BN108" i="1"/>
  <c r="BO108" i="1"/>
  <c r="BK109" i="1"/>
  <c r="BL109" i="1"/>
  <c r="BM109" i="1"/>
  <c r="BN109" i="1"/>
  <c r="BO109" i="1"/>
  <c r="BK110" i="1"/>
  <c r="BL110" i="1"/>
  <c r="BM110" i="1"/>
  <c r="BN110" i="1"/>
  <c r="BO110" i="1"/>
  <c r="BK111" i="1"/>
  <c r="BL111" i="1"/>
  <c r="BM111" i="1"/>
  <c r="BN111" i="1"/>
  <c r="BO111" i="1"/>
  <c r="BK112" i="1"/>
  <c r="BL112" i="1"/>
  <c r="BM112" i="1"/>
  <c r="BN112" i="1"/>
  <c r="BO112" i="1"/>
  <c r="BK113" i="1"/>
  <c r="BL113" i="1"/>
  <c r="BM113" i="1"/>
  <c r="BN113" i="1"/>
  <c r="BO113" i="1"/>
  <c r="BK114" i="1"/>
  <c r="BL114" i="1"/>
  <c r="BM114" i="1"/>
  <c r="BN114" i="1"/>
  <c r="BO114" i="1"/>
  <c r="BK115" i="1"/>
  <c r="BL115" i="1"/>
  <c r="BM115" i="1"/>
  <c r="BN115" i="1"/>
  <c r="BO115" i="1"/>
  <c r="BK116" i="1"/>
  <c r="BL116" i="1"/>
  <c r="BM116" i="1"/>
  <c r="BN116" i="1"/>
  <c r="BO116" i="1"/>
  <c r="BK117" i="1"/>
  <c r="BL117" i="1"/>
  <c r="BM117" i="1"/>
  <c r="BN117" i="1"/>
  <c r="BO117" i="1"/>
  <c r="BK118" i="1"/>
  <c r="BL118" i="1"/>
  <c r="BM118" i="1"/>
  <c r="BN118" i="1"/>
  <c r="BO118" i="1"/>
  <c r="BK119" i="1"/>
  <c r="BL119" i="1"/>
  <c r="BM119" i="1"/>
  <c r="BN119" i="1"/>
  <c r="BO119" i="1"/>
  <c r="BK120" i="1"/>
  <c r="BL120" i="1"/>
  <c r="BM120" i="1"/>
  <c r="BN120" i="1"/>
  <c r="BO120" i="1"/>
  <c r="BK121" i="1"/>
  <c r="BL121" i="1"/>
  <c r="BM121" i="1"/>
  <c r="BN121" i="1"/>
  <c r="BO121" i="1"/>
  <c r="BK122" i="1"/>
  <c r="BL122" i="1"/>
  <c r="BM122" i="1"/>
  <c r="BN122" i="1"/>
  <c r="BO122" i="1"/>
  <c r="BK123" i="1"/>
  <c r="BL123" i="1"/>
  <c r="BM123" i="1"/>
  <c r="BN123" i="1"/>
  <c r="BO123" i="1"/>
  <c r="BK124" i="1"/>
  <c r="BL124" i="1"/>
  <c r="BM124" i="1"/>
  <c r="BN124" i="1"/>
  <c r="BO124" i="1"/>
  <c r="BK125" i="1"/>
  <c r="BL125" i="1"/>
  <c r="BM125" i="1"/>
  <c r="BN125" i="1"/>
  <c r="BO125" i="1"/>
  <c r="BK126" i="1"/>
  <c r="BL126" i="1"/>
  <c r="BM126" i="1"/>
  <c r="BN126" i="1"/>
  <c r="BO126" i="1"/>
  <c r="BK127" i="1"/>
  <c r="BL127" i="1"/>
  <c r="BM127" i="1"/>
  <c r="BN127" i="1"/>
  <c r="BO127" i="1"/>
  <c r="BK128" i="1"/>
  <c r="BL128" i="1"/>
  <c r="BM128" i="1"/>
  <c r="BN128" i="1"/>
  <c r="BO128" i="1"/>
  <c r="BK129" i="1"/>
  <c r="BL129" i="1"/>
  <c r="BM129" i="1"/>
  <c r="BN129" i="1"/>
  <c r="BO129" i="1"/>
  <c r="BK130" i="1"/>
  <c r="BL130" i="1"/>
  <c r="BM130" i="1"/>
  <c r="BN130" i="1"/>
  <c r="BO130" i="1"/>
  <c r="BK131" i="1"/>
  <c r="BL131" i="1"/>
  <c r="BM131" i="1"/>
  <c r="BN131" i="1"/>
  <c r="BO131" i="1"/>
  <c r="BK132" i="1"/>
  <c r="BL132" i="1"/>
  <c r="BM132" i="1"/>
  <c r="BN132" i="1"/>
  <c r="BO132" i="1"/>
  <c r="BK133" i="1"/>
  <c r="BL133" i="1"/>
  <c r="BM133" i="1"/>
  <c r="BN133" i="1"/>
  <c r="BO133" i="1"/>
  <c r="BK134" i="1"/>
  <c r="BL134" i="1"/>
  <c r="BM134" i="1"/>
  <c r="BN134" i="1"/>
  <c r="BO134" i="1"/>
  <c r="BK135" i="1"/>
  <c r="BL135" i="1"/>
  <c r="BM135" i="1"/>
  <c r="BN135" i="1"/>
  <c r="BO135" i="1"/>
  <c r="BK136" i="1"/>
  <c r="BL136" i="1"/>
  <c r="BM136" i="1"/>
  <c r="BN136" i="1"/>
  <c r="BO136" i="1"/>
  <c r="BK137" i="1"/>
  <c r="BL137" i="1"/>
  <c r="BM137" i="1"/>
  <c r="BN137" i="1"/>
  <c r="BO137" i="1"/>
  <c r="BK138" i="1"/>
  <c r="BL138" i="1"/>
  <c r="BM138" i="1"/>
  <c r="BN138" i="1"/>
  <c r="BO138" i="1"/>
  <c r="BK139" i="1"/>
  <c r="BL139" i="1"/>
  <c r="BM139" i="1"/>
  <c r="BN139" i="1"/>
  <c r="BO139" i="1"/>
  <c r="BK140" i="1"/>
  <c r="BL140" i="1"/>
  <c r="BM140" i="1"/>
  <c r="BN140" i="1"/>
  <c r="BO140" i="1"/>
  <c r="BK141" i="1"/>
  <c r="BL141" i="1"/>
  <c r="BM141" i="1"/>
  <c r="BN141" i="1"/>
  <c r="BO141" i="1"/>
  <c r="BK142" i="1"/>
  <c r="BL142" i="1"/>
  <c r="BM142" i="1"/>
  <c r="BN142" i="1"/>
  <c r="BO142" i="1"/>
  <c r="BK143" i="1"/>
  <c r="BL143" i="1"/>
  <c r="BM143" i="1"/>
  <c r="BN143" i="1"/>
  <c r="BO143" i="1"/>
  <c r="BK144" i="1"/>
  <c r="BL144" i="1"/>
  <c r="BM144" i="1"/>
  <c r="BN144" i="1"/>
  <c r="BO144" i="1"/>
  <c r="BK145" i="1"/>
  <c r="BL145" i="1"/>
  <c r="BM145" i="1"/>
  <c r="BN145" i="1"/>
  <c r="BO145" i="1"/>
  <c r="BK146" i="1"/>
  <c r="BL146" i="1"/>
  <c r="BM146" i="1"/>
  <c r="BN146" i="1"/>
  <c r="BO146" i="1"/>
  <c r="BK147" i="1"/>
  <c r="BL147" i="1"/>
  <c r="BM147" i="1"/>
  <c r="BN147" i="1"/>
  <c r="BO147" i="1"/>
  <c r="BK148" i="1"/>
  <c r="BL148" i="1"/>
  <c r="BM148" i="1"/>
  <c r="BN148" i="1"/>
  <c r="BO148" i="1"/>
  <c r="BK149" i="1"/>
  <c r="BL149" i="1"/>
  <c r="BM149" i="1"/>
  <c r="BN149" i="1"/>
  <c r="BO149" i="1"/>
  <c r="BK150" i="1"/>
  <c r="BL150" i="1"/>
  <c r="BM150" i="1"/>
  <c r="BN150" i="1"/>
  <c r="BO150" i="1"/>
  <c r="BK151" i="1"/>
  <c r="BL151" i="1"/>
  <c r="BM151" i="1"/>
  <c r="BN151" i="1"/>
  <c r="BO151" i="1"/>
  <c r="BK152" i="1"/>
  <c r="BL152" i="1"/>
  <c r="BM152" i="1"/>
  <c r="BN152" i="1"/>
  <c r="BO152" i="1"/>
  <c r="BK153" i="1"/>
  <c r="BL153" i="1"/>
  <c r="BM153" i="1"/>
  <c r="BN153" i="1"/>
  <c r="BO153" i="1"/>
  <c r="BK154" i="1"/>
  <c r="BL154" i="1"/>
  <c r="BM154" i="1"/>
  <c r="BN154" i="1"/>
  <c r="BO154" i="1"/>
  <c r="BK155" i="1"/>
  <c r="BL155" i="1"/>
  <c r="BM155" i="1"/>
  <c r="BN155" i="1"/>
  <c r="BO155" i="1"/>
  <c r="BK156" i="1"/>
  <c r="BL156" i="1"/>
  <c r="BM156" i="1"/>
  <c r="BN156" i="1"/>
  <c r="BO156" i="1"/>
  <c r="BK157" i="1"/>
  <c r="BL157" i="1"/>
  <c r="BM157" i="1"/>
  <c r="BN157" i="1"/>
  <c r="BO157" i="1"/>
  <c r="BK158" i="1"/>
  <c r="BL158" i="1"/>
  <c r="BM158" i="1"/>
  <c r="BN158" i="1"/>
  <c r="BO158" i="1"/>
  <c r="BK159" i="1"/>
  <c r="BL159" i="1"/>
  <c r="BM159" i="1"/>
  <c r="BN159" i="1"/>
  <c r="BO159" i="1"/>
  <c r="BK160" i="1"/>
  <c r="BL160" i="1"/>
  <c r="BM160" i="1"/>
  <c r="BN160" i="1"/>
  <c r="BO160" i="1"/>
  <c r="BK161" i="1"/>
  <c r="BL161" i="1"/>
  <c r="BM161" i="1"/>
  <c r="BN161" i="1"/>
  <c r="BO161" i="1"/>
  <c r="BK162" i="1"/>
  <c r="BL162" i="1"/>
  <c r="BM162" i="1"/>
  <c r="BN162" i="1"/>
  <c r="BO162" i="1"/>
  <c r="BK163" i="1"/>
  <c r="BL163" i="1"/>
  <c r="BM163" i="1"/>
  <c r="BN163" i="1"/>
  <c r="BO163" i="1"/>
  <c r="BK164" i="1"/>
  <c r="BL164" i="1"/>
  <c r="BM164" i="1"/>
  <c r="BN164" i="1"/>
  <c r="BO164" i="1"/>
  <c r="BK165" i="1"/>
  <c r="BL165" i="1"/>
  <c r="BM165" i="1"/>
  <c r="BN165" i="1"/>
  <c r="BO165" i="1"/>
  <c r="BK166" i="1"/>
  <c r="BL166" i="1"/>
  <c r="BM166" i="1"/>
  <c r="BN166" i="1"/>
  <c r="BO166" i="1"/>
  <c r="BK167" i="1"/>
  <c r="BL167" i="1"/>
  <c r="BM167" i="1"/>
  <c r="BN167" i="1"/>
  <c r="BO167" i="1"/>
  <c r="BK168" i="1"/>
  <c r="BL168" i="1"/>
  <c r="BM168" i="1"/>
  <c r="BN168" i="1"/>
  <c r="BO168" i="1"/>
  <c r="BK169" i="1"/>
  <c r="BL169" i="1"/>
  <c r="BM169" i="1"/>
  <c r="BN169" i="1"/>
  <c r="BO169" i="1"/>
  <c r="BK170" i="1"/>
  <c r="BL170" i="1"/>
  <c r="BM170" i="1"/>
  <c r="BN170" i="1"/>
  <c r="BO170" i="1"/>
  <c r="BK171" i="1"/>
  <c r="BL171" i="1"/>
  <c r="BM171" i="1"/>
  <c r="BN171" i="1"/>
  <c r="BO171" i="1"/>
  <c r="BK172" i="1"/>
  <c r="BL172" i="1"/>
  <c r="BM172" i="1"/>
  <c r="BN172" i="1"/>
  <c r="BO172" i="1"/>
  <c r="BK173" i="1"/>
  <c r="BL173" i="1"/>
  <c r="BM173" i="1"/>
  <c r="BN173" i="1"/>
  <c r="BO173" i="1"/>
  <c r="BK174" i="1"/>
  <c r="BL174" i="1"/>
  <c r="BM174" i="1"/>
  <c r="BN174" i="1"/>
  <c r="BO174" i="1"/>
  <c r="BK175" i="1"/>
  <c r="BL175" i="1"/>
  <c r="BM175" i="1"/>
  <c r="BN175" i="1"/>
  <c r="BO175" i="1"/>
  <c r="BK176" i="1"/>
  <c r="BL176" i="1"/>
  <c r="BM176" i="1"/>
  <c r="BN176" i="1"/>
  <c r="BO176" i="1"/>
  <c r="BK177" i="1"/>
  <c r="BL177" i="1"/>
  <c r="BM177" i="1"/>
  <c r="BN177" i="1"/>
  <c r="BO177" i="1"/>
  <c r="BK178" i="1"/>
  <c r="BL178" i="1"/>
  <c r="BM178" i="1"/>
  <c r="BN178" i="1"/>
  <c r="BO178" i="1"/>
  <c r="BK179" i="1"/>
  <c r="BL179" i="1"/>
  <c r="BM179" i="1"/>
  <c r="BN179" i="1"/>
  <c r="BO179" i="1"/>
  <c r="BK180" i="1"/>
  <c r="BL180" i="1"/>
  <c r="BM180" i="1"/>
  <c r="BN180" i="1"/>
  <c r="BO180" i="1"/>
  <c r="BK181" i="1"/>
  <c r="BL181" i="1"/>
  <c r="BM181" i="1"/>
  <c r="BN181" i="1"/>
  <c r="BO181" i="1"/>
  <c r="BK182" i="1"/>
  <c r="BL182" i="1"/>
  <c r="BM182" i="1"/>
  <c r="BN182" i="1"/>
  <c r="BO182" i="1"/>
  <c r="BK183" i="1"/>
  <c r="BL183" i="1"/>
  <c r="BM183" i="1"/>
  <c r="BN183" i="1"/>
  <c r="BO183" i="1"/>
  <c r="BK184" i="1"/>
  <c r="BL184" i="1"/>
  <c r="BM184" i="1"/>
  <c r="BN184" i="1"/>
  <c r="BO184" i="1"/>
  <c r="BK185" i="1"/>
  <c r="BL185" i="1"/>
  <c r="BM185" i="1"/>
  <c r="BN185" i="1"/>
  <c r="BO185" i="1"/>
  <c r="BK186" i="1"/>
  <c r="BL186" i="1"/>
  <c r="BM186" i="1"/>
  <c r="BN186" i="1"/>
  <c r="BO186" i="1"/>
  <c r="BK187" i="1"/>
  <c r="BL187" i="1"/>
  <c r="BM187" i="1"/>
  <c r="BN187" i="1"/>
  <c r="BO187" i="1"/>
  <c r="BK188" i="1"/>
  <c r="BL188" i="1"/>
  <c r="BM188" i="1"/>
  <c r="BN188" i="1"/>
  <c r="BO188" i="1"/>
  <c r="BK189" i="1"/>
  <c r="BL189" i="1"/>
  <c r="BM189" i="1"/>
  <c r="BN189" i="1"/>
  <c r="BO189" i="1"/>
  <c r="BK190" i="1"/>
  <c r="BL190" i="1"/>
  <c r="BM190" i="1"/>
  <c r="BN190" i="1"/>
  <c r="BO190" i="1"/>
  <c r="BK191" i="1"/>
  <c r="BL191" i="1"/>
  <c r="BM191" i="1"/>
  <c r="BN191" i="1"/>
  <c r="BO191" i="1"/>
  <c r="BK192" i="1"/>
  <c r="BL192" i="1"/>
  <c r="BM192" i="1"/>
  <c r="BN192" i="1"/>
  <c r="BO192" i="1"/>
  <c r="BK193" i="1"/>
  <c r="BL193" i="1"/>
  <c r="BM193" i="1"/>
  <c r="BN193" i="1"/>
  <c r="BO193" i="1"/>
  <c r="BK194" i="1"/>
  <c r="BL194" i="1"/>
  <c r="BM194" i="1"/>
  <c r="BN194" i="1"/>
  <c r="BO194" i="1"/>
  <c r="BK195" i="1"/>
  <c r="BL195" i="1"/>
  <c r="BM195" i="1"/>
  <c r="BN195" i="1"/>
  <c r="BO195" i="1"/>
  <c r="BK196" i="1"/>
  <c r="BL196" i="1"/>
  <c r="BM196" i="1"/>
  <c r="BN196" i="1"/>
  <c r="BO196" i="1"/>
  <c r="BK197" i="1"/>
  <c r="BL197" i="1"/>
  <c r="BM197" i="1"/>
  <c r="BN197" i="1"/>
  <c r="BO197" i="1"/>
  <c r="BK198" i="1"/>
  <c r="BL198" i="1"/>
  <c r="BM198" i="1"/>
  <c r="BN198" i="1"/>
  <c r="BO198" i="1"/>
  <c r="BK199" i="1"/>
  <c r="BL199" i="1"/>
  <c r="BM199" i="1"/>
  <c r="BN199" i="1"/>
  <c r="BO199" i="1"/>
  <c r="BK200" i="1"/>
  <c r="BL200" i="1"/>
  <c r="BM200" i="1"/>
  <c r="BN200" i="1"/>
  <c r="BO200" i="1"/>
  <c r="BK201" i="1"/>
  <c r="BL201" i="1"/>
  <c r="BM201" i="1"/>
  <c r="BN201" i="1"/>
  <c r="BO201" i="1"/>
  <c r="BK202" i="1"/>
  <c r="BL202" i="1"/>
  <c r="BM202" i="1"/>
  <c r="BN202" i="1"/>
  <c r="BO202" i="1"/>
  <c r="BK203" i="1"/>
  <c r="BL203" i="1"/>
  <c r="BM203" i="1"/>
  <c r="BN203" i="1"/>
  <c r="BO203" i="1"/>
  <c r="BK204" i="1"/>
  <c r="BL204" i="1"/>
  <c r="BM204" i="1"/>
  <c r="BN204" i="1"/>
  <c r="BO204" i="1"/>
  <c r="BK205" i="1"/>
  <c r="BL205" i="1"/>
  <c r="BM205" i="1"/>
  <c r="BN205" i="1"/>
  <c r="BO205" i="1"/>
  <c r="BK206" i="1"/>
  <c r="BL206" i="1"/>
  <c r="BM206" i="1"/>
  <c r="BN206" i="1"/>
  <c r="BO206" i="1"/>
  <c r="BK207" i="1"/>
  <c r="BL207" i="1"/>
  <c r="BM207" i="1"/>
  <c r="BN207" i="1"/>
  <c r="BO207" i="1"/>
  <c r="BK208" i="1"/>
  <c r="BL208" i="1"/>
  <c r="BM208" i="1"/>
  <c r="BN208" i="1"/>
  <c r="BO208" i="1"/>
  <c r="BK209" i="1"/>
  <c r="BL209" i="1"/>
  <c r="BM209" i="1"/>
  <c r="BN209" i="1"/>
  <c r="BO209" i="1"/>
  <c r="BK210" i="1"/>
  <c r="BL210" i="1"/>
  <c r="BM210" i="1"/>
  <c r="BN210" i="1"/>
  <c r="BO210" i="1"/>
  <c r="BK211" i="1"/>
  <c r="BL211" i="1"/>
  <c r="BM211" i="1"/>
  <c r="BN211" i="1"/>
  <c r="BO211" i="1"/>
  <c r="BK212" i="1"/>
  <c r="BL212" i="1"/>
  <c r="BM212" i="1"/>
  <c r="BN212" i="1"/>
  <c r="BO212" i="1"/>
  <c r="BK213" i="1"/>
  <c r="BL213" i="1"/>
  <c r="BM213" i="1"/>
  <c r="BN213" i="1"/>
  <c r="BO213" i="1"/>
  <c r="BK214" i="1"/>
  <c r="BL214" i="1"/>
  <c r="BM214" i="1"/>
  <c r="BN214" i="1"/>
  <c r="BO214" i="1"/>
  <c r="BK215" i="1"/>
  <c r="BL215" i="1"/>
  <c r="BM215" i="1"/>
  <c r="BN215" i="1"/>
  <c r="BO215" i="1"/>
  <c r="BK216" i="1"/>
  <c r="BL216" i="1"/>
  <c r="BM216" i="1"/>
  <c r="BN216" i="1"/>
  <c r="BO216" i="1"/>
  <c r="BK217" i="1"/>
  <c r="BL217" i="1"/>
  <c r="BM217" i="1"/>
  <c r="BN217" i="1"/>
  <c r="BO217" i="1"/>
  <c r="BK218" i="1"/>
  <c r="BL218" i="1"/>
  <c r="BM218" i="1"/>
  <c r="BN218" i="1"/>
  <c r="BO218" i="1"/>
  <c r="BK219" i="1"/>
  <c r="BL219" i="1"/>
  <c r="BM219" i="1"/>
  <c r="BN219" i="1"/>
  <c r="BO219" i="1"/>
  <c r="BK220" i="1"/>
  <c r="BL220" i="1"/>
  <c r="BM220" i="1"/>
  <c r="BN220" i="1"/>
  <c r="BO220" i="1"/>
  <c r="BK221" i="1"/>
  <c r="BL221" i="1"/>
  <c r="BM221" i="1"/>
  <c r="BN221" i="1"/>
  <c r="BO221" i="1"/>
  <c r="BK222" i="1"/>
  <c r="BL222" i="1"/>
  <c r="BM222" i="1"/>
  <c r="BN222" i="1"/>
  <c r="BO222" i="1"/>
  <c r="BK223" i="1"/>
  <c r="BL223" i="1"/>
  <c r="BM223" i="1"/>
  <c r="BN223" i="1"/>
  <c r="BO223" i="1"/>
  <c r="BK224" i="1"/>
  <c r="BL224" i="1"/>
  <c r="BM224" i="1"/>
  <c r="BN224" i="1"/>
  <c r="BO224" i="1"/>
  <c r="BK225" i="1"/>
  <c r="BL225" i="1"/>
  <c r="BM225" i="1"/>
  <c r="BN225" i="1"/>
  <c r="BO225" i="1"/>
  <c r="BK226" i="1"/>
  <c r="BL226" i="1"/>
  <c r="BM226" i="1"/>
  <c r="BN226" i="1"/>
  <c r="BO226" i="1"/>
  <c r="BK227" i="1"/>
  <c r="BL227" i="1"/>
  <c r="BM227" i="1"/>
  <c r="BN227" i="1"/>
  <c r="BO227" i="1"/>
  <c r="BK228" i="1"/>
  <c r="BL228" i="1"/>
  <c r="BM228" i="1"/>
  <c r="BN228" i="1"/>
  <c r="BO228" i="1"/>
  <c r="BK229" i="1"/>
  <c r="BL229" i="1"/>
  <c r="BM229" i="1"/>
  <c r="BN229" i="1"/>
  <c r="BO229" i="1"/>
  <c r="BK230" i="1"/>
  <c r="BL230" i="1"/>
  <c r="BM230" i="1"/>
  <c r="BN230" i="1"/>
  <c r="BO230" i="1"/>
  <c r="BK231" i="1"/>
  <c r="BL231" i="1"/>
  <c r="BM231" i="1"/>
  <c r="BN231" i="1"/>
  <c r="BO231" i="1"/>
  <c r="BK232" i="1"/>
  <c r="BL232" i="1"/>
  <c r="BM232" i="1"/>
  <c r="BN232" i="1"/>
  <c r="BO232" i="1"/>
  <c r="BK233" i="1"/>
  <c r="BL233" i="1"/>
  <c r="BM233" i="1"/>
  <c r="BN233" i="1"/>
  <c r="BO233" i="1"/>
  <c r="BK234" i="1"/>
  <c r="BL234" i="1"/>
  <c r="BM234" i="1"/>
  <c r="BN234" i="1"/>
  <c r="BO234" i="1"/>
  <c r="BK235" i="1"/>
  <c r="BL235" i="1"/>
  <c r="BM235" i="1"/>
  <c r="BN235" i="1"/>
  <c r="BO235" i="1"/>
  <c r="BK236" i="1"/>
  <c r="BL236" i="1"/>
  <c r="BM236" i="1"/>
  <c r="BN236" i="1"/>
  <c r="BO236" i="1"/>
  <c r="BK237" i="1"/>
  <c r="BL237" i="1"/>
  <c r="BM237" i="1"/>
  <c r="BN237" i="1"/>
  <c r="BO237" i="1"/>
  <c r="BK238" i="1"/>
  <c r="BL238" i="1"/>
  <c r="BM238" i="1"/>
  <c r="BN238" i="1"/>
  <c r="BO238" i="1"/>
  <c r="BK239" i="1"/>
  <c r="BL239" i="1"/>
  <c r="BM239" i="1"/>
  <c r="BN239" i="1"/>
  <c r="BO239" i="1"/>
  <c r="BK240" i="1"/>
  <c r="BL240" i="1"/>
  <c r="BM240" i="1"/>
  <c r="BN240" i="1"/>
  <c r="BO240" i="1"/>
  <c r="BK241" i="1"/>
  <c r="BL241" i="1"/>
  <c r="BM241" i="1"/>
  <c r="BN241" i="1"/>
  <c r="BO241" i="1"/>
  <c r="BK242" i="1"/>
  <c r="BL242" i="1"/>
  <c r="BM242" i="1"/>
  <c r="BN242" i="1"/>
  <c r="BO242" i="1"/>
  <c r="BK243" i="1"/>
  <c r="BL243" i="1"/>
  <c r="BM243" i="1"/>
  <c r="BN243" i="1"/>
  <c r="BO243" i="1"/>
  <c r="BK244" i="1"/>
  <c r="BL244" i="1"/>
  <c r="BM244" i="1"/>
  <c r="BN244" i="1"/>
  <c r="BO244" i="1"/>
  <c r="BK245" i="1"/>
  <c r="BL245" i="1"/>
  <c r="BM245" i="1"/>
  <c r="BN245" i="1"/>
  <c r="BO245" i="1"/>
  <c r="BK246" i="1"/>
  <c r="BL246" i="1"/>
  <c r="BM246" i="1"/>
  <c r="BN246" i="1"/>
  <c r="BO246" i="1"/>
  <c r="BK247" i="1"/>
  <c r="BL247" i="1"/>
  <c r="BM247" i="1"/>
  <c r="BN247" i="1"/>
  <c r="BO247" i="1"/>
  <c r="BK248" i="1"/>
  <c r="BL248" i="1"/>
  <c r="BM248" i="1"/>
  <c r="BN248" i="1"/>
  <c r="BO248" i="1"/>
  <c r="BK249" i="1"/>
  <c r="BL249" i="1"/>
  <c r="BM249" i="1"/>
  <c r="BN249" i="1"/>
  <c r="BO249" i="1"/>
  <c r="BK250" i="1"/>
  <c r="BL250" i="1"/>
  <c r="BM250" i="1"/>
  <c r="BN250" i="1"/>
  <c r="BO250" i="1"/>
  <c r="BK251" i="1"/>
  <c r="BL251" i="1"/>
  <c r="BM251" i="1"/>
  <c r="BN251" i="1"/>
  <c r="BO251" i="1"/>
  <c r="BK252" i="1"/>
  <c r="BL252" i="1"/>
  <c r="BM252" i="1"/>
  <c r="BN252" i="1"/>
  <c r="BO252" i="1"/>
  <c r="BK253" i="1"/>
  <c r="BL253" i="1"/>
  <c r="BM253" i="1"/>
  <c r="BN253" i="1"/>
  <c r="BO253" i="1"/>
  <c r="BK254" i="1"/>
  <c r="BL254" i="1"/>
  <c r="BM254" i="1"/>
  <c r="BN254" i="1"/>
  <c r="BO254" i="1"/>
  <c r="BK255" i="1"/>
  <c r="BL255" i="1"/>
  <c r="BM255" i="1"/>
  <c r="BN255" i="1"/>
  <c r="BO255" i="1"/>
  <c r="BK256" i="1"/>
  <c r="BL256" i="1"/>
  <c r="BM256" i="1"/>
  <c r="BN256" i="1"/>
  <c r="BO256" i="1"/>
  <c r="BK257" i="1"/>
  <c r="BL257" i="1"/>
  <c r="BM257" i="1"/>
  <c r="BN257" i="1"/>
  <c r="BO257" i="1"/>
  <c r="BK258" i="1"/>
  <c r="BL258" i="1"/>
  <c r="BM258" i="1"/>
  <c r="BN258" i="1"/>
  <c r="BO258" i="1"/>
  <c r="BK259" i="1"/>
  <c r="BL259" i="1"/>
  <c r="BM259" i="1"/>
  <c r="BN259" i="1"/>
  <c r="BO259" i="1"/>
  <c r="BK260" i="1"/>
  <c r="BL260" i="1"/>
  <c r="BM260" i="1"/>
  <c r="BN260" i="1"/>
  <c r="BO260" i="1"/>
  <c r="BK261" i="1"/>
  <c r="BL261" i="1"/>
  <c r="BM261" i="1"/>
  <c r="BN261" i="1"/>
  <c r="BO261" i="1"/>
  <c r="BK262" i="1"/>
  <c r="BL262" i="1"/>
  <c r="BM262" i="1"/>
  <c r="BN262" i="1"/>
  <c r="BO262" i="1"/>
  <c r="BK263" i="1"/>
  <c r="BL263" i="1"/>
  <c r="BM263" i="1"/>
  <c r="BN263" i="1"/>
  <c r="BO263" i="1"/>
  <c r="BK264" i="1"/>
  <c r="BL264" i="1"/>
  <c r="BM264" i="1"/>
  <c r="BN264" i="1"/>
  <c r="BO264" i="1"/>
  <c r="BK265" i="1"/>
  <c r="BL265" i="1"/>
  <c r="BM265" i="1"/>
  <c r="BN265" i="1"/>
  <c r="BO265" i="1"/>
  <c r="BK266" i="1"/>
  <c r="BL266" i="1"/>
  <c r="BM266" i="1"/>
  <c r="BN266" i="1"/>
  <c r="BO266" i="1"/>
  <c r="BK267" i="1"/>
  <c r="BL267" i="1"/>
  <c r="BM267" i="1"/>
  <c r="BN267" i="1"/>
  <c r="BO267" i="1"/>
  <c r="BK268" i="1"/>
  <c r="BL268" i="1"/>
  <c r="BM268" i="1"/>
  <c r="BN268" i="1"/>
  <c r="BO268" i="1"/>
  <c r="BK269" i="1"/>
  <c r="BL269" i="1"/>
  <c r="BM269" i="1"/>
  <c r="BN269" i="1"/>
  <c r="BO269" i="1"/>
  <c r="BK270" i="1"/>
  <c r="BL270" i="1"/>
  <c r="BM270" i="1"/>
  <c r="BN270" i="1"/>
  <c r="BO270" i="1"/>
  <c r="BK271" i="1"/>
  <c r="BL271" i="1"/>
  <c r="BM271" i="1"/>
  <c r="BN271" i="1"/>
  <c r="BO271" i="1"/>
  <c r="BK272" i="1"/>
  <c r="BL272" i="1"/>
  <c r="BM272" i="1"/>
  <c r="BN272" i="1"/>
  <c r="BO272" i="1"/>
  <c r="BK273" i="1"/>
  <c r="BL273" i="1"/>
  <c r="BM273" i="1"/>
  <c r="BN273" i="1"/>
  <c r="BO273" i="1"/>
  <c r="BK274" i="1"/>
  <c r="BL274" i="1"/>
  <c r="BM274" i="1"/>
  <c r="BN274" i="1"/>
  <c r="BO274" i="1"/>
  <c r="BK275" i="1"/>
  <c r="BL275" i="1"/>
  <c r="BM275" i="1"/>
  <c r="BN275" i="1"/>
  <c r="BO275" i="1"/>
  <c r="BK276" i="1"/>
  <c r="BL276" i="1"/>
  <c r="BM276" i="1"/>
  <c r="BN276" i="1"/>
  <c r="BO276" i="1"/>
  <c r="BK277" i="1"/>
  <c r="BL277" i="1"/>
  <c r="BM277" i="1"/>
  <c r="BN277" i="1"/>
  <c r="BO277" i="1"/>
  <c r="BK278" i="1"/>
  <c r="BL278" i="1"/>
  <c r="BM278" i="1"/>
  <c r="BN278" i="1"/>
  <c r="BO278" i="1"/>
  <c r="BK279" i="1"/>
  <c r="BL279" i="1"/>
  <c r="BM279" i="1"/>
  <c r="BN279" i="1"/>
  <c r="BO279" i="1"/>
  <c r="BK280" i="1"/>
  <c r="BL280" i="1"/>
  <c r="BM280" i="1"/>
  <c r="BN280" i="1"/>
  <c r="BO280" i="1"/>
  <c r="BK281" i="1"/>
  <c r="BL281" i="1"/>
  <c r="BM281" i="1"/>
  <c r="BN281" i="1"/>
  <c r="BO281" i="1"/>
  <c r="BK282" i="1"/>
  <c r="BL282" i="1"/>
  <c r="BM282" i="1"/>
  <c r="BN282" i="1"/>
  <c r="BO282" i="1"/>
  <c r="BK283" i="1"/>
  <c r="BL283" i="1"/>
  <c r="BM283" i="1"/>
  <c r="BN283" i="1"/>
  <c r="BO283" i="1"/>
  <c r="BK284" i="1"/>
  <c r="BL284" i="1"/>
  <c r="BM284" i="1"/>
  <c r="BN284" i="1"/>
  <c r="BO284" i="1"/>
  <c r="BK285" i="1"/>
  <c r="BL285" i="1"/>
  <c r="BM285" i="1"/>
  <c r="BN285" i="1"/>
  <c r="BO285" i="1"/>
  <c r="BK286" i="1"/>
  <c r="BL286" i="1"/>
  <c r="BM286" i="1"/>
  <c r="BN286" i="1"/>
  <c r="BO286" i="1"/>
  <c r="BK287" i="1"/>
  <c r="BL287" i="1"/>
  <c r="BM287" i="1"/>
  <c r="BN287" i="1"/>
  <c r="BO287" i="1"/>
  <c r="BK288" i="1"/>
  <c r="BL288" i="1"/>
  <c r="BM288" i="1"/>
  <c r="BN288" i="1"/>
  <c r="BO288" i="1"/>
  <c r="BK289" i="1"/>
  <c r="BL289" i="1"/>
  <c r="BM289" i="1"/>
  <c r="BN289" i="1"/>
  <c r="BO289" i="1"/>
  <c r="BK290" i="1"/>
  <c r="BL290" i="1"/>
  <c r="BM290" i="1"/>
  <c r="BN290" i="1"/>
  <c r="BO290" i="1"/>
  <c r="BK291" i="1"/>
  <c r="BL291" i="1"/>
  <c r="BM291" i="1"/>
  <c r="BN291" i="1"/>
  <c r="BO291" i="1"/>
  <c r="BK292" i="1"/>
  <c r="BL292" i="1"/>
  <c r="BM292" i="1"/>
  <c r="BN292" i="1"/>
  <c r="BO292" i="1"/>
  <c r="BK293" i="1"/>
  <c r="BL293" i="1"/>
  <c r="BM293" i="1"/>
  <c r="BN293" i="1"/>
  <c r="BO293" i="1"/>
  <c r="BK294" i="1"/>
  <c r="BL294" i="1"/>
  <c r="BM294" i="1"/>
  <c r="BN294" i="1"/>
  <c r="BO294" i="1"/>
  <c r="BK295" i="1"/>
  <c r="BL295" i="1"/>
  <c r="BM295" i="1"/>
  <c r="BN295" i="1"/>
  <c r="BO295" i="1"/>
  <c r="BK296" i="1"/>
  <c r="BL296" i="1"/>
  <c r="BM296" i="1"/>
  <c r="BN296" i="1"/>
  <c r="BO296" i="1"/>
  <c r="BK297" i="1"/>
  <c r="BL297" i="1"/>
  <c r="BM297" i="1"/>
  <c r="BN297" i="1"/>
  <c r="BO297" i="1"/>
  <c r="BK298" i="1"/>
  <c r="BL298" i="1"/>
  <c r="BM298" i="1"/>
  <c r="BN298" i="1"/>
  <c r="BO298" i="1"/>
  <c r="BK299" i="1"/>
  <c r="BL299" i="1"/>
  <c r="BM299" i="1"/>
  <c r="BN299" i="1"/>
  <c r="BO299" i="1"/>
  <c r="BK300" i="1"/>
  <c r="BL300" i="1"/>
  <c r="BM300" i="1"/>
  <c r="BN300" i="1"/>
  <c r="BO300" i="1"/>
  <c r="BK301" i="1"/>
  <c r="BL301" i="1"/>
  <c r="BM301" i="1"/>
  <c r="BN301" i="1"/>
  <c r="BO301" i="1"/>
  <c r="BK302" i="1"/>
  <c r="BL302" i="1"/>
  <c r="BM302" i="1"/>
  <c r="BN302" i="1"/>
  <c r="BO302" i="1"/>
  <c r="BK303" i="1"/>
  <c r="BL303" i="1"/>
  <c r="BM303" i="1"/>
  <c r="BN303" i="1"/>
  <c r="BO303" i="1"/>
  <c r="BK304" i="1"/>
  <c r="BL304" i="1"/>
  <c r="BM304" i="1"/>
  <c r="BN304" i="1"/>
  <c r="BO304" i="1"/>
  <c r="BK305" i="1"/>
  <c r="BL305" i="1"/>
  <c r="BM305" i="1"/>
  <c r="BN305" i="1"/>
  <c r="BO305" i="1"/>
  <c r="BK306" i="1"/>
  <c r="BL306" i="1"/>
  <c r="BM306" i="1"/>
  <c r="BN306" i="1"/>
  <c r="BO306" i="1"/>
  <c r="BK307" i="1"/>
  <c r="BL307" i="1"/>
  <c r="BM307" i="1"/>
  <c r="BN307" i="1"/>
  <c r="BO307" i="1"/>
  <c r="BK308" i="1"/>
  <c r="BL308" i="1"/>
  <c r="BM308" i="1"/>
  <c r="BN308" i="1"/>
  <c r="BO308" i="1"/>
  <c r="BK309" i="1"/>
  <c r="BL309" i="1"/>
  <c r="BM309" i="1"/>
  <c r="BN309" i="1"/>
  <c r="BO309" i="1"/>
  <c r="BK310" i="1"/>
  <c r="BL310" i="1"/>
  <c r="BM310" i="1"/>
  <c r="BN310" i="1"/>
  <c r="BO310" i="1"/>
  <c r="BK311" i="1"/>
  <c r="BL311" i="1"/>
  <c r="BM311" i="1"/>
  <c r="BN311" i="1"/>
  <c r="BO311" i="1"/>
  <c r="BK312" i="1"/>
  <c r="BL312" i="1"/>
  <c r="BM312" i="1"/>
  <c r="BN312" i="1"/>
  <c r="BO312" i="1"/>
  <c r="BK313" i="1"/>
  <c r="BL313" i="1"/>
  <c r="BM313" i="1"/>
  <c r="BN313" i="1"/>
  <c r="BO313" i="1"/>
  <c r="BK314" i="1"/>
  <c r="BL314" i="1"/>
  <c r="BM314" i="1"/>
  <c r="BN314" i="1"/>
  <c r="BO314" i="1"/>
  <c r="BK315" i="1"/>
  <c r="BL315" i="1"/>
  <c r="BM315" i="1"/>
  <c r="BN315" i="1"/>
  <c r="BO315" i="1"/>
  <c r="BK316" i="1"/>
  <c r="BL316" i="1"/>
  <c r="BM316" i="1"/>
  <c r="BN316" i="1"/>
  <c r="BO316" i="1"/>
  <c r="BK317" i="1"/>
  <c r="BL317" i="1"/>
  <c r="BM317" i="1"/>
  <c r="BN317" i="1"/>
  <c r="BO317" i="1"/>
  <c r="BK318" i="1"/>
  <c r="BL318" i="1"/>
  <c r="BM318" i="1"/>
  <c r="BN318" i="1"/>
  <c r="BO318" i="1"/>
  <c r="BK319" i="1"/>
  <c r="BL319" i="1"/>
  <c r="BM319" i="1"/>
  <c r="BN319" i="1"/>
  <c r="BO319" i="1"/>
  <c r="BK320" i="1"/>
  <c r="BL320" i="1"/>
  <c r="BM320" i="1"/>
  <c r="BN320" i="1"/>
  <c r="BO320" i="1"/>
  <c r="BK321" i="1"/>
  <c r="BL321" i="1"/>
  <c r="BM321" i="1"/>
  <c r="BN321" i="1"/>
  <c r="BO321" i="1"/>
  <c r="BK322" i="1"/>
  <c r="BL322" i="1"/>
  <c r="BM322" i="1"/>
  <c r="BN322" i="1"/>
  <c r="BO322" i="1"/>
  <c r="BK323" i="1"/>
  <c r="BL323" i="1"/>
  <c r="BM323" i="1"/>
  <c r="BN323" i="1"/>
  <c r="BO323" i="1"/>
  <c r="BK324" i="1"/>
  <c r="BL324" i="1"/>
  <c r="BM324" i="1"/>
  <c r="BN324" i="1"/>
  <c r="BO324" i="1"/>
  <c r="BK325" i="1"/>
  <c r="BL325" i="1"/>
  <c r="BM325" i="1"/>
  <c r="BN325" i="1"/>
  <c r="BO325" i="1"/>
  <c r="BK326" i="1"/>
  <c r="BL326" i="1"/>
  <c r="BM326" i="1"/>
  <c r="BN326" i="1"/>
  <c r="BO326" i="1"/>
  <c r="BK327" i="1"/>
  <c r="BL327" i="1"/>
  <c r="BM327" i="1"/>
  <c r="BN327" i="1"/>
  <c r="BO327" i="1"/>
  <c r="BK328" i="1"/>
  <c r="BL328" i="1"/>
  <c r="BM328" i="1"/>
  <c r="BN328" i="1"/>
  <c r="BO328" i="1"/>
  <c r="BK329" i="1"/>
  <c r="BL329" i="1"/>
  <c r="BM329" i="1"/>
  <c r="BN329" i="1"/>
  <c r="BO329" i="1"/>
  <c r="BK330" i="1"/>
  <c r="BL330" i="1"/>
  <c r="BM330" i="1"/>
  <c r="BN330" i="1"/>
  <c r="BO330" i="1"/>
  <c r="BK331" i="1"/>
  <c r="BL331" i="1"/>
  <c r="BM331" i="1"/>
  <c r="BN331" i="1"/>
  <c r="BO331" i="1"/>
  <c r="BK332" i="1"/>
  <c r="BL332" i="1"/>
  <c r="BM332" i="1"/>
  <c r="BN332" i="1"/>
  <c r="BO332" i="1"/>
  <c r="BK333" i="1"/>
  <c r="BL333" i="1"/>
  <c r="BM333" i="1"/>
  <c r="BN333" i="1"/>
  <c r="BO333" i="1"/>
  <c r="BK334" i="1"/>
  <c r="BL334" i="1"/>
  <c r="BM334" i="1"/>
  <c r="BN334" i="1"/>
  <c r="BO334" i="1"/>
  <c r="BK335" i="1"/>
  <c r="BL335" i="1"/>
  <c r="BM335" i="1"/>
  <c r="BN335" i="1"/>
  <c r="BO335" i="1"/>
  <c r="BK336" i="1"/>
  <c r="BL336" i="1"/>
  <c r="BM336" i="1"/>
  <c r="BN336" i="1"/>
  <c r="BO336" i="1"/>
  <c r="BK337" i="1"/>
  <c r="BL337" i="1"/>
  <c r="BM337" i="1"/>
  <c r="BN337" i="1"/>
  <c r="BO337" i="1"/>
  <c r="BK338" i="1"/>
  <c r="BL338" i="1"/>
  <c r="BM338" i="1"/>
  <c r="BN338" i="1"/>
  <c r="BO338" i="1"/>
  <c r="BK339" i="1"/>
  <c r="BL339" i="1"/>
  <c r="BM339" i="1"/>
  <c r="BN339" i="1"/>
  <c r="BO339" i="1"/>
  <c r="BK340" i="1"/>
  <c r="BL340" i="1"/>
  <c r="BM340" i="1"/>
  <c r="BN340" i="1"/>
  <c r="BO340" i="1"/>
  <c r="BK341" i="1"/>
  <c r="BL341" i="1"/>
  <c r="BM341" i="1"/>
  <c r="BN341" i="1"/>
  <c r="BO341" i="1"/>
  <c r="BK342" i="1"/>
  <c r="BL342" i="1"/>
  <c r="BM342" i="1"/>
  <c r="BN342" i="1"/>
  <c r="BO342" i="1"/>
  <c r="BK343" i="1"/>
  <c r="BL343" i="1"/>
  <c r="BM343" i="1"/>
  <c r="BN343" i="1"/>
  <c r="BO343" i="1"/>
  <c r="BK344" i="1"/>
  <c r="BL344" i="1"/>
  <c r="BM344" i="1"/>
  <c r="BN344" i="1"/>
  <c r="BO344" i="1"/>
  <c r="BK345" i="1"/>
  <c r="BL345" i="1"/>
  <c r="BM345" i="1"/>
  <c r="BN345" i="1"/>
  <c r="BO345" i="1"/>
  <c r="BK346" i="1"/>
  <c r="BL346" i="1"/>
  <c r="BM346" i="1"/>
  <c r="BN346" i="1"/>
  <c r="BO346" i="1"/>
  <c r="BK347" i="1"/>
  <c r="BL347" i="1"/>
  <c r="BM347" i="1"/>
  <c r="BN347" i="1"/>
  <c r="BO347" i="1"/>
  <c r="BK348" i="1"/>
  <c r="BL348" i="1"/>
  <c r="BM348" i="1"/>
  <c r="BN348" i="1"/>
  <c r="BO348" i="1"/>
  <c r="BK349" i="1"/>
  <c r="BL349" i="1"/>
  <c r="BM349" i="1"/>
  <c r="BN349" i="1"/>
  <c r="BO349" i="1"/>
  <c r="BK350" i="1"/>
  <c r="BL350" i="1"/>
  <c r="BM350" i="1"/>
  <c r="BN350" i="1"/>
  <c r="BO350" i="1"/>
  <c r="BK351" i="1"/>
  <c r="BL351" i="1"/>
  <c r="BM351" i="1"/>
  <c r="BN351" i="1"/>
  <c r="BO351" i="1"/>
  <c r="BK352" i="1"/>
  <c r="BL352" i="1"/>
  <c r="BM352" i="1"/>
  <c r="BN352" i="1"/>
  <c r="BO352" i="1"/>
  <c r="BK353" i="1"/>
  <c r="BL353" i="1"/>
  <c r="BM353" i="1"/>
  <c r="BN353" i="1"/>
  <c r="BO353" i="1"/>
  <c r="BK354" i="1"/>
  <c r="BL354" i="1"/>
  <c r="BM354" i="1"/>
  <c r="BN354" i="1"/>
  <c r="BO354" i="1"/>
  <c r="BK355" i="1"/>
  <c r="BL355" i="1"/>
  <c r="BM355" i="1"/>
  <c r="BN355" i="1"/>
  <c r="BO355" i="1"/>
  <c r="BK356" i="1"/>
  <c r="BL356" i="1"/>
  <c r="BM356" i="1"/>
  <c r="BN356" i="1"/>
  <c r="BO356" i="1"/>
  <c r="BK357" i="1"/>
  <c r="BL357" i="1"/>
  <c r="BM357" i="1"/>
  <c r="BN357" i="1"/>
  <c r="BO357" i="1"/>
  <c r="BK358" i="1"/>
  <c r="BL358" i="1"/>
  <c r="BM358" i="1"/>
  <c r="BN358" i="1"/>
  <c r="BO358" i="1"/>
  <c r="BK359" i="1"/>
  <c r="BL359" i="1"/>
  <c r="BM359" i="1"/>
  <c r="BN359" i="1"/>
  <c r="BO359" i="1"/>
  <c r="BK360" i="1"/>
  <c r="BL360" i="1"/>
  <c r="BM360" i="1"/>
  <c r="BN360" i="1"/>
  <c r="BO360" i="1"/>
  <c r="BK361" i="1"/>
  <c r="BL361" i="1"/>
  <c r="BM361" i="1"/>
  <c r="BN361" i="1"/>
  <c r="BO361" i="1"/>
  <c r="BK362" i="1"/>
  <c r="BL362" i="1"/>
  <c r="BM362" i="1"/>
  <c r="BN362" i="1"/>
  <c r="BO362" i="1"/>
  <c r="BK363" i="1"/>
  <c r="BL363" i="1"/>
  <c r="BM363" i="1"/>
  <c r="BN363" i="1"/>
  <c r="BO363" i="1"/>
  <c r="BK364" i="1"/>
  <c r="BL364" i="1"/>
  <c r="BM364" i="1"/>
  <c r="BN364" i="1"/>
  <c r="BO364" i="1"/>
  <c r="BK365" i="1"/>
  <c r="BL365" i="1"/>
  <c r="BM365" i="1"/>
  <c r="BN365" i="1"/>
  <c r="BO365" i="1"/>
  <c r="BK366" i="1"/>
  <c r="BL366" i="1"/>
  <c r="BM366" i="1"/>
  <c r="BN366" i="1"/>
  <c r="BO366" i="1"/>
  <c r="BK367" i="1"/>
  <c r="BL367" i="1"/>
  <c r="BM367" i="1"/>
  <c r="BN367" i="1"/>
  <c r="BO367" i="1"/>
  <c r="BK368" i="1"/>
  <c r="BL368" i="1"/>
  <c r="BM368" i="1"/>
  <c r="BN368" i="1"/>
  <c r="BO368" i="1"/>
  <c r="BK369" i="1"/>
  <c r="BL369" i="1"/>
  <c r="BM369" i="1"/>
  <c r="BN369" i="1"/>
  <c r="BO369" i="1"/>
  <c r="BK370" i="1"/>
  <c r="BL370" i="1"/>
  <c r="BM370" i="1"/>
  <c r="BN370" i="1"/>
  <c r="BO370" i="1"/>
  <c r="BK371" i="1"/>
  <c r="BL371" i="1"/>
  <c r="BM371" i="1"/>
  <c r="BN371" i="1"/>
  <c r="BO371" i="1"/>
  <c r="BK372" i="1"/>
  <c r="BL372" i="1"/>
  <c r="BM372" i="1"/>
  <c r="BN372" i="1"/>
  <c r="BO372" i="1"/>
  <c r="BK373" i="1"/>
  <c r="BL373" i="1"/>
  <c r="BM373" i="1"/>
  <c r="BN373" i="1"/>
  <c r="BO373" i="1"/>
  <c r="BK374" i="1"/>
  <c r="BL374" i="1"/>
  <c r="BM374" i="1"/>
  <c r="BN374" i="1"/>
  <c r="BO374" i="1"/>
  <c r="BK375" i="1"/>
  <c r="BL375" i="1"/>
  <c r="BM375" i="1"/>
  <c r="BN375" i="1"/>
  <c r="BO375" i="1"/>
  <c r="BK376" i="1"/>
  <c r="BL376" i="1"/>
  <c r="BM376" i="1"/>
  <c r="BN376" i="1"/>
  <c r="BO376" i="1"/>
  <c r="BK377" i="1"/>
  <c r="BL377" i="1"/>
  <c r="BM377" i="1"/>
  <c r="BN377" i="1"/>
  <c r="BO377" i="1"/>
  <c r="BK378" i="1"/>
  <c r="BL378" i="1"/>
  <c r="BM378" i="1"/>
  <c r="BN378" i="1"/>
  <c r="BO378" i="1"/>
  <c r="BK379" i="1"/>
  <c r="BL379" i="1"/>
  <c r="BM379" i="1"/>
  <c r="BN379" i="1"/>
  <c r="BO379" i="1"/>
  <c r="BK380" i="1"/>
  <c r="BL380" i="1"/>
  <c r="BM380" i="1"/>
  <c r="BN380" i="1"/>
  <c r="BO380" i="1"/>
  <c r="BK381" i="1"/>
  <c r="BL381" i="1"/>
  <c r="BM381" i="1"/>
  <c r="BN381" i="1"/>
  <c r="BO381" i="1"/>
  <c r="BK382" i="1"/>
  <c r="BL382" i="1"/>
  <c r="BM382" i="1"/>
  <c r="BN382" i="1"/>
  <c r="BO382" i="1"/>
  <c r="BK383" i="1"/>
  <c r="BL383" i="1"/>
  <c r="BM383" i="1"/>
  <c r="BN383" i="1"/>
  <c r="BO383" i="1"/>
  <c r="BK384" i="1"/>
  <c r="BL384" i="1"/>
  <c r="BM384" i="1"/>
  <c r="BN384" i="1"/>
  <c r="BO384" i="1"/>
  <c r="BK385" i="1"/>
  <c r="BL385" i="1"/>
  <c r="BM385" i="1"/>
  <c r="BN385" i="1"/>
  <c r="BO385" i="1"/>
  <c r="BK386" i="1"/>
  <c r="BL386" i="1"/>
  <c r="BM386" i="1"/>
  <c r="BN386" i="1"/>
  <c r="BO386" i="1"/>
  <c r="BK387" i="1"/>
  <c r="BL387" i="1"/>
  <c r="BM387" i="1"/>
  <c r="BN387" i="1"/>
  <c r="BO387" i="1"/>
  <c r="BK388" i="1"/>
  <c r="BL388" i="1"/>
  <c r="BM388" i="1"/>
  <c r="BN388" i="1"/>
  <c r="BO388" i="1"/>
  <c r="BK389" i="1"/>
  <c r="BL389" i="1"/>
  <c r="BM389" i="1"/>
  <c r="BN389" i="1"/>
  <c r="BO389" i="1"/>
  <c r="BK390" i="1"/>
  <c r="BL390" i="1"/>
  <c r="BM390" i="1"/>
  <c r="BN390" i="1"/>
  <c r="BO390" i="1"/>
  <c r="BK391" i="1"/>
  <c r="BL391" i="1"/>
  <c r="BM391" i="1"/>
  <c r="BN391" i="1"/>
  <c r="BO391" i="1"/>
  <c r="BK392" i="1"/>
  <c r="BL392" i="1"/>
  <c r="BM392" i="1"/>
  <c r="BN392" i="1"/>
  <c r="BO392" i="1"/>
  <c r="BK393" i="1"/>
  <c r="BL393" i="1"/>
  <c r="BM393" i="1"/>
  <c r="BN393" i="1"/>
  <c r="BO393" i="1"/>
  <c r="BK394" i="1"/>
  <c r="BL394" i="1"/>
  <c r="BM394" i="1"/>
  <c r="BN394" i="1"/>
  <c r="BO394" i="1"/>
  <c r="BK395" i="1"/>
  <c r="BL395" i="1"/>
  <c r="BM395" i="1"/>
  <c r="BN395" i="1"/>
  <c r="BO395" i="1"/>
  <c r="BK396" i="1"/>
  <c r="BL396" i="1"/>
  <c r="BM396" i="1"/>
  <c r="BN396" i="1"/>
  <c r="BO396" i="1"/>
  <c r="BK397" i="1"/>
  <c r="BL397" i="1"/>
  <c r="BM397" i="1"/>
  <c r="BN397" i="1"/>
  <c r="BO397" i="1"/>
  <c r="BK398" i="1"/>
  <c r="BL398" i="1"/>
  <c r="BM398" i="1"/>
  <c r="BN398" i="1"/>
  <c r="BO398" i="1"/>
  <c r="BK399" i="1"/>
  <c r="BL399" i="1"/>
  <c r="BM399" i="1"/>
  <c r="BN399" i="1"/>
  <c r="BO399" i="1"/>
  <c r="BK400" i="1"/>
  <c r="BL400" i="1"/>
  <c r="BM400" i="1"/>
  <c r="BN400" i="1"/>
  <c r="BO400" i="1"/>
  <c r="BK401" i="1"/>
  <c r="BL401" i="1"/>
  <c r="BM401" i="1"/>
  <c r="BN401" i="1"/>
  <c r="BO401" i="1"/>
  <c r="BK402" i="1"/>
  <c r="BL402" i="1"/>
  <c r="BM402" i="1"/>
  <c r="BN402" i="1"/>
  <c r="BO402" i="1"/>
  <c r="BK403" i="1"/>
  <c r="BL403" i="1"/>
  <c r="BM403" i="1"/>
  <c r="BN403" i="1"/>
  <c r="BO403" i="1"/>
  <c r="BK404" i="1"/>
  <c r="BL404" i="1"/>
  <c r="BM404" i="1"/>
  <c r="BN404" i="1"/>
  <c r="BO404" i="1"/>
  <c r="BK405" i="1"/>
  <c r="BL405" i="1"/>
  <c r="BM405" i="1"/>
  <c r="BN405" i="1"/>
  <c r="BO405" i="1"/>
  <c r="BK406" i="1"/>
  <c r="BL406" i="1"/>
  <c r="BM406" i="1"/>
  <c r="BN406" i="1"/>
  <c r="BO406" i="1"/>
  <c r="BK407" i="1"/>
  <c r="BL407" i="1"/>
  <c r="BM407" i="1"/>
  <c r="BN407" i="1"/>
  <c r="BO407" i="1"/>
  <c r="BK408" i="1"/>
  <c r="BL408" i="1"/>
  <c r="BM408" i="1"/>
  <c r="BN408" i="1"/>
  <c r="BO408" i="1"/>
  <c r="BK409" i="1"/>
  <c r="BL409" i="1"/>
  <c r="BM409" i="1"/>
  <c r="BN409" i="1"/>
  <c r="BO409" i="1"/>
  <c r="BK410" i="1"/>
  <c r="BL410" i="1"/>
  <c r="BM410" i="1"/>
  <c r="BN410" i="1"/>
  <c r="BO410" i="1"/>
  <c r="BK411" i="1"/>
  <c r="BL411" i="1"/>
  <c r="BM411" i="1"/>
  <c r="BN411" i="1"/>
  <c r="BO411" i="1"/>
  <c r="BK412" i="1"/>
  <c r="BL412" i="1"/>
  <c r="BM412" i="1"/>
  <c r="BN412" i="1"/>
  <c r="BO412" i="1"/>
  <c r="BK413" i="1"/>
  <c r="BL413" i="1"/>
  <c r="BM413" i="1"/>
  <c r="BN413" i="1"/>
  <c r="BO413" i="1"/>
  <c r="BK414" i="1"/>
  <c r="BL414" i="1"/>
  <c r="BM414" i="1"/>
  <c r="BN414" i="1"/>
  <c r="BO414" i="1"/>
  <c r="BK415" i="1"/>
  <c r="BL415" i="1"/>
  <c r="BM415" i="1"/>
  <c r="BN415" i="1"/>
  <c r="BO415" i="1"/>
  <c r="BK416" i="1"/>
  <c r="BL416" i="1"/>
  <c r="BM416" i="1"/>
  <c r="BN416" i="1"/>
  <c r="BO416" i="1"/>
  <c r="BK417" i="1"/>
  <c r="BL417" i="1"/>
  <c r="BM417" i="1"/>
  <c r="BN417" i="1"/>
  <c r="BO417" i="1"/>
  <c r="BK418" i="1"/>
  <c r="BL418" i="1"/>
  <c r="BM418" i="1"/>
  <c r="BN418" i="1"/>
  <c r="BO418" i="1"/>
  <c r="BK419" i="1"/>
  <c r="BL419" i="1"/>
  <c r="BM419" i="1"/>
  <c r="BN419" i="1"/>
  <c r="BO419" i="1"/>
  <c r="BK420" i="1"/>
  <c r="BL420" i="1"/>
  <c r="BM420" i="1"/>
  <c r="BN420" i="1"/>
  <c r="BO420" i="1"/>
  <c r="BK421" i="1"/>
  <c r="BL421" i="1"/>
  <c r="BM421" i="1"/>
  <c r="BN421" i="1"/>
  <c r="BO421" i="1"/>
  <c r="BK422" i="1"/>
  <c r="BL422" i="1"/>
  <c r="BM422" i="1"/>
  <c r="BN422" i="1"/>
  <c r="BO422" i="1"/>
  <c r="BK423" i="1"/>
  <c r="BL423" i="1"/>
  <c r="BM423" i="1"/>
  <c r="BN423" i="1"/>
  <c r="BO423" i="1"/>
  <c r="BK424" i="1"/>
  <c r="BL424" i="1"/>
  <c r="BM424" i="1"/>
  <c r="BN424" i="1"/>
  <c r="BO424" i="1"/>
  <c r="BK425" i="1"/>
  <c r="BL425" i="1"/>
  <c r="BM425" i="1"/>
  <c r="BN425" i="1"/>
  <c r="BO425" i="1"/>
  <c r="BK426" i="1"/>
  <c r="BL426" i="1"/>
  <c r="BM426" i="1"/>
  <c r="BN426" i="1"/>
  <c r="BO426" i="1"/>
  <c r="BK427" i="1"/>
  <c r="BL427" i="1"/>
  <c r="BM427" i="1"/>
  <c r="BN427" i="1"/>
  <c r="BO427" i="1"/>
  <c r="BK428" i="1"/>
  <c r="BL428" i="1"/>
  <c r="BM428" i="1"/>
  <c r="BN428" i="1"/>
  <c r="BO428" i="1"/>
  <c r="BK429" i="1"/>
  <c r="BL429" i="1"/>
  <c r="BM429" i="1"/>
  <c r="BN429" i="1"/>
  <c r="BO429" i="1"/>
  <c r="BK430" i="1"/>
  <c r="BL430" i="1"/>
  <c r="BM430" i="1"/>
  <c r="BN430" i="1"/>
  <c r="BO430" i="1"/>
  <c r="BK431" i="1"/>
  <c r="BL431" i="1"/>
  <c r="BM431" i="1"/>
  <c r="BN431" i="1"/>
  <c r="BO431" i="1"/>
  <c r="BK432" i="1"/>
  <c r="BL432" i="1"/>
  <c r="BM432" i="1"/>
  <c r="BN432" i="1"/>
  <c r="BO432" i="1"/>
  <c r="BK433" i="1"/>
  <c r="BL433" i="1"/>
  <c r="BM433" i="1"/>
  <c r="BN433" i="1"/>
  <c r="BO433" i="1"/>
  <c r="BK434" i="1"/>
  <c r="BL434" i="1"/>
  <c r="BM434" i="1"/>
  <c r="BN434" i="1"/>
  <c r="BO434" i="1"/>
  <c r="BK435" i="1"/>
  <c r="BL435" i="1"/>
  <c r="BM435" i="1"/>
  <c r="BN435" i="1"/>
  <c r="BO435" i="1"/>
  <c r="BK436" i="1"/>
  <c r="BL436" i="1"/>
  <c r="BM436" i="1"/>
  <c r="BN436" i="1"/>
  <c r="BO436" i="1"/>
  <c r="BK437" i="1"/>
  <c r="BL437" i="1"/>
  <c r="BM437" i="1"/>
  <c r="BN437" i="1"/>
  <c r="BO437" i="1"/>
  <c r="BK438" i="1"/>
  <c r="BL438" i="1"/>
  <c r="BM438" i="1"/>
  <c r="BN438" i="1"/>
  <c r="BO438" i="1"/>
  <c r="BK439" i="1"/>
  <c r="BL439" i="1"/>
  <c r="BM439" i="1"/>
  <c r="BN439" i="1"/>
  <c r="BO439" i="1"/>
  <c r="BK440" i="1"/>
  <c r="BL440" i="1"/>
  <c r="BM440" i="1"/>
  <c r="BN440" i="1"/>
  <c r="BO440" i="1"/>
  <c r="BK441" i="1"/>
  <c r="BL441" i="1"/>
  <c r="BM441" i="1"/>
  <c r="BN441" i="1"/>
  <c r="BO441" i="1"/>
  <c r="BK442" i="1"/>
  <c r="BL442" i="1"/>
  <c r="BM442" i="1"/>
  <c r="BN442" i="1"/>
  <c r="BO442" i="1"/>
  <c r="BK443" i="1"/>
  <c r="BL443" i="1"/>
  <c r="BM443" i="1"/>
  <c r="BN443" i="1"/>
  <c r="BO443" i="1"/>
  <c r="BK444" i="1"/>
  <c r="BL444" i="1"/>
  <c r="BM444" i="1"/>
  <c r="BN444" i="1"/>
  <c r="BO444" i="1"/>
  <c r="BK445" i="1"/>
  <c r="BL445" i="1"/>
  <c r="BM445" i="1"/>
  <c r="BN445" i="1"/>
  <c r="BO445" i="1"/>
  <c r="BK446" i="1"/>
  <c r="BL446" i="1"/>
  <c r="BM446" i="1"/>
  <c r="BN446" i="1"/>
  <c r="BO446" i="1"/>
  <c r="BK447" i="1"/>
  <c r="BL447" i="1"/>
  <c r="BM447" i="1"/>
  <c r="BN447" i="1"/>
  <c r="BO447" i="1"/>
  <c r="BK448" i="1"/>
  <c r="BL448" i="1"/>
  <c r="BM448" i="1"/>
  <c r="BN448" i="1"/>
  <c r="BO448" i="1"/>
  <c r="BK449" i="1"/>
  <c r="BL449" i="1"/>
  <c r="BM449" i="1"/>
  <c r="BN449" i="1"/>
  <c r="BO449" i="1"/>
  <c r="BK450" i="1"/>
  <c r="BL450" i="1"/>
  <c r="BM450" i="1"/>
  <c r="BN450" i="1"/>
  <c r="BO450" i="1"/>
  <c r="BK451" i="1"/>
  <c r="BL451" i="1"/>
  <c r="BM451" i="1"/>
  <c r="BN451" i="1"/>
  <c r="BO451" i="1"/>
  <c r="BK452" i="1"/>
  <c r="BL452" i="1"/>
  <c r="BM452" i="1"/>
  <c r="BN452" i="1"/>
  <c r="BO452" i="1"/>
  <c r="BK453" i="1"/>
  <c r="BL453" i="1"/>
  <c r="BM453" i="1"/>
  <c r="BN453" i="1"/>
  <c r="BO453" i="1"/>
  <c r="BK454" i="1"/>
  <c r="BL454" i="1"/>
  <c r="BM454" i="1"/>
  <c r="BN454" i="1"/>
  <c r="BO454" i="1"/>
  <c r="BK455" i="1"/>
  <c r="BL455" i="1"/>
  <c r="BM455" i="1"/>
  <c r="BN455" i="1"/>
  <c r="BO455" i="1"/>
  <c r="BK456" i="1"/>
  <c r="BL456" i="1"/>
  <c r="BM456" i="1"/>
  <c r="BN456" i="1"/>
  <c r="BO456" i="1"/>
  <c r="BK457" i="1"/>
  <c r="BL457" i="1"/>
  <c r="BM457" i="1"/>
  <c r="BN457" i="1"/>
  <c r="BO457" i="1"/>
  <c r="BK458" i="1"/>
  <c r="BL458" i="1"/>
  <c r="BM458" i="1"/>
  <c r="BN458" i="1"/>
  <c r="BO458" i="1"/>
  <c r="BK459" i="1"/>
  <c r="BL459" i="1"/>
  <c r="BM459" i="1"/>
  <c r="BN459" i="1"/>
  <c r="BO459" i="1"/>
  <c r="BK460" i="1"/>
  <c r="BL460" i="1"/>
  <c r="BM460" i="1"/>
  <c r="BN460" i="1"/>
  <c r="BO460" i="1"/>
  <c r="BK461" i="1"/>
  <c r="BL461" i="1"/>
  <c r="BM461" i="1"/>
  <c r="BN461" i="1"/>
  <c r="BO461" i="1"/>
  <c r="BK462" i="1"/>
  <c r="BL462" i="1"/>
  <c r="BM462" i="1"/>
  <c r="BN462" i="1"/>
  <c r="BO462" i="1"/>
  <c r="BK463" i="1"/>
  <c r="BL463" i="1"/>
  <c r="BM463" i="1"/>
  <c r="BN463" i="1"/>
  <c r="BO463" i="1"/>
  <c r="BK464" i="1"/>
  <c r="BL464" i="1"/>
  <c r="BM464" i="1"/>
  <c r="BN464" i="1"/>
  <c r="BO464" i="1"/>
  <c r="BK465" i="1"/>
  <c r="BL465" i="1"/>
  <c r="BM465" i="1"/>
  <c r="BN465" i="1"/>
  <c r="BO465" i="1"/>
  <c r="BK466" i="1"/>
  <c r="BL466" i="1"/>
  <c r="BM466" i="1"/>
  <c r="BN466" i="1"/>
  <c r="BO466" i="1"/>
  <c r="BK467" i="1"/>
  <c r="BL467" i="1"/>
  <c r="BM467" i="1"/>
  <c r="BN467" i="1"/>
  <c r="BO467" i="1"/>
  <c r="BK468" i="1"/>
  <c r="BL468" i="1"/>
  <c r="BM468" i="1"/>
  <c r="BN468" i="1"/>
  <c r="BO468" i="1"/>
  <c r="BK469" i="1"/>
  <c r="BL469" i="1"/>
  <c r="BM469" i="1"/>
  <c r="BN469" i="1"/>
  <c r="BO469" i="1"/>
  <c r="BK470" i="1"/>
  <c r="BL470" i="1"/>
  <c r="BM470" i="1"/>
  <c r="BN470" i="1"/>
  <c r="BO470" i="1"/>
  <c r="BK471" i="1"/>
  <c r="BL471" i="1"/>
  <c r="BM471" i="1"/>
  <c r="BN471" i="1"/>
  <c r="BO471" i="1"/>
  <c r="BK472" i="1"/>
  <c r="BL472" i="1"/>
  <c r="BM472" i="1"/>
  <c r="BN472" i="1"/>
  <c r="BO472" i="1"/>
  <c r="BK473" i="1"/>
  <c r="BL473" i="1"/>
  <c r="BM473" i="1"/>
  <c r="BN473" i="1"/>
  <c r="BO473" i="1"/>
  <c r="BK474" i="1"/>
  <c r="BL474" i="1"/>
  <c r="BM474" i="1"/>
  <c r="BN474" i="1"/>
  <c r="BO474" i="1"/>
  <c r="BK475" i="1"/>
  <c r="BL475" i="1"/>
  <c r="BM475" i="1"/>
  <c r="BN475" i="1"/>
  <c r="BO475" i="1"/>
  <c r="BK476" i="1"/>
  <c r="BL476" i="1"/>
  <c r="BM476" i="1"/>
  <c r="BN476" i="1"/>
  <c r="BO476" i="1"/>
  <c r="BK477" i="1"/>
  <c r="BL477" i="1"/>
  <c r="BM477" i="1"/>
  <c r="BN477" i="1"/>
  <c r="BO477" i="1"/>
  <c r="BK478" i="1"/>
  <c r="BL478" i="1"/>
  <c r="BM478" i="1"/>
  <c r="BN478" i="1"/>
  <c r="BO478" i="1"/>
  <c r="BK479" i="1"/>
  <c r="BL479" i="1"/>
  <c r="BM479" i="1"/>
  <c r="BN479" i="1"/>
  <c r="BO479" i="1"/>
  <c r="BK480" i="1"/>
  <c r="BL480" i="1"/>
  <c r="BM480" i="1"/>
  <c r="BN480" i="1"/>
  <c r="BO480" i="1"/>
  <c r="BK481" i="1"/>
  <c r="BL481" i="1"/>
  <c r="BM481" i="1"/>
  <c r="BN481" i="1"/>
  <c r="BO481" i="1"/>
  <c r="BK482" i="1"/>
  <c r="BL482" i="1"/>
  <c r="BM482" i="1"/>
  <c r="BN482" i="1"/>
  <c r="BO482" i="1"/>
  <c r="BK483" i="1"/>
  <c r="BL483" i="1"/>
  <c r="BM483" i="1"/>
  <c r="BN483" i="1"/>
  <c r="BO483" i="1"/>
  <c r="BK484" i="1"/>
  <c r="BL484" i="1"/>
  <c r="BM484" i="1"/>
  <c r="BN484" i="1"/>
  <c r="BO484" i="1"/>
  <c r="BK485" i="1"/>
  <c r="BL485" i="1"/>
  <c r="BM485" i="1"/>
  <c r="BN485" i="1"/>
  <c r="BO485" i="1"/>
  <c r="BK486" i="1"/>
  <c r="BL486" i="1"/>
  <c r="BM486" i="1"/>
  <c r="BN486" i="1"/>
  <c r="BO486" i="1"/>
  <c r="BK487" i="1"/>
  <c r="BL487" i="1"/>
  <c r="BM487" i="1"/>
  <c r="BN487" i="1"/>
  <c r="BO487" i="1"/>
  <c r="BK488" i="1"/>
  <c r="BL488" i="1"/>
  <c r="BM488" i="1"/>
  <c r="BN488" i="1"/>
  <c r="BO488" i="1"/>
  <c r="BK489" i="1"/>
  <c r="BL489" i="1"/>
  <c r="BM489" i="1"/>
  <c r="BN489" i="1"/>
  <c r="BO489" i="1"/>
  <c r="BK490" i="1"/>
  <c r="BL490" i="1"/>
  <c r="BM490" i="1"/>
  <c r="BN490" i="1"/>
  <c r="BO490" i="1"/>
  <c r="BK491" i="1"/>
  <c r="BL491" i="1"/>
  <c r="BM491" i="1"/>
  <c r="BN491" i="1"/>
  <c r="BO491" i="1"/>
  <c r="BK492" i="1"/>
  <c r="BL492" i="1"/>
  <c r="BM492" i="1"/>
  <c r="BN492" i="1"/>
  <c r="BO492" i="1"/>
  <c r="BK493" i="1"/>
  <c r="BL493" i="1"/>
  <c r="BM493" i="1"/>
  <c r="BN493" i="1"/>
  <c r="BO493" i="1"/>
  <c r="BK494" i="1"/>
  <c r="BL494" i="1"/>
  <c r="BM494" i="1"/>
  <c r="BN494" i="1"/>
  <c r="BO494" i="1"/>
  <c r="BK495" i="1"/>
  <c r="BL495" i="1"/>
  <c r="BM495" i="1"/>
  <c r="BN495" i="1"/>
  <c r="BO495" i="1"/>
  <c r="BK496" i="1"/>
  <c r="BL496" i="1"/>
  <c r="BM496" i="1"/>
  <c r="BN496" i="1"/>
  <c r="BO496" i="1"/>
  <c r="BK497" i="1"/>
  <c r="BL497" i="1"/>
  <c r="BM497" i="1"/>
  <c r="BN497" i="1"/>
  <c r="BO497" i="1"/>
  <c r="BK498" i="1"/>
  <c r="BL498" i="1"/>
  <c r="BM498" i="1"/>
  <c r="BN498" i="1"/>
  <c r="BO498" i="1"/>
  <c r="BK499" i="1"/>
  <c r="BL499" i="1"/>
  <c r="BM499" i="1"/>
  <c r="BN499" i="1"/>
  <c r="BO499" i="1"/>
  <c r="BK500" i="1"/>
  <c r="BL500" i="1"/>
  <c r="BM500" i="1"/>
  <c r="BN500" i="1"/>
  <c r="BO500" i="1"/>
  <c r="BK501" i="1"/>
  <c r="BL501" i="1"/>
  <c r="BM501" i="1"/>
  <c r="BN501" i="1"/>
  <c r="BO501" i="1"/>
  <c r="BK502" i="1"/>
  <c r="BL502" i="1"/>
  <c r="BM502" i="1"/>
  <c r="BN502" i="1"/>
  <c r="BO502" i="1"/>
  <c r="BK503" i="1"/>
  <c r="BL503" i="1"/>
  <c r="BM503" i="1"/>
  <c r="BN503" i="1"/>
  <c r="BO503" i="1"/>
  <c r="BK504" i="1"/>
  <c r="BL504" i="1"/>
  <c r="BM504" i="1"/>
  <c r="BN504" i="1"/>
  <c r="BO504" i="1"/>
  <c r="BK505" i="1"/>
  <c r="BL505" i="1"/>
  <c r="BM505" i="1"/>
  <c r="BN505" i="1"/>
  <c r="BO505" i="1"/>
  <c r="BK506" i="1"/>
  <c r="BL506" i="1"/>
  <c r="BM506" i="1"/>
  <c r="BN506" i="1"/>
  <c r="BO506" i="1"/>
  <c r="BK507" i="1"/>
  <c r="BL507" i="1"/>
  <c r="BM507" i="1"/>
  <c r="BN507" i="1"/>
  <c r="BO507" i="1"/>
  <c r="BK508" i="1"/>
  <c r="BL508" i="1"/>
  <c r="BM508" i="1"/>
  <c r="BN508" i="1"/>
  <c r="BO508" i="1"/>
  <c r="BK509" i="1"/>
  <c r="BL509" i="1"/>
  <c r="BM509" i="1"/>
  <c r="BN509" i="1"/>
  <c r="BO509" i="1"/>
  <c r="BK510" i="1"/>
  <c r="BL510" i="1"/>
  <c r="BM510" i="1"/>
  <c r="BN510" i="1"/>
  <c r="BO510" i="1"/>
  <c r="BK511" i="1"/>
  <c r="BL511" i="1"/>
  <c r="BM511" i="1"/>
  <c r="BN511" i="1"/>
  <c r="BO511" i="1"/>
  <c r="BK512" i="1"/>
  <c r="BL512" i="1"/>
  <c r="BM512" i="1"/>
  <c r="BN512" i="1"/>
  <c r="BO512" i="1"/>
  <c r="BK513" i="1"/>
  <c r="BL513" i="1"/>
  <c r="BM513" i="1"/>
  <c r="BN513" i="1"/>
  <c r="BO513" i="1"/>
  <c r="BK514" i="1"/>
  <c r="BL514" i="1"/>
  <c r="BM514" i="1"/>
  <c r="BN514" i="1"/>
  <c r="BO514" i="1"/>
  <c r="BK515" i="1"/>
  <c r="BL515" i="1"/>
  <c r="BM515" i="1"/>
  <c r="BN515" i="1"/>
  <c r="BO515" i="1"/>
  <c r="BK516" i="1"/>
  <c r="BL516" i="1"/>
  <c r="BM516" i="1"/>
  <c r="BN516" i="1"/>
  <c r="BO516" i="1"/>
  <c r="BK517" i="1"/>
  <c r="BL517" i="1"/>
  <c r="BM517" i="1"/>
  <c r="BN517" i="1"/>
  <c r="BO517" i="1"/>
  <c r="BK518" i="1"/>
  <c r="BL518" i="1"/>
  <c r="BM518" i="1"/>
  <c r="BN518" i="1"/>
  <c r="BO518" i="1"/>
  <c r="BK519" i="1"/>
  <c r="BL519" i="1"/>
  <c r="BM519" i="1"/>
  <c r="BN519" i="1"/>
  <c r="BO519" i="1"/>
  <c r="BK520" i="1"/>
  <c r="BL520" i="1"/>
  <c r="BM520" i="1"/>
  <c r="BN520" i="1"/>
  <c r="BO520" i="1"/>
  <c r="BK521" i="1"/>
  <c r="BL521" i="1"/>
  <c r="BM521" i="1"/>
  <c r="BN521" i="1"/>
  <c r="BO521" i="1"/>
  <c r="BK522" i="1"/>
  <c r="BL522" i="1"/>
  <c r="BM522" i="1"/>
  <c r="BN522" i="1"/>
  <c r="BO522" i="1"/>
  <c r="BK523" i="1"/>
  <c r="BL523" i="1"/>
  <c r="BM523" i="1"/>
  <c r="BN523" i="1"/>
  <c r="BO523" i="1"/>
  <c r="BK524" i="1"/>
  <c r="BL524" i="1"/>
  <c r="BM524" i="1"/>
  <c r="BN524" i="1"/>
  <c r="BO524" i="1"/>
  <c r="BK525" i="1"/>
  <c r="BL525" i="1"/>
  <c r="BM525" i="1"/>
  <c r="BN525" i="1"/>
  <c r="BO525" i="1"/>
  <c r="BK526" i="1"/>
  <c r="BL526" i="1"/>
  <c r="BM526" i="1"/>
  <c r="BN526" i="1"/>
  <c r="BO526" i="1"/>
  <c r="BK527" i="1"/>
  <c r="BL527" i="1"/>
  <c r="BM527" i="1"/>
  <c r="BN527" i="1"/>
  <c r="BO527" i="1"/>
  <c r="BK528" i="1"/>
  <c r="BL528" i="1"/>
  <c r="BM528" i="1"/>
  <c r="BN528" i="1"/>
  <c r="BO528" i="1"/>
  <c r="BK529" i="1"/>
  <c r="BL529" i="1"/>
  <c r="BM529" i="1"/>
  <c r="BN529" i="1"/>
  <c r="BO529" i="1"/>
  <c r="BK530" i="1"/>
  <c r="BL530" i="1"/>
  <c r="BM530" i="1"/>
  <c r="BN530" i="1"/>
  <c r="BO530" i="1"/>
  <c r="BK531" i="1"/>
  <c r="BL531" i="1"/>
  <c r="BM531" i="1"/>
  <c r="BN531" i="1"/>
  <c r="BO531" i="1"/>
  <c r="BK532" i="1"/>
  <c r="BL532" i="1"/>
  <c r="BM532" i="1"/>
  <c r="BN532" i="1"/>
  <c r="BO532" i="1"/>
  <c r="BK533" i="1"/>
  <c r="BL533" i="1"/>
  <c r="BM533" i="1"/>
  <c r="BN533" i="1"/>
  <c r="BO533" i="1"/>
  <c r="BK534" i="1"/>
  <c r="BL534" i="1"/>
  <c r="BM534" i="1"/>
  <c r="BN534" i="1"/>
  <c r="BO534" i="1"/>
  <c r="BK535" i="1"/>
  <c r="BL535" i="1"/>
  <c r="BM535" i="1"/>
  <c r="BN535" i="1"/>
  <c r="BO535" i="1"/>
  <c r="BK536" i="1"/>
  <c r="BL536" i="1"/>
  <c r="BM536" i="1"/>
  <c r="BN536" i="1"/>
  <c r="BO536" i="1"/>
  <c r="BK537" i="1"/>
  <c r="BL537" i="1"/>
  <c r="BM537" i="1"/>
  <c r="BN537" i="1"/>
  <c r="BO537" i="1"/>
  <c r="BK538" i="1"/>
  <c r="BL538" i="1"/>
  <c r="BM538" i="1"/>
  <c r="BN538" i="1"/>
  <c r="BO538" i="1"/>
  <c r="BK539" i="1"/>
  <c r="BL539" i="1"/>
  <c r="BM539" i="1"/>
  <c r="BN539" i="1"/>
  <c r="BO539" i="1"/>
  <c r="BK540" i="1"/>
  <c r="BL540" i="1"/>
  <c r="BM540" i="1"/>
  <c r="BN540" i="1"/>
  <c r="BO540" i="1"/>
  <c r="BK541" i="1"/>
  <c r="BL541" i="1"/>
  <c r="BM541" i="1"/>
  <c r="BN541" i="1"/>
  <c r="BO541" i="1"/>
  <c r="BK542" i="1"/>
  <c r="BL542" i="1"/>
  <c r="BM542" i="1"/>
  <c r="BN542" i="1"/>
  <c r="BO542" i="1"/>
  <c r="BK543" i="1"/>
  <c r="BL543" i="1"/>
  <c r="BM543" i="1"/>
  <c r="BN543" i="1"/>
  <c r="BO543" i="1"/>
  <c r="BK544" i="1"/>
  <c r="BL544" i="1"/>
  <c r="BM544" i="1"/>
  <c r="BN544" i="1"/>
  <c r="BO544" i="1"/>
  <c r="BK545" i="1"/>
  <c r="BL545" i="1"/>
  <c r="BM545" i="1"/>
  <c r="BN545" i="1"/>
  <c r="BO545" i="1"/>
  <c r="BK546" i="1"/>
  <c r="BL546" i="1"/>
  <c r="BM546" i="1"/>
  <c r="BN546" i="1"/>
  <c r="BO546" i="1"/>
  <c r="BK547" i="1"/>
  <c r="BL547" i="1"/>
  <c r="BM547" i="1"/>
  <c r="BN547" i="1"/>
  <c r="BO547" i="1"/>
  <c r="BK548" i="1"/>
  <c r="BL548" i="1"/>
  <c r="BM548" i="1"/>
  <c r="BN548" i="1"/>
  <c r="BO548" i="1"/>
  <c r="BK549" i="1"/>
  <c r="BL549" i="1"/>
  <c r="BM549" i="1"/>
  <c r="BN549" i="1"/>
  <c r="BO549" i="1"/>
  <c r="BK550" i="1"/>
  <c r="BL550" i="1"/>
  <c r="BM550" i="1"/>
  <c r="BN550" i="1"/>
  <c r="BO550" i="1"/>
  <c r="BK551" i="1"/>
  <c r="BL551" i="1"/>
  <c r="BM551" i="1"/>
  <c r="BN551" i="1"/>
  <c r="BO551" i="1"/>
  <c r="BK552" i="1"/>
  <c r="BL552" i="1"/>
  <c r="BM552" i="1"/>
  <c r="BN552" i="1"/>
  <c r="BO552" i="1"/>
  <c r="BK553" i="1"/>
  <c r="BL553" i="1"/>
  <c r="BM553" i="1"/>
  <c r="BN553" i="1"/>
  <c r="BO553" i="1"/>
  <c r="BK554" i="1"/>
  <c r="BL554" i="1"/>
  <c r="BM554" i="1"/>
  <c r="BN554" i="1"/>
  <c r="BO554" i="1"/>
  <c r="BK555" i="1"/>
  <c r="BL555" i="1"/>
  <c r="BM555" i="1"/>
  <c r="BN555" i="1"/>
  <c r="BO555" i="1"/>
  <c r="BK556" i="1"/>
  <c r="BL556" i="1"/>
  <c r="BM556" i="1"/>
  <c r="BN556" i="1"/>
  <c r="BO556" i="1"/>
  <c r="BK557" i="1"/>
  <c r="BL557" i="1"/>
  <c r="BM557" i="1"/>
  <c r="BN557" i="1"/>
  <c r="BO557" i="1"/>
  <c r="BK558" i="1"/>
  <c r="BL558" i="1"/>
  <c r="BM558" i="1"/>
  <c r="BN558" i="1"/>
  <c r="BO558" i="1"/>
  <c r="BK559" i="1"/>
  <c r="BL559" i="1"/>
  <c r="BM559" i="1"/>
  <c r="BN559" i="1"/>
  <c r="BO559" i="1"/>
  <c r="BK560" i="1"/>
  <c r="BL560" i="1"/>
  <c r="BM560" i="1"/>
  <c r="BN560" i="1"/>
  <c r="BO560" i="1"/>
  <c r="BK561" i="1"/>
  <c r="BL561" i="1"/>
  <c r="BM561" i="1"/>
  <c r="BN561" i="1"/>
  <c r="BO561" i="1"/>
  <c r="BK562" i="1"/>
  <c r="BL562" i="1"/>
  <c r="BM562" i="1"/>
  <c r="BN562" i="1"/>
  <c r="BO562" i="1"/>
  <c r="BK563" i="1"/>
  <c r="BL563" i="1"/>
  <c r="BM563" i="1"/>
  <c r="BN563" i="1"/>
  <c r="BO563" i="1"/>
  <c r="BK564" i="1"/>
  <c r="BL564" i="1"/>
  <c r="BM564" i="1"/>
  <c r="BN564" i="1"/>
  <c r="BO564" i="1"/>
  <c r="BK565" i="1"/>
  <c r="BL565" i="1"/>
  <c r="BM565" i="1"/>
  <c r="BN565" i="1"/>
  <c r="BO565" i="1"/>
  <c r="BK566" i="1"/>
  <c r="BL566" i="1"/>
  <c r="BM566" i="1"/>
  <c r="BN566" i="1"/>
  <c r="BO566" i="1"/>
  <c r="BK567" i="1"/>
  <c r="BL567" i="1"/>
  <c r="BM567" i="1"/>
  <c r="BN567" i="1"/>
  <c r="BO567" i="1"/>
  <c r="BK568" i="1"/>
  <c r="BL568" i="1"/>
  <c r="BM568" i="1"/>
  <c r="BN568" i="1"/>
  <c r="BO568" i="1"/>
  <c r="BK569" i="1"/>
  <c r="BL569" i="1"/>
  <c r="BM569" i="1"/>
  <c r="BN569" i="1"/>
  <c r="BO569" i="1"/>
  <c r="BK570" i="1"/>
  <c r="BL570" i="1"/>
  <c r="BM570" i="1"/>
  <c r="BN570" i="1"/>
  <c r="BO570" i="1"/>
  <c r="BK571" i="1"/>
  <c r="BL571" i="1"/>
  <c r="BM571" i="1"/>
  <c r="BN571" i="1"/>
  <c r="BO571" i="1"/>
  <c r="BK572" i="1"/>
  <c r="BL572" i="1"/>
  <c r="BM572" i="1"/>
  <c r="BN572" i="1"/>
  <c r="BO572" i="1"/>
  <c r="BK573" i="1"/>
  <c r="BL573" i="1"/>
  <c r="BM573" i="1"/>
  <c r="BN573" i="1"/>
  <c r="BO573" i="1"/>
  <c r="BK574" i="1"/>
  <c r="BL574" i="1"/>
  <c r="BM574" i="1"/>
  <c r="BN574" i="1"/>
  <c r="BO574" i="1"/>
  <c r="BK575" i="1"/>
  <c r="BL575" i="1"/>
  <c r="BM575" i="1"/>
  <c r="BN575" i="1"/>
  <c r="BO575" i="1"/>
  <c r="BK576" i="1"/>
  <c r="BL576" i="1"/>
  <c r="BM576" i="1"/>
  <c r="BN576" i="1"/>
  <c r="BO576" i="1"/>
  <c r="BK577" i="1"/>
  <c r="BL577" i="1"/>
  <c r="BM577" i="1"/>
  <c r="BN577" i="1"/>
  <c r="BO577" i="1"/>
  <c r="BK578" i="1"/>
  <c r="BL578" i="1"/>
  <c r="BM578" i="1"/>
  <c r="BN578" i="1"/>
  <c r="BO578" i="1"/>
  <c r="BK579" i="1"/>
  <c r="BL579" i="1"/>
  <c r="BM579" i="1"/>
  <c r="BN579" i="1"/>
  <c r="BO579" i="1"/>
  <c r="BK580" i="1"/>
  <c r="BL580" i="1"/>
  <c r="BM580" i="1"/>
  <c r="BN580" i="1"/>
  <c r="BO580" i="1"/>
  <c r="BK581" i="1"/>
  <c r="BL581" i="1"/>
  <c r="BM581" i="1"/>
  <c r="BN581" i="1"/>
  <c r="BO581" i="1"/>
  <c r="BK582" i="1"/>
  <c r="BL582" i="1"/>
  <c r="BM582" i="1"/>
  <c r="BN582" i="1"/>
  <c r="BO582" i="1"/>
  <c r="BK583" i="1"/>
  <c r="BL583" i="1"/>
  <c r="BM583" i="1"/>
  <c r="BN583" i="1"/>
  <c r="BO583" i="1"/>
  <c r="BK584" i="1"/>
  <c r="BL584" i="1"/>
  <c r="BM584" i="1"/>
  <c r="BN584" i="1"/>
  <c r="BO584" i="1"/>
  <c r="BK585" i="1"/>
  <c r="BL585" i="1"/>
  <c r="BM585" i="1"/>
  <c r="BN585" i="1"/>
  <c r="BO585" i="1"/>
  <c r="BK586" i="1"/>
  <c r="BL586" i="1"/>
  <c r="BM586" i="1"/>
  <c r="BN586" i="1"/>
  <c r="BO586" i="1"/>
  <c r="BK587" i="1"/>
  <c r="BL587" i="1"/>
  <c r="BM587" i="1"/>
  <c r="BN587" i="1"/>
  <c r="BO587" i="1"/>
  <c r="BK588" i="1"/>
  <c r="BL588" i="1"/>
  <c r="BM588" i="1"/>
  <c r="BN588" i="1"/>
  <c r="BO588" i="1"/>
  <c r="BK589" i="1"/>
  <c r="BL589" i="1"/>
  <c r="BM589" i="1"/>
  <c r="BN589" i="1"/>
  <c r="BO589" i="1"/>
  <c r="BK590" i="1"/>
  <c r="BL590" i="1"/>
  <c r="BM590" i="1"/>
  <c r="BN590" i="1"/>
  <c r="BO590" i="1"/>
  <c r="BK591" i="1"/>
  <c r="BL591" i="1"/>
  <c r="BM591" i="1"/>
  <c r="BN591" i="1"/>
  <c r="BO591" i="1"/>
  <c r="BK592" i="1"/>
  <c r="BL592" i="1"/>
  <c r="BM592" i="1"/>
  <c r="BN592" i="1"/>
  <c r="BO592" i="1"/>
  <c r="BK593" i="1"/>
  <c r="BL593" i="1"/>
  <c r="BM593" i="1"/>
  <c r="BN593" i="1"/>
  <c r="BO593" i="1"/>
  <c r="BK594" i="1"/>
  <c r="BL594" i="1"/>
  <c r="BM594" i="1"/>
  <c r="BN594" i="1"/>
  <c r="BO594" i="1"/>
  <c r="BK595" i="1"/>
  <c r="BL595" i="1"/>
  <c r="BM595" i="1"/>
  <c r="BN595" i="1"/>
  <c r="BO595" i="1"/>
  <c r="BK596" i="1"/>
  <c r="BL596" i="1"/>
  <c r="BM596" i="1"/>
  <c r="BN596" i="1"/>
  <c r="BO596" i="1"/>
  <c r="BK597" i="1"/>
  <c r="BL597" i="1"/>
  <c r="BM597" i="1"/>
  <c r="BN597" i="1"/>
  <c r="BO597" i="1"/>
  <c r="BK598" i="1"/>
  <c r="BL598" i="1"/>
  <c r="BM598" i="1"/>
  <c r="BN598" i="1"/>
  <c r="BO598" i="1"/>
  <c r="BK599" i="1"/>
  <c r="BL599" i="1"/>
  <c r="BM599" i="1"/>
  <c r="BN599" i="1"/>
  <c r="BO599" i="1"/>
  <c r="BK600" i="1"/>
  <c r="BL600" i="1"/>
  <c r="BM600" i="1"/>
  <c r="BN600" i="1"/>
  <c r="BO600" i="1"/>
  <c r="BK601" i="1"/>
  <c r="BL601" i="1"/>
  <c r="BM601" i="1"/>
  <c r="BN601" i="1"/>
  <c r="BO601" i="1"/>
  <c r="BK602" i="1"/>
  <c r="BL602" i="1"/>
  <c r="BM602" i="1"/>
  <c r="BN602" i="1"/>
  <c r="BO602" i="1"/>
  <c r="BK603" i="1"/>
  <c r="BL603" i="1"/>
  <c r="BM603" i="1"/>
  <c r="BN603" i="1"/>
  <c r="BO603" i="1"/>
  <c r="BK604" i="1"/>
  <c r="BL604" i="1"/>
  <c r="BM604" i="1"/>
  <c r="BN604" i="1"/>
  <c r="BO604" i="1"/>
  <c r="BK605" i="1"/>
  <c r="BL605" i="1"/>
  <c r="BM605" i="1"/>
  <c r="BN605" i="1"/>
  <c r="BO605" i="1"/>
  <c r="BK606" i="1"/>
  <c r="BL606" i="1"/>
  <c r="BM606" i="1"/>
  <c r="BN606" i="1"/>
  <c r="BO606" i="1"/>
  <c r="BK607" i="1"/>
  <c r="BL607" i="1"/>
  <c r="BM607" i="1"/>
  <c r="BN607" i="1"/>
  <c r="BO607" i="1"/>
  <c r="BK608" i="1"/>
  <c r="BL608" i="1"/>
  <c r="BM608" i="1"/>
  <c r="BN608" i="1"/>
  <c r="BO608" i="1"/>
  <c r="BK609" i="1"/>
  <c r="BL609" i="1"/>
  <c r="BM609" i="1"/>
  <c r="BN609" i="1"/>
  <c r="BO609" i="1"/>
  <c r="BK610" i="1"/>
  <c r="BL610" i="1"/>
  <c r="BM610" i="1"/>
  <c r="BN610" i="1"/>
  <c r="BO610" i="1"/>
  <c r="BK611" i="1"/>
  <c r="BL611" i="1"/>
  <c r="BM611" i="1"/>
  <c r="BN611" i="1"/>
  <c r="BO611" i="1"/>
  <c r="BK612" i="1"/>
  <c r="BL612" i="1"/>
  <c r="BM612" i="1"/>
  <c r="BN612" i="1"/>
  <c r="BO612" i="1"/>
  <c r="BK613" i="1"/>
  <c r="BL613" i="1"/>
  <c r="BM613" i="1"/>
  <c r="BN613" i="1"/>
  <c r="BO613" i="1"/>
  <c r="BK614" i="1"/>
  <c r="BL614" i="1"/>
  <c r="BM614" i="1"/>
  <c r="BN614" i="1"/>
  <c r="BO614" i="1"/>
  <c r="BK615" i="1"/>
  <c r="BL615" i="1"/>
  <c r="BM615" i="1"/>
  <c r="BN615" i="1"/>
  <c r="BO615" i="1"/>
  <c r="BK616" i="1"/>
  <c r="BL616" i="1"/>
  <c r="BM616" i="1"/>
  <c r="BN616" i="1"/>
  <c r="BO616" i="1"/>
  <c r="BK617" i="1"/>
  <c r="BL617" i="1"/>
  <c r="BM617" i="1"/>
  <c r="BN617" i="1"/>
  <c r="BO617" i="1"/>
  <c r="BK618" i="1"/>
  <c r="BL618" i="1"/>
  <c r="BM618" i="1"/>
  <c r="BN618" i="1"/>
  <c r="BO618" i="1"/>
  <c r="BK619" i="1"/>
  <c r="BL619" i="1"/>
  <c r="BM619" i="1"/>
  <c r="BN619" i="1"/>
  <c r="BO619" i="1"/>
  <c r="BK620" i="1"/>
  <c r="BL620" i="1"/>
  <c r="BM620" i="1"/>
  <c r="BN620" i="1"/>
  <c r="BO620" i="1"/>
  <c r="BK621" i="1"/>
  <c r="BL621" i="1"/>
  <c r="BM621" i="1"/>
  <c r="BN621" i="1"/>
  <c r="BO621" i="1"/>
  <c r="BK622" i="1"/>
  <c r="BL622" i="1"/>
  <c r="BM622" i="1"/>
  <c r="BN622" i="1"/>
  <c r="BO622" i="1"/>
  <c r="BK623" i="1"/>
  <c r="BL623" i="1"/>
  <c r="BM623" i="1"/>
  <c r="BN623" i="1"/>
  <c r="BO623" i="1"/>
  <c r="BK624" i="1"/>
  <c r="BL624" i="1"/>
  <c r="BM624" i="1"/>
  <c r="BN624" i="1"/>
  <c r="BO624" i="1"/>
  <c r="BK625" i="1"/>
  <c r="BL625" i="1"/>
  <c r="BM625" i="1"/>
  <c r="BN625" i="1"/>
  <c r="BO625" i="1"/>
  <c r="BK626" i="1"/>
  <c r="BL626" i="1"/>
  <c r="BM626" i="1"/>
  <c r="BN626" i="1"/>
  <c r="BO626" i="1"/>
  <c r="BK627" i="1"/>
  <c r="BL627" i="1"/>
  <c r="BM627" i="1"/>
  <c r="BN627" i="1"/>
  <c r="BO627" i="1"/>
  <c r="BK628" i="1"/>
  <c r="BL628" i="1"/>
  <c r="BM628" i="1"/>
  <c r="BN628" i="1"/>
  <c r="BO628" i="1"/>
  <c r="BK629" i="1"/>
  <c r="BL629" i="1"/>
  <c r="BM629" i="1"/>
  <c r="BN629" i="1"/>
  <c r="BO629" i="1"/>
  <c r="BK630" i="1"/>
  <c r="BL630" i="1"/>
  <c r="BM630" i="1"/>
  <c r="BN630" i="1"/>
  <c r="BO630" i="1"/>
  <c r="BK631" i="1"/>
  <c r="BL631" i="1"/>
  <c r="BM631" i="1"/>
  <c r="BN631" i="1"/>
  <c r="BO631" i="1"/>
  <c r="BK632" i="1"/>
  <c r="BL632" i="1"/>
  <c r="BM632" i="1"/>
  <c r="BN632" i="1"/>
  <c r="BO632" i="1"/>
  <c r="BK633" i="1"/>
  <c r="BL633" i="1"/>
  <c r="BM633" i="1"/>
  <c r="BN633" i="1"/>
  <c r="BO633" i="1"/>
  <c r="BK634" i="1"/>
  <c r="BL634" i="1"/>
  <c r="BM634" i="1"/>
  <c r="BN634" i="1"/>
  <c r="BO634" i="1"/>
  <c r="BK635" i="1"/>
  <c r="BL635" i="1"/>
  <c r="BM635" i="1"/>
  <c r="BN635" i="1"/>
  <c r="BO635" i="1"/>
  <c r="BK636" i="1"/>
  <c r="BL636" i="1"/>
  <c r="BM636" i="1"/>
  <c r="BN636" i="1"/>
  <c r="BO636" i="1"/>
  <c r="BL2" i="1"/>
  <c r="BM2" i="1"/>
  <c r="BN2" i="1"/>
  <c r="BO2" i="1"/>
  <c r="BK2" i="1"/>
  <c r="BA30" i="5"/>
  <c r="BA31" i="5"/>
  <c r="AC32" i="5"/>
  <c r="E30" i="5"/>
  <c r="E31" i="5"/>
  <c r="E32" i="5"/>
  <c r="E33" i="5"/>
  <c r="AZ33" i="5"/>
  <c r="AY33" i="5"/>
  <c r="AZ32" i="5"/>
  <c r="AY32" i="5"/>
  <c r="AZ31" i="5"/>
  <c r="AY31" i="5"/>
  <c r="AZ30" i="5"/>
  <c r="AY30" i="5"/>
  <c r="BH3" i="5"/>
  <c r="BH33" i="5" s="1"/>
  <c r="BG3" i="5"/>
  <c r="BF3" i="5"/>
  <c r="BF30" i="5" s="1"/>
  <c r="BE3" i="5"/>
  <c r="BD3" i="5"/>
  <c r="BD31" i="5" s="1"/>
  <c r="BC3" i="5"/>
  <c r="BC30" i="5" s="1"/>
  <c r="BB3" i="5"/>
  <c r="BB32" i="5" s="1"/>
  <c r="BA3" i="5"/>
  <c r="AN33" i="5"/>
  <c r="AM33" i="5"/>
  <c r="AN32" i="5"/>
  <c r="AM32" i="5"/>
  <c r="AN31" i="5"/>
  <c r="AM31" i="5"/>
  <c r="AN30" i="5"/>
  <c r="AM30" i="5"/>
  <c r="AV3" i="5"/>
  <c r="AV33" i="5" s="1"/>
  <c r="AU3" i="5"/>
  <c r="AT3" i="5"/>
  <c r="AT30" i="5" s="1"/>
  <c r="AS3" i="5"/>
  <c r="AS31" i="5" s="1"/>
  <c r="AR3" i="5"/>
  <c r="AR31" i="5" s="1"/>
  <c r="AQ3" i="5"/>
  <c r="AQ31" i="5" s="1"/>
  <c r="AP3" i="5"/>
  <c r="AP32" i="5" s="1"/>
  <c r="AO3" i="5"/>
  <c r="AB33" i="5"/>
  <c r="AA33" i="5"/>
  <c r="AB32" i="5"/>
  <c r="AA32" i="5"/>
  <c r="AB31" i="5"/>
  <c r="AA31" i="5"/>
  <c r="AB30" i="5"/>
  <c r="AA30" i="5"/>
  <c r="AJ3" i="5"/>
  <c r="AJ33" i="5" s="1"/>
  <c r="AI3" i="5"/>
  <c r="AH3" i="5"/>
  <c r="AH30" i="5" s="1"/>
  <c r="AG3" i="5"/>
  <c r="AG30" i="5" s="1"/>
  <c r="AF3" i="5"/>
  <c r="AF31" i="5" s="1"/>
  <c r="AE3" i="5"/>
  <c r="AE31" i="5" s="1"/>
  <c r="AD3" i="5"/>
  <c r="AD32" i="5" s="1"/>
  <c r="AC3" i="5"/>
  <c r="X3" i="5"/>
  <c r="W3" i="5"/>
  <c r="W33" i="5" s="1"/>
  <c r="V3" i="5"/>
  <c r="U3" i="5"/>
  <c r="T3" i="5"/>
  <c r="T33" i="5" s="1"/>
  <c r="S3" i="5"/>
  <c r="S31" i="5" s="1"/>
  <c r="R3" i="5"/>
  <c r="R31" i="5" s="1"/>
  <c r="Q3" i="5"/>
  <c r="O30" i="5"/>
  <c r="P30" i="5"/>
  <c r="U30" i="5"/>
  <c r="V30" i="5"/>
  <c r="O31" i="5"/>
  <c r="P31" i="5"/>
  <c r="V31" i="5"/>
  <c r="O32" i="5"/>
  <c r="P32" i="5"/>
  <c r="S32" i="5"/>
  <c r="W32" i="5"/>
  <c r="O33" i="5"/>
  <c r="P33" i="5"/>
  <c r="S33" i="5"/>
  <c r="X33" i="5"/>
  <c r="C30" i="5"/>
  <c r="C31" i="5"/>
  <c r="C32" i="5"/>
  <c r="C33" i="5"/>
  <c r="D30" i="5"/>
  <c r="F30" i="5"/>
  <c r="G30" i="5"/>
  <c r="H30" i="5"/>
  <c r="I30" i="5"/>
  <c r="J30" i="5"/>
  <c r="K30" i="5"/>
  <c r="L30" i="5"/>
  <c r="D31" i="5"/>
  <c r="F31" i="5"/>
  <c r="G31" i="5"/>
  <c r="H31" i="5"/>
  <c r="I31" i="5"/>
  <c r="J31" i="5"/>
  <c r="K31" i="5"/>
  <c r="L31" i="5"/>
  <c r="D32" i="5"/>
  <c r="F32" i="5"/>
  <c r="G32" i="5"/>
  <c r="H32" i="5"/>
  <c r="I32" i="5"/>
  <c r="J32" i="5"/>
  <c r="K32" i="5"/>
  <c r="L32" i="5"/>
  <c r="D33" i="5"/>
  <c r="F33" i="5"/>
  <c r="G33" i="5"/>
  <c r="H33" i="5"/>
  <c r="I33" i="5"/>
  <c r="J33" i="5"/>
  <c r="K33" i="5"/>
  <c r="L33" i="5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0" i="1"/>
  <c r="BJ431" i="1"/>
  <c r="BJ432" i="1"/>
  <c r="BJ433" i="1"/>
  <c r="BJ434" i="1"/>
  <c r="BJ435" i="1"/>
  <c r="BJ436" i="1"/>
  <c r="BJ437" i="1"/>
  <c r="BJ438" i="1"/>
  <c r="BJ439" i="1"/>
  <c r="BJ440" i="1"/>
  <c r="BJ441" i="1"/>
  <c r="BJ44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J467" i="1"/>
  <c r="BJ468" i="1"/>
  <c r="BJ469" i="1"/>
  <c r="BJ470" i="1"/>
  <c r="BJ471" i="1"/>
  <c r="BJ472" i="1"/>
  <c r="BJ47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3" i="1"/>
  <c r="BJ494" i="1"/>
  <c r="BJ495" i="1"/>
  <c r="BJ496" i="1"/>
  <c r="BJ497" i="1"/>
  <c r="BJ498" i="1"/>
  <c r="BJ499" i="1"/>
  <c r="BJ500" i="1"/>
  <c r="BJ501" i="1"/>
  <c r="BJ502" i="1"/>
  <c r="BJ503" i="1"/>
  <c r="BJ504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J529" i="1"/>
  <c r="BJ530" i="1"/>
  <c r="BJ531" i="1"/>
  <c r="BJ532" i="1"/>
  <c r="BJ533" i="1"/>
  <c r="BJ534" i="1"/>
  <c r="BJ535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49" i="1"/>
  <c r="BJ550" i="1"/>
  <c r="BJ551" i="1"/>
  <c r="BJ552" i="1"/>
  <c r="BJ553" i="1"/>
  <c r="BJ554" i="1"/>
  <c r="BJ555" i="1"/>
  <c r="BJ556" i="1"/>
  <c r="BJ557" i="1"/>
  <c r="BJ558" i="1"/>
  <c r="BJ559" i="1"/>
  <c r="BJ560" i="1"/>
  <c r="BJ561" i="1"/>
  <c r="BJ562" i="1"/>
  <c r="BJ563" i="1"/>
  <c r="BJ564" i="1"/>
  <c r="BJ565" i="1"/>
  <c r="BJ566" i="1"/>
  <c r="BJ567" i="1"/>
  <c r="BJ568" i="1"/>
  <c r="BJ569" i="1"/>
  <c r="BJ570" i="1"/>
  <c r="BJ571" i="1"/>
  <c r="BJ572" i="1"/>
  <c r="BJ573" i="1"/>
  <c r="BJ574" i="1"/>
  <c r="BJ575" i="1"/>
  <c r="BJ576" i="1"/>
  <c r="BJ577" i="1"/>
  <c r="BJ578" i="1"/>
  <c r="BJ579" i="1"/>
  <c r="BJ580" i="1"/>
  <c r="BJ581" i="1"/>
  <c r="BJ582" i="1"/>
  <c r="BJ583" i="1"/>
  <c r="BJ584" i="1"/>
  <c r="BJ585" i="1"/>
  <c r="BJ586" i="1"/>
  <c r="BJ587" i="1"/>
  <c r="BJ588" i="1"/>
  <c r="BJ589" i="1"/>
  <c r="BJ590" i="1"/>
  <c r="BJ591" i="1"/>
  <c r="BJ592" i="1"/>
  <c r="BJ593" i="1"/>
  <c r="BJ594" i="1"/>
  <c r="BJ595" i="1"/>
  <c r="BJ596" i="1"/>
  <c r="BJ597" i="1"/>
  <c r="BJ598" i="1"/>
  <c r="BJ599" i="1"/>
  <c r="BJ600" i="1"/>
  <c r="BJ601" i="1"/>
  <c r="BJ602" i="1"/>
  <c r="BJ603" i="1"/>
  <c r="BJ604" i="1"/>
  <c r="BJ605" i="1"/>
  <c r="BJ606" i="1"/>
  <c r="BJ607" i="1"/>
  <c r="BJ608" i="1"/>
  <c r="BJ609" i="1"/>
  <c r="BJ610" i="1"/>
  <c r="BJ611" i="1"/>
  <c r="BJ612" i="1"/>
  <c r="BJ613" i="1"/>
  <c r="BJ614" i="1"/>
  <c r="BJ615" i="1"/>
  <c r="BJ616" i="1"/>
  <c r="BJ617" i="1"/>
  <c r="BJ618" i="1"/>
  <c r="BJ619" i="1"/>
  <c r="BJ620" i="1"/>
  <c r="BJ621" i="1"/>
  <c r="BJ622" i="1"/>
  <c r="BJ623" i="1"/>
  <c r="BJ624" i="1"/>
  <c r="BJ625" i="1"/>
  <c r="BJ626" i="1"/>
  <c r="BJ627" i="1"/>
  <c r="BJ628" i="1"/>
  <c r="BJ629" i="1"/>
  <c r="BJ630" i="1"/>
  <c r="BJ631" i="1"/>
  <c r="BJ632" i="1"/>
  <c r="BJ633" i="1"/>
  <c r="BJ634" i="1"/>
  <c r="BJ635" i="1"/>
  <c r="BJ636" i="1"/>
  <c r="BJ2" i="1"/>
  <c r="BV39" i="1"/>
  <c r="BU39" i="1"/>
  <c r="BT39" i="1"/>
  <c r="BS39" i="1"/>
  <c r="BT72" i="1"/>
  <c r="BU72" i="1" s="1"/>
  <c r="BV72" i="1" s="1"/>
  <c r="BW72" i="1" s="1"/>
  <c r="BW39" i="1" s="1"/>
  <c r="BV57" i="1"/>
  <c r="BW57" i="1"/>
  <c r="BV53" i="1"/>
  <c r="BW53" i="1"/>
  <c r="BV54" i="1"/>
  <c r="BW54" i="1"/>
  <c r="BV48" i="1"/>
  <c r="BV60" i="1" s="1"/>
  <c r="BW48" i="1"/>
  <c r="BV36" i="1"/>
  <c r="BW36" i="1"/>
  <c r="BV30" i="1"/>
  <c r="BW30" i="1"/>
  <c r="CC3" i="1" a="1"/>
  <c r="CC3" i="1" s="1"/>
  <c r="CD3" i="1" a="1"/>
  <c r="CD3" i="1" s="1"/>
  <c r="CC4" i="1" a="1"/>
  <c r="CC4" i="1" s="1"/>
  <c r="CD4" i="1" a="1"/>
  <c r="CD4" i="1" s="1"/>
  <c r="CC5" i="1" a="1"/>
  <c r="CC5" i="1" s="1"/>
  <c r="CD5" i="1" a="1"/>
  <c r="CD5" i="1" s="1"/>
  <c r="CC2" i="1" a="1"/>
  <c r="CC2" i="1" s="1"/>
  <c r="CD2" i="1" a="1"/>
  <c r="CD2" i="1" s="1"/>
  <c r="AZ3" i="1"/>
  <c r="BA3" i="1"/>
  <c r="AZ4" i="1"/>
  <c r="BA4" i="1"/>
  <c r="AZ5" i="1"/>
  <c r="BA5" i="1"/>
  <c r="AZ6" i="1"/>
  <c r="BA6" i="1"/>
  <c r="AZ7" i="1"/>
  <c r="BA7" i="1"/>
  <c r="AZ8" i="1"/>
  <c r="BA8" i="1"/>
  <c r="AZ9" i="1"/>
  <c r="BA9" i="1"/>
  <c r="AZ10" i="1"/>
  <c r="BA10" i="1"/>
  <c r="AZ11" i="1"/>
  <c r="BA11" i="1"/>
  <c r="AZ12" i="1"/>
  <c r="BA12" i="1"/>
  <c r="AZ13" i="1"/>
  <c r="BA13" i="1"/>
  <c r="AZ14" i="1"/>
  <c r="BA14" i="1"/>
  <c r="AZ15" i="1"/>
  <c r="BA15" i="1"/>
  <c r="AZ16" i="1"/>
  <c r="BA16" i="1"/>
  <c r="AZ17" i="1"/>
  <c r="BA17" i="1"/>
  <c r="AZ18" i="1"/>
  <c r="BA18" i="1"/>
  <c r="AZ19" i="1"/>
  <c r="BA19" i="1"/>
  <c r="AZ20" i="1"/>
  <c r="BA20" i="1"/>
  <c r="AZ21" i="1"/>
  <c r="BA21" i="1"/>
  <c r="AZ22" i="1"/>
  <c r="BA22" i="1"/>
  <c r="AZ23" i="1"/>
  <c r="BA23" i="1"/>
  <c r="AZ24" i="1"/>
  <c r="BA24" i="1"/>
  <c r="AZ25" i="1"/>
  <c r="BA25" i="1"/>
  <c r="AZ26" i="1"/>
  <c r="BA26" i="1"/>
  <c r="AZ27" i="1"/>
  <c r="BA27" i="1"/>
  <c r="AZ28" i="1"/>
  <c r="BA28" i="1"/>
  <c r="AZ29" i="1"/>
  <c r="BA29" i="1"/>
  <c r="AZ30" i="1"/>
  <c r="BA30" i="1"/>
  <c r="AZ31" i="1"/>
  <c r="BA31" i="1"/>
  <c r="AZ32" i="1"/>
  <c r="BA32" i="1"/>
  <c r="AZ33" i="1"/>
  <c r="BA33" i="1"/>
  <c r="AZ34" i="1"/>
  <c r="BA34" i="1"/>
  <c r="AZ35" i="1"/>
  <c r="BA35" i="1"/>
  <c r="AZ36" i="1"/>
  <c r="BA36" i="1"/>
  <c r="AZ37" i="1"/>
  <c r="BA37" i="1"/>
  <c r="AZ38" i="1"/>
  <c r="BA38" i="1"/>
  <c r="AZ39" i="1"/>
  <c r="BA39" i="1"/>
  <c r="AZ40" i="1"/>
  <c r="BA40" i="1"/>
  <c r="AZ41" i="1"/>
  <c r="BA41" i="1"/>
  <c r="AZ42" i="1"/>
  <c r="BA42" i="1"/>
  <c r="AZ43" i="1"/>
  <c r="BA43" i="1"/>
  <c r="AZ44" i="1"/>
  <c r="BA44" i="1"/>
  <c r="AZ45" i="1"/>
  <c r="BA45" i="1"/>
  <c r="AZ46" i="1"/>
  <c r="BA46" i="1"/>
  <c r="AZ47" i="1"/>
  <c r="BA47" i="1"/>
  <c r="AZ48" i="1"/>
  <c r="BA48" i="1"/>
  <c r="AZ49" i="1"/>
  <c r="BA49" i="1"/>
  <c r="AZ50" i="1"/>
  <c r="BA50" i="1"/>
  <c r="AZ51" i="1"/>
  <c r="BA51" i="1"/>
  <c r="AZ52" i="1"/>
  <c r="BA52" i="1"/>
  <c r="AZ53" i="1"/>
  <c r="BA53" i="1"/>
  <c r="AZ54" i="1"/>
  <c r="BA54" i="1"/>
  <c r="AZ55" i="1"/>
  <c r="BA55" i="1"/>
  <c r="AZ56" i="1"/>
  <c r="BA56" i="1"/>
  <c r="AZ57" i="1"/>
  <c r="BA57" i="1"/>
  <c r="AZ58" i="1"/>
  <c r="BA58" i="1"/>
  <c r="AZ59" i="1"/>
  <c r="BA59" i="1"/>
  <c r="AZ60" i="1"/>
  <c r="BA60" i="1"/>
  <c r="AZ61" i="1"/>
  <c r="BA61" i="1"/>
  <c r="AZ62" i="1"/>
  <c r="BA62" i="1"/>
  <c r="AZ63" i="1"/>
  <c r="BA63" i="1"/>
  <c r="AZ64" i="1"/>
  <c r="BA64" i="1"/>
  <c r="AZ65" i="1"/>
  <c r="BA65" i="1"/>
  <c r="AZ66" i="1"/>
  <c r="BA66" i="1"/>
  <c r="AZ67" i="1"/>
  <c r="BA67" i="1"/>
  <c r="AZ68" i="1"/>
  <c r="BA68" i="1"/>
  <c r="AZ69" i="1"/>
  <c r="BA69" i="1"/>
  <c r="AZ70" i="1"/>
  <c r="BA70" i="1"/>
  <c r="AZ71" i="1"/>
  <c r="BA71" i="1"/>
  <c r="AZ72" i="1"/>
  <c r="BA72" i="1"/>
  <c r="AZ73" i="1"/>
  <c r="BA73" i="1"/>
  <c r="AZ74" i="1"/>
  <c r="BA74" i="1"/>
  <c r="AZ75" i="1"/>
  <c r="BA75" i="1"/>
  <c r="AZ76" i="1"/>
  <c r="BA76" i="1"/>
  <c r="AZ77" i="1"/>
  <c r="BA77" i="1"/>
  <c r="AZ78" i="1"/>
  <c r="BA78" i="1"/>
  <c r="AZ79" i="1"/>
  <c r="BA79" i="1"/>
  <c r="AZ80" i="1"/>
  <c r="BA80" i="1"/>
  <c r="AZ81" i="1"/>
  <c r="BA81" i="1"/>
  <c r="AZ82" i="1"/>
  <c r="BA82" i="1"/>
  <c r="AZ83" i="1"/>
  <c r="BA83" i="1"/>
  <c r="AZ84" i="1"/>
  <c r="BA84" i="1"/>
  <c r="AZ85" i="1"/>
  <c r="BA85" i="1"/>
  <c r="AZ86" i="1"/>
  <c r="BA86" i="1"/>
  <c r="AZ87" i="1"/>
  <c r="BA87" i="1"/>
  <c r="AZ88" i="1"/>
  <c r="BA88" i="1"/>
  <c r="AZ89" i="1"/>
  <c r="BA89" i="1"/>
  <c r="AZ90" i="1"/>
  <c r="BA90" i="1"/>
  <c r="AZ91" i="1"/>
  <c r="BA91" i="1"/>
  <c r="AZ92" i="1"/>
  <c r="BA92" i="1"/>
  <c r="AZ93" i="1"/>
  <c r="BA93" i="1"/>
  <c r="AZ94" i="1"/>
  <c r="BA94" i="1"/>
  <c r="AZ95" i="1"/>
  <c r="BA95" i="1"/>
  <c r="AZ96" i="1"/>
  <c r="BA96" i="1"/>
  <c r="AZ97" i="1"/>
  <c r="BA97" i="1"/>
  <c r="AZ98" i="1"/>
  <c r="BA98" i="1"/>
  <c r="AZ99" i="1"/>
  <c r="BA99" i="1"/>
  <c r="AZ100" i="1"/>
  <c r="BA100" i="1"/>
  <c r="AZ101" i="1"/>
  <c r="BA101" i="1"/>
  <c r="AZ102" i="1"/>
  <c r="BA102" i="1"/>
  <c r="AZ103" i="1"/>
  <c r="BA103" i="1"/>
  <c r="AZ104" i="1"/>
  <c r="BA104" i="1"/>
  <c r="AZ105" i="1"/>
  <c r="BA105" i="1"/>
  <c r="AZ106" i="1"/>
  <c r="BA106" i="1"/>
  <c r="AZ107" i="1"/>
  <c r="BA107" i="1"/>
  <c r="AZ108" i="1"/>
  <c r="BA108" i="1"/>
  <c r="AZ109" i="1"/>
  <c r="BA109" i="1"/>
  <c r="AZ110" i="1"/>
  <c r="BA110" i="1"/>
  <c r="AZ111" i="1"/>
  <c r="BA111" i="1"/>
  <c r="AZ112" i="1"/>
  <c r="BA112" i="1"/>
  <c r="AZ113" i="1"/>
  <c r="BA113" i="1"/>
  <c r="AZ114" i="1"/>
  <c r="BA114" i="1"/>
  <c r="AZ115" i="1"/>
  <c r="BA115" i="1"/>
  <c r="AZ116" i="1"/>
  <c r="BA116" i="1"/>
  <c r="AZ117" i="1"/>
  <c r="BA117" i="1"/>
  <c r="AZ118" i="1"/>
  <c r="BA118" i="1"/>
  <c r="AZ119" i="1"/>
  <c r="BA119" i="1"/>
  <c r="AZ120" i="1"/>
  <c r="BA120" i="1"/>
  <c r="AZ121" i="1"/>
  <c r="BA121" i="1"/>
  <c r="AZ122" i="1"/>
  <c r="BA122" i="1"/>
  <c r="AZ123" i="1"/>
  <c r="BA123" i="1"/>
  <c r="AZ124" i="1"/>
  <c r="BA124" i="1"/>
  <c r="AZ125" i="1"/>
  <c r="BA125" i="1"/>
  <c r="AZ126" i="1"/>
  <c r="BA126" i="1"/>
  <c r="AZ127" i="1"/>
  <c r="BA127" i="1"/>
  <c r="AZ128" i="1"/>
  <c r="BA128" i="1"/>
  <c r="AZ129" i="1"/>
  <c r="BA129" i="1"/>
  <c r="AZ130" i="1"/>
  <c r="BA130" i="1"/>
  <c r="AZ131" i="1"/>
  <c r="BA131" i="1"/>
  <c r="AZ132" i="1"/>
  <c r="BA132" i="1"/>
  <c r="AZ133" i="1"/>
  <c r="BA133" i="1"/>
  <c r="AZ134" i="1"/>
  <c r="BA134" i="1"/>
  <c r="AZ135" i="1"/>
  <c r="BA135" i="1"/>
  <c r="AZ136" i="1"/>
  <c r="BA136" i="1"/>
  <c r="AZ137" i="1"/>
  <c r="BA137" i="1"/>
  <c r="AZ138" i="1"/>
  <c r="BA138" i="1"/>
  <c r="AZ139" i="1"/>
  <c r="BA139" i="1"/>
  <c r="AZ140" i="1"/>
  <c r="BA140" i="1"/>
  <c r="AZ141" i="1"/>
  <c r="BA141" i="1"/>
  <c r="AZ142" i="1"/>
  <c r="BA142" i="1"/>
  <c r="AZ143" i="1"/>
  <c r="BA143" i="1"/>
  <c r="AZ144" i="1"/>
  <c r="BA144" i="1"/>
  <c r="AZ145" i="1"/>
  <c r="BA145" i="1"/>
  <c r="AZ146" i="1"/>
  <c r="BA146" i="1"/>
  <c r="AZ147" i="1"/>
  <c r="BA147" i="1"/>
  <c r="AZ148" i="1"/>
  <c r="BA148" i="1"/>
  <c r="AZ149" i="1"/>
  <c r="BA149" i="1"/>
  <c r="AZ150" i="1"/>
  <c r="BA150" i="1"/>
  <c r="AZ151" i="1"/>
  <c r="BA151" i="1"/>
  <c r="AZ152" i="1"/>
  <c r="BA152" i="1"/>
  <c r="AZ153" i="1"/>
  <c r="BA153" i="1"/>
  <c r="AZ154" i="1"/>
  <c r="BA154" i="1"/>
  <c r="AZ155" i="1"/>
  <c r="BA155" i="1"/>
  <c r="AZ156" i="1"/>
  <c r="BA156" i="1"/>
  <c r="AZ157" i="1"/>
  <c r="BA157" i="1"/>
  <c r="AZ158" i="1"/>
  <c r="BA158" i="1"/>
  <c r="AZ159" i="1"/>
  <c r="BA159" i="1"/>
  <c r="AZ160" i="1"/>
  <c r="BA160" i="1"/>
  <c r="AZ161" i="1"/>
  <c r="BA161" i="1"/>
  <c r="AZ162" i="1"/>
  <c r="BA162" i="1"/>
  <c r="AZ163" i="1"/>
  <c r="BA163" i="1"/>
  <c r="AZ164" i="1"/>
  <c r="BA164" i="1"/>
  <c r="AZ165" i="1"/>
  <c r="BA165" i="1"/>
  <c r="AZ166" i="1"/>
  <c r="BA166" i="1"/>
  <c r="AZ167" i="1"/>
  <c r="BA167" i="1"/>
  <c r="AZ168" i="1"/>
  <c r="BA168" i="1"/>
  <c r="AZ169" i="1"/>
  <c r="BA169" i="1"/>
  <c r="AZ170" i="1"/>
  <c r="BA170" i="1"/>
  <c r="AZ171" i="1"/>
  <c r="BA171" i="1"/>
  <c r="AZ172" i="1"/>
  <c r="BA172" i="1"/>
  <c r="AZ173" i="1"/>
  <c r="BA173" i="1"/>
  <c r="AZ174" i="1"/>
  <c r="BA174" i="1"/>
  <c r="AZ175" i="1"/>
  <c r="BA175" i="1"/>
  <c r="AZ176" i="1"/>
  <c r="BA176" i="1"/>
  <c r="AZ177" i="1"/>
  <c r="BA177" i="1"/>
  <c r="AZ178" i="1"/>
  <c r="BA178" i="1"/>
  <c r="AZ179" i="1"/>
  <c r="BA179" i="1"/>
  <c r="AZ180" i="1"/>
  <c r="BA180" i="1"/>
  <c r="AZ181" i="1"/>
  <c r="BA181" i="1"/>
  <c r="AZ182" i="1"/>
  <c r="BA182" i="1"/>
  <c r="AZ183" i="1"/>
  <c r="BA183" i="1"/>
  <c r="AZ184" i="1"/>
  <c r="BA184" i="1"/>
  <c r="AZ185" i="1"/>
  <c r="BA185" i="1"/>
  <c r="AZ186" i="1"/>
  <c r="BA186" i="1"/>
  <c r="AZ187" i="1"/>
  <c r="BA187" i="1"/>
  <c r="AZ188" i="1"/>
  <c r="BA188" i="1"/>
  <c r="AZ189" i="1"/>
  <c r="BA189" i="1"/>
  <c r="AZ190" i="1"/>
  <c r="BA190" i="1"/>
  <c r="AZ191" i="1"/>
  <c r="BA191" i="1"/>
  <c r="AZ192" i="1"/>
  <c r="BA192" i="1"/>
  <c r="AZ193" i="1"/>
  <c r="BA193" i="1"/>
  <c r="AZ194" i="1"/>
  <c r="BA194" i="1"/>
  <c r="AZ195" i="1"/>
  <c r="BA195" i="1"/>
  <c r="AZ196" i="1"/>
  <c r="BA196" i="1"/>
  <c r="AZ197" i="1"/>
  <c r="BA197" i="1"/>
  <c r="AZ198" i="1"/>
  <c r="BA198" i="1"/>
  <c r="AZ199" i="1"/>
  <c r="BA199" i="1"/>
  <c r="AZ200" i="1"/>
  <c r="BA200" i="1"/>
  <c r="AZ201" i="1"/>
  <c r="BA201" i="1"/>
  <c r="AZ202" i="1"/>
  <c r="BA202" i="1"/>
  <c r="AZ203" i="1"/>
  <c r="BA203" i="1"/>
  <c r="AZ204" i="1"/>
  <c r="BA204" i="1"/>
  <c r="AZ205" i="1"/>
  <c r="BA205" i="1"/>
  <c r="AZ206" i="1"/>
  <c r="BA206" i="1"/>
  <c r="AZ207" i="1"/>
  <c r="BA207" i="1"/>
  <c r="AZ208" i="1"/>
  <c r="BA208" i="1"/>
  <c r="AZ209" i="1"/>
  <c r="BA209" i="1"/>
  <c r="AZ210" i="1"/>
  <c r="BA210" i="1"/>
  <c r="AZ211" i="1"/>
  <c r="BA211" i="1"/>
  <c r="AZ212" i="1"/>
  <c r="BA212" i="1"/>
  <c r="AZ213" i="1"/>
  <c r="BA213" i="1"/>
  <c r="AZ214" i="1"/>
  <c r="BA214" i="1"/>
  <c r="AZ215" i="1"/>
  <c r="BA215" i="1"/>
  <c r="AZ216" i="1"/>
  <c r="BA216" i="1"/>
  <c r="AZ217" i="1"/>
  <c r="BA217" i="1"/>
  <c r="AZ218" i="1"/>
  <c r="BA218" i="1"/>
  <c r="AZ219" i="1"/>
  <c r="BA219" i="1"/>
  <c r="AZ220" i="1"/>
  <c r="BA220" i="1"/>
  <c r="AZ221" i="1"/>
  <c r="BA221" i="1"/>
  <c r="AZ222" i="1"/>
  <c r="BA222" i="1"/>
  <c r="AZ223" i="1"/>
  <c r="BA223" i="1"/>
  <c r="AZ224" i="1"/>
  <c r="BA224" i="1"/>
  <c r="AZ225" i="1"/>
  <c r="BA225" i="1"/>
  <c r="AZ226" i="1"/>
  <c r="BA226" i="1"/>
  <c r="AZ227" i="1"/>
  <c r="BA227" i="1"/>
  <c r="AZ228" i="1"/>
  <c r="BA228" i="1"/>
  <c r="AZ229" i="1"/>
  <c r="BA229" i="1"/>
  <c r="AZ230" i="1"/>
  <c r="BA230" i="1"/>
  <c r="AZ231" i="1"/>
  <c r="BA231" i="1"/>
  <c r="AZ232" i="1"/>
  <c r="BA232" i="1"/>
  <c r="AZ233" i="1"/>
  <c r="BA233" i="1"/>
  <c r="AZ234" i="1"/>
  <c r="BA234" i="1"/>
  <c r="AZ235" i="1"/>
  <c r="BA235" i="1"/>
  <c r="AZ236" i="1"/>
  <c r="BA236" i="1"/>
  <c r="AZ237" i="1"/>
  <c r="BA237" i="1"/>
  <c r="AZ238" i="1"/>
  <c r="BA238" i="1"/>
  <c r="AZ239" i="1"/>
  <c r="BA239" i="1"/>
  <c r="AZ240" i="1"/>
  <c r="BA240" i="1"/>
  <c r="AZ241" i="1"/>
  <c r="BA241" i="1"/>
  <c r="AZ242" i="1"/>
  <c r="BA242" i="1"/>
  <c r="AZ243" i="1"/>
  <c r="BA243" i="1"/>
  <c r="AZ244" i="1"/>
  <c r="BA244" i="1"/>
  <c r="AZ245" i="1"/>
  <c r="BA245" i="1"/>
  <c r="AZ246" i="1"/>
  <c r="BA246" i="1"/>
  <c r="AZ247" i="1"/>
  <c r="BA247" i="1"/>
  <c r="AZ248" i="1"/>
  <c r="BA248" i="1"/>
  <c r="AZ249" i="1"/>
  <c r="BA249" i="1"/>
  <c r="AZ250" i="1"/>
  <c r="BA250" i="1"/>
  <c r="AZ251" i="1"/>
  <c r="BA251" i="1"/>
  <c r="AZ252" i="1"/>
  <c r="BA252" i="1"/>
  <c r="AZ253" i="1"/>
  <c r="BA253" i="1"/>
  <c r="AZ254" i="1"/>
  <c r="BA254" i="1"/>
  <c r="AZ255" i="1"/>
  <c r="BA255" i="1"/>
  <c r="AZ256" i="1"/>
  <c r="BA256" i="1"/>
  <c r="AZ257" i="1"/>
  <c r="BA257" i="1"/>
  <c r="AZ258" i="1"/>
  <c r="BA258" i="1"/>
  <c r="AZ259" i="1"/>
  <c r="BA259" i="1"/>
  <c r="AZ260" i="1"/>
  <c r="BA260" i="1"/>
  <c r="AZ261" i="1"/>
  <c r="BA261" i="1"/>
  <c r="AZ262" i="1"/>
  <c r="BA262" i="1"/>
  <c r="AZ263" i="1"/>
  <c r="BA263" i="1"/>
  <c r="AZ264" i="1"/>
  <c r="BA264" i="1"/>
  <c r="AZ265" i="1"/>
  <c r="BA265" i="1"/>
  <c r="AZ266" i="1"/>
  <c r="BA266" i="1"/>
  <c r="AZ267" i="1"/>
  <c r="BA267" i="1"/>
  <c r="AZ268" i="1"/>
  <c r="BA268" i="1"/>
  <c r="AZ269" i="1"/>
  <c r="BA269" i="1"/>
  <c r="AZ270" i="1"/>
  <c r="BA270" i="1"/>
  <c r="AZ271" i="1"/>
  <c r="BA271" i="1"/>
  <c r="AZ272" i="1"/>
  <c r="BA272" i="1"/>
  <c r="AZ273" i="1"/>
  <c r="BA273" i="1"/>
  <c r="AZ274" i="1"/>
  <c r="BA274" i="1"/>
  <c r="AZ275" i="1"/>
  <c r="BA275" i="1"/>
  <c r="AZ276" i="1"/>
  <c r="BA276" i="1"/>
  <c r="AZ277" i="1"/>
  <c r="BA277" i="1"/>
  <c r="AZ278" i="1"/>
  <c r="BA278" i="1"/>
  <c r="AZ279" i="1"/>
  <c r="BA279" i="1"/>
  <c r="AZ280" i="1"/>
  <c r="BA280" i="1"/>
  <c r="AZ281" i="1"/>
  <c r="BA281" i="1"/>
  <c r="AZ282" i="1"/>
  <c r="BA282" i="1"/>
  <c r="AZ283" i="1"/>
  <c r="BA283" i="1"/>
  <c r="AZ284" i="1"/>
  <c r="BA284" i="1"/>
  <c r="AZ285" i="1"/>
  <c r="BA285" i="1"/>
  <c r="AZ286" i="1"/>
  <c r="BA286" i="1"/>
  <c r="AZ287" i="1"/>
  <c r="BA287" i="1"/>
  <c r="AZ288" i="1"/>
  <c r="BA288" i="1"/>
  <c r="AZ289" i="1"/>
  <c r="BA289" i="1"/>
  <c r="AZ290" i="1"/>
  <c r="BA290" i="1"/>
  <c r="AZ291" i="1"/>
  <c r="BA291" i="1"/>
  <c r="AZ292" i="1"/>
  <c r="BA292" i="1"/>
  <c r="AZ293" i="1"/>
  <c r="BA293" i="1"/>
  <c r="AZ294" i="1"/>
  <c r="BA294" i="1"/>
  <c r="AZ295" i="1"/>
  <c r="BA295" i="1"/>
  <c r="AZ296" i="1"/>
  <c r="BA296" i="1"/>
  <c r="AZ297" i="1"/>
  <c r="BA297" i="1"/>
  <c r="AZ298" i="1"/>
  <c r="BA298" i="1"/>
  <c r="AZ299" i="1"/>
  <c r="BA299" i="1"/>
  <c r="AZ300" i="1"/>
  <c r="BA300" i="1"/>
  <c r="AZ301" i="1"/>
  <c r="BA301" i="1"/>
  <c r="AZ302" i="1"/>
  <c r="BA302" i="1"/>
  <c r="AZ303" i="1"/>
  <c r="BA303" i="1"/>
  <c r="AZ304" i="1"/>
  <c r="BA304" i="1"/>
  <c r="AZ305" i="1"/>
  <c r="BA305" i="1"/>
  <c r="AZ306" i="1"/>
  <c r="BA306" i="1"/>
  <c r="AZ307" i="1"/>
  <c r="BA307" i="1"/>
  <c r="AZ308" i="1"/>
  <c r="BA308" i="1"/>
  <c r="AZ309" i="1"/>
  <c r="BA309" i="1"/>
  <c r="AZ310" i="1"/>
  <c r="BA310" i="1"/>
  <c r="AZ311" i="1"/>
  <c r="BA311" i="1"/>
  <c r="AZ312" i="1"/>
  <c r="BA312" i="1"/>
  <c r="AZ313" i="1"/>
  <c r="BA313" i="1"/>
  <c r="AZ314" i="1"/>
  <c r="BA314" i="1"/>
  <c r="AZ315" i="1"/>
  <c r="BA315" i="1"/>
  <c r="AZ316" i="1"/>
  <c r="BA316" i="1"/>
  <c r="AZ317" i="1"/>
  <c r="BA317" i="1"/>
  <c r="AZ318" i="1"/>
  <c r="BA318" i="1"/>
  <c r="AZ319" i="1"/>
  <c r="BA319" i="1"/>
  <c r="AZ320" i="1"/>
  <c r="BA320" i="1"/>
  <c r="AZ321" i="1"/>
  <c r="BA321" i="1"/>
  <c r="AZ322" i="1"/>
  <c r="BA322" i="1"/>
  <c r="AZ323" i="1"/>
  <c r="BA323" i="1"/>
  <c r="AZ324" i="1"/>
  <c r="BA324" i="1"/>
  <c r="AZ325" i="1"/>
  <c r="BA325" i="1"/>
  <c r="AZ326" i="1"/>
  <c r="BA326" i="1"/>
  <c r="AZ327" i="1"/>
  <c r="BA327" i="1"/>
  <c r="AZ328" i="1"/>
  <c r="BA328" i="1"/>
  <c r="AZ329" i="1"/>
  <c r="BA329" i="1"/>
  <c r="AZ330" i="1"/>
  <c r="BA330" i="1"/>
  <c r="AZ331" i="1"/>
  <c r="BA331" i="1"/>
  <c r="AZ332" i="1"/>
  <c r="BA332" i="1"/>
  <c r="AZ333" i="1"/>
  <c r="BA333" i="1"/>
  <c r="AZ334" i="1"/>
  <c r="BA334" i="1"/>
  <c r="AZ335" i="1"/>
  <c r="BA335" i="1"/>
  <c r="AZ336" i="1"/>
  <c r="BA336" i="1"/>
  <c r="AZ337" i="1"/>
  <c r="BA337" i="1"/>
  <c r="AZ338" i="1"/>
  <c r="BA338" i="1"/>
  <c r="AZ339" i="1"/>
  <c r="BA339" i="1"/>
  <c r="AZ340" i="1"/>
  <c r="BA340" i="1"/>
  <c r="AZ341" i="1"/>
  <c r="BA341" i="1"/>
  <c r="AZ342" i="1"/>
  <c r="BA342" i="1"/>
  <c r="AZ343" i="1"/>
  <c r="BA343" i="1"/>
  <c r="AZ344" i="1"/>
  <c r="BA344" i="1"/>
  <c r="AZ345" i="1"/>
  <c r="BA345" i="1"/>
  <c r="AZ346" i="1"/>
  <c r="BA346" i="1"/>
  <c r="AZ347" i="1"/>
  <c r="BA347" i="1"/>
  <c r="AZ348" i="1"/>
  <c r="BA348" i="1"/>
  <c r="AZ349" i="1"/>
  <c r="BA349" i="1"/>
  <c r="AZ350" i="1"/>
  <c r="BA350" i="1"/>
  <c r="AZ351" i="1"/>
  <c r="BA351" i="1"/>
  <c r="AZ352" i="1"/>
  <c r="BA352" i="1"/>
  <c r="AZ353" i="1"/>
  <c r="BA353" i="1"/>
  <c r="AZ354" i="1"/>
  <c r="BA354" i="1"/>
  <c r="AZ355" i="1"/>
  <c r="BA355" i="1"/>
  <c r="AZ356" i="1"/>
  <c r="BA356" i="1"/>
  <c r="AZ357" i="1"/>
  <c r="BA357" i="1"/>
  <c r="AZ358" i="1"/>
  <c r="BA358" i="1"/>
  <c r="AZ359" i="1"/>
  <c r="BA359" i="1"/>
  <c r="AZ360" i="1"/>
  <c r="BA360" i="1"/>
  <c r="AZ361" i="1"/>
  <c r="BA361" i="1"/>
  <c r="AZ362" i="1"/>
  <c r="BA362" i="1"/>
  <c r="AZ363" i="1"/>
  <c r="BA363" i="1"/>
  <c r="AZ364" i="1"/>
  <c r="BA364" i="1"/>
  <c r="AZ365" i="1"/>
  <c r="BA365" i="1"/>
  <c r="AZ366" i="1"/>
  <c r="BA366" i="1"/>
  <c r="AZ367" i="1"/>
  <c r="BA367" i="1"/>
  <c r="AZ368" i="1"/>
  <c r="BA368" i="1"/>
  <c r="AZ369" i="1"/>
  <c r="BA369" i="1"/>
  <c r="AZ370" i="1"/>
  <c r="BA370" i="1"/>
  <c r="AZ371" i="1"/>
  <c r="BA371" i="1"/>
  <c r="AZ372" i="1"/>
  <c r="BA372" i="1"/>
  <c r="AZ373" i="1"/>
  <c r="BA373" i="1"/>
  <c r="AZ374" i="1"/>
  <c r="BA374" i="1"/>
  <c r="AZ375" i="1"/>
  <c r="BA375" i="1"/>
  <c r="AZ376" i="1"/>
  <c r="BA376" i="1"/>
  <c r="AZ377" i="1"/>
  <c r="BA377" i="1"/>
  <c r="AZ378" i="1"/>
  <c r="BA378" i="1"/>
  <c r="AZ379" i="1"/>
  <c r="BA379" i="1"/>
  <c r="AZ380" i="1"/>
  <c r="BA380" i="1"/>
  <c r="AZ381" i="1"/>
  <c r="BA381" i="1"/>
  <c r="AZ382" i="1"/>
  <c r="BA382" i="1"/>
  <c r="AZ383" i="1"/>
  <c r="BA383" i="1"/>
  <c r="AZ384" i="1"/>
  <c r="BA384" i="1"/>
  <c r="AZ385" i="1"/>
  <c r="BA385" i="1"/>
  <c r="AZ386" i="1"/>
  <c r="BA386" i="1"/>
  <c r="AZ387" i="1"/>
  <c r="BA387" i="1"/>
  <c r="AZ388" i="1"/>
  <c r="BA388" i="1"/>
  <c r="AZ389" i="1"/>
  <c r="BA389" i="1"/>
  <c r="AZ390" i="1"/>
  <c r="BA390" i="1"/>
  <c r="AZ391" i="1"/>
  <c r="BA391" i="1"/>
  <c r="AZ392" i="1"/>
  <c r="BA392" i="1"/>
  <c r="AZ393" i="1"/>
  <c r="BA393" i="1"/>
  <c r="AZ394" i="1"/>
  <c r="BA394" i="1"/>
  <c r="AZ395" i="1"/>
  <c r="BA395" i="1"/>
  <c r="AZ396" i="1"/>
  <c r="BA396" i="1"/>
  <c r="AZ397" i="1"/>
  <c r="BA397" i="1"/>
  <c r="AZ398" i="1"/>
  <c r="BA398" i="1"/>
  <c r="AZ399" i="1"/>
  <c r="BA399" i="1"/>
  <c r="AZ400" i="1"/>
  <c r="BA400" i="1"/>
  <c r="AZ401" i="1"/>
  <c r="BA401" i="1"/>
  <c r="AZ402" i="1"/>
  <c r="BA402" i="1"/>
  <c r="AZ403" i="1"/>
  <c r="BA403" i="1"/>
  <c r="AZ404" i="1"/>
  <c r="BA404" i="1"/>
  <c r="AZ405" i="1"/>
  <c r="BA405" i="1"/>
  <c r="AZ406" i="1"/>
  <c r="BA406" i="1"/>
  <c r="AZ407" i="1"/>
  <c r="BA407" i="1"/>
  <c r="AZ408" i="1"/>
  <c r="BA408" i="1"/>
  <c r="AZ409" i="1"/>
  <c r="BA409" i="1"/>
  <c r="AZ410" i="1"/>
  <c r="BA410" i="1"/>
  <c r="AZ411" i="1"/>
  <c r="BA411" i="1"/>
  <c r="AZ412" i="1"/>
  <c r="BA412" i="1"/>
  <c r="AZ413" i="1"/>
  <c r="BA413" i="1"/>
  <c r="AZ414" i="1"/>
  <c r="BA414" i="1"/>
  <c r="AZ415" i="1"/>
  <c r="BA415" i="1"/>
  <c r="AZ416" i="1"/>
  <c r="BA416" i="1"/>
  <c r="AZ417" i="1"/>
  <c r="BA417" i="1"/>
  <c r="AZ418" i="1"/>
  <c r="BA418" i="1"/>
  <c r="AZ419" i="1"/>
  <c r="BA419" i="1"/>
  <c r="AZ420" i="1"/>
  <c r="BA420" i="1"/>
  <c r="AZ421" i="1"/>
  <c r="BA421" i="1"/>
  <c r="AZ422" i="1"/>
  <c r="BA422" i="1"/>
  <c r="AZ423" i="1"/>
  <c r="BA423" i="1"/>
  <c r="AZ424" i="1"/>
  <c r="BA424" i="1"/>
  <c r="AZ425" i="1"/>
  <c r="BA425" i="1"/>
  <c r="AZ426" i="1"/>
  <c r="BA426" i="1"/>
  <c r="AZ427" i="1"/>
  <c r="BA427" i="1"/>
  <c r="AZ428" i="1"/>
  <c r="BA428" i="1"/>
  <c r="AZ429" i="1"/>
  <c r="BA429" i="1"/>
  <c r="AZ430" i="1"/>
  <c r="BA430" i="1"/>
  <c r="AZ431" i="1"/>
  <c r="BA431" i="1"/>
  <c r="AZ432" i="1"/>
  <c r="BA432" i="1"/>
  <c r="AZ433" i="1"/>
  <c r="BA433" i="1"/>
  <c r="AZ434" i="1"/>
  <c r="BA434" i="1"/>
  <c r="AZ435" i="1"/>
  <c r="BA435" i="1"/>
  <c r="AZ436" i="1"/>
  <c r="BA436" i="1"/>
  <c r="AZ437" i="1"/>
  <c r="BA437" i="1"/>
  <c r="AZ438" i="1"/>
  <c r="BA438" i="1"/>
  <c r="AZ439" i="1"/>
  <c r="BA439" i="1"/>
  <c r="AZ440" i="1"/>
  <c r="BA440" i="1"/>
  <c r="AZ441" i="1"/>
  <c r="BA441" i="1"/>
  <c r="AZ442" i="1"/>
  <c r="BA442" i="1"/>
  <c r="AZ443" i="1"/>
  <c r="BA443" i="1"/>
  <c r="AZ444" i="1"/>
  <c r="BA444" i="1"/>
  <c r="AZ445" i="1"/>
  <c r="BA445" i="1"/>
  <c r="AZ446" i="1"/>
  <c r="BA446" i="1"/>
  <c r="AZ447" i="1"/>
  <c r="BA447" i="1"/>
  <c r="AZ448" i="1"/>
  <c r="BA448" i="1"/>
  <c r="AZ449" i="1"/>
  <c r="BA449" i="1"/>
  <c r="AZ450" i="1"/>
  <c r="BA450" i="1"/>
  <c r="AZ451" i="1"/>
  <c r="BA451" i="1"/>
  <c r="AZ452" i="1"/>
  <c r="BA452" i="1"/>
  <c r="AZ453" i="1"/>
  <c r="BA453" i="1"/>
  <c r="AZ454" i="1"/>
  <c r="BA454" i="1"/>
  <c r="AZ455" i="1"/>
  <c r="BA455" i="1"/>
  <c r="AZ456" i="1"/>
  <c r="BA456" i="1"/>
  <c r="AZ457" i="1"/>
  <c r="BA457" i="1"/>
  <c r="AZ458" i="1"/>
  <c r="BA458" i="1"/>
  <c r="AZ459" i="1"/>
  <c r="BA459" i="1"/>
  <c r="AZ460" i="1"/>
  <c r="BA460" i="1"/>
  <c r="AZ461" i="1"/>
  <c r="BA461" i="1"/>
  <c r="AZ462" i="1"/>
  <c r="BA462" i="1"/>
  <c r="AZ463" i="1"/>
  <c r="BA463" i="1"/>
  <c r="AZ464" i="1"/>
  <c r="BA464" i="1"/>
  <c r="AZ465" i="1"/>
  <c r="BA465" i="1"/>
  <c r="AZ466" i="1"/>
  <c r="BA466" i="1"/>
  <c r="AZ467" i="1"/>
  <c r="BA467" i="1"/>
  <c r="AZ468" i="1"/>
  <c r="BA468" i="1"/>
  <c r="AZ469" i="1"/>
  <c r="BA469" i="1"/>
  <c r="AZ470" i="1"/>
  <c r="BA470" i="1"/>
  <c r="AZ471" i="1"/>
  <c r="BA471" i="1"/>
  <c r="AZ472" i="1"/>
  <c r="BA472" i="1"/>
  <c r="AZ473" i="1"/>
  <c r="BA473" i="1"/>
  <c r="AZ474" i="1"/>
  <c r="BA474" i="1"/>
  <c r="AZ475" i="1"/>
  <c r="BA475" i="1"/>
  <c r="AZ476" i="1"/>
  <c r="BA476" i="1"/>
  <c r="AZ477" i="1"/>
  <c r="BA477" i="1"/>
  <c r="AZ478" i="1"/>
  <c r="BA478" i="1"/>
  <c r="AZ479" i="1"/>
  <c r="BA479" i="1"/>
  <c r="AZ480" i="1"/>
  <c r="BA480" i="1"/>
  <c r="AZ481" i="1"/>
  <c r="BA481" i="1"/>
  <c r="AZ482" i="1"/>
  <c r="BA482" i="1"/>
  <c r="AZ483" i="1"/>
  <c r="BA483" i="1"/>
  <c r="AZ484" i="1"/>
  <c r="BA484" i="1"/>
  <c r="AZ485" i="1"/>
  <c r="BA485" i="1"/>
  <c r="AZ486" i="1"/>
  <c r="BA486" i="1"/>
  <c r="AZ487" i="1"/>
  <c r="BA487" i="1"/>
  <c r="AZ488" i="1"/>
  <c r="BA488" i="1"/>
  <c r="AZ489" i="1"/>
  <c r="BA489" i="1"/>
  <c r="AZ490" i="1"/>
  <c r="BA490" i="1"/>
  <c r="AZ491" i="1"/>
  <c r="BA491" i="1"/>
  <c r="AZ492" i="1"/>
  <c r="BA492" i="1"/>
  <c r="AZ493" i="1"/>
  <c r="BA493" i="1"/>
  <c r="AZ494" i="1"/>
  <c r="BA494" i="1"/>
  <c r="AZ495" i="1"/>
  <c r="BA495" i="1"/>
  <c r="AZ496" i="1"/>
  <c r="BA496" i="1"/>
  <c r="AZ497" i="1"/>
  <c r="BA497" i="1"/>
  <c r="AZ498" i="1"/>
  <c r="BA498" i="1"/>
  <c r="AZ499" i="1"/>
  <c r="BA499" i="1"/>
  <c r="AZ500" i="1"/>
  <c r="BA500" i="1"/>
  <c r="AZ501" i="1"/>
  <c r="BA501" i="1"/>
  <c r="AZ502" i="1"/>
  <c r="BA502" i="1"/>
  <c r="AZ503" i="1"/>
  <c r="BA503" i="1"/>
  <c r="AZ504" i="1"/>
  <c r="BA504" i="1"/>
  <c r="AZ505" i="1"/>
  <c r="BA505" i="1"/>
  <c r="AZ506" i="1"/>
  <c r="BA506" i="1"/>
  <c r="AZ507" i="1"/>
  <c r="BA507" i="1"/>
  <c r="AZ508" i="1"/>
  <c r="BA508" i="1"/>
  <c r="AZ509" i="1"/>
  <c r="BA509" i="1"/>
  <c r="AZ510" i="1"/>
  <c r="BA510" i="1"/>
  <c r="AZ511" i="1"/>
  <c r="BA511" i="1"/>
  <c r="AZ512" i="1"/>
  <c r="BA512" i="1"/>
  <c r="AZ513" i="1"/>
  <c r="BA513" i="1"/>
  <c r="AZ514" i="1"/>
  <c r="BA514" i="1"/>
  <c r="AZ515" i="1"/>
  <c r="BA515" i="1"/>
  <c r="AZ516" i="1"/>
  <c r="BA516" i="1"/>
  <c r="AZ517" i="1"/>
  <c r="BA517" i="1"/>
  <c r="AZ518" i="1"/>
  <c r="BA518" i="1"/>
  <c r="AZ519" i="1"/>
  <c r="BA519" i="1"/>
  <c r="AZ520" i="1"/>
  <c r="BA520" i="1"/>
  <c r="AZ521" i="1"/>
  <c r="BA521" i="1"/>
  <c r="AZ522" i="1"/>
  <c r="BA522" i="1"/>
  <c r="AZ523" i="1"/>
  <c r="BA523" i="1"/>
  <c r="AZ524" i="1"/>
  <c r="BA524" i="1"/>
  <c r="AZ525" i="1"/>
  <c r="BA525" i="1"/>
  <c r="AZ526" i="1"/>
  <c r="BA526" i="1"/>
  <c r="AZ527" i="1"/>
  <c r="BA527" i="1"/>
  <c r="AZ528" i="1"/>
  <c r="BA528" i="1"/>
  <c r="AZ529" i="1"/>
  <c r="BA529" i="1"/>
  <c r="AZ530" i="1"/>
  <c r="BA530" i="1"/>
  <c r="AZ531" i="1"/>
  <c r="BA531" i="1"/>
  <c r="AZ532" i="1"/>
  <c r="BA532" i="1"/>
  <c r="AZ533" i="1"/>
  <c r="BA533" i="1"/>
  <c r="AZ534" i="1"/>
  <c r="BA534" i="1"/>
  <c r="AZ535" i="1"/>
  <c r="BA535" i="1"/>
  <c r="AZ536" i="1"/>
  <c r="BA536" i="1"/>
  <c r="AZ537" i="1"/>
  <c r="BA537" i="1"/>
  <c r="AZ538" i="1"/>
  <c r="BA538" i="1"/>
  <c r="AZ539" i="1"/>
  <c r="BA539" i="1"/>
  <c r="AZ540" i="1"/>
  <c r="BA540" i="1"/>
  <c r="AZ541" i="1"/>
  <c r="BA541" i="1"/>
  <c r="AZ542" i="1"/>
  <c r="BA542" i="1"/>
  <c r="AZ543" i="1"/>
  <c r="BA543" i="1"/>
  <c r="AZ544" i="1"/>
  <c r="BA544" i="1"/>
  <c r="AZ545" i="1"/>
  <c r="BA545" i="1"/>
  <c r="AZ546" i="1"/>
  <c r="BA546" i="1"/>
  <c r="AZ547" i="1"/>
  <c r="BA547" i="1"/>
  <c r="AZ548" i="1"/>
  <c r="BA548" i="1"/>
  <c r="AZ549" i="1"/>
  <c r="BA549" i="1"/>
  <c r="AZ550" i="1"/>
  <c r="BA550" i="1"/>
  <c r="AZ551" i="1"/>
  <c r="BA551" i="1"/>
  <c r="AZ552" i="1"/>
  <c r="BA552" i="1"/>
  <c r="AZ553" i="1"/>
  <c r="BA553" i="1"/>
  <c r="AZ554" i="1"/>
  <c r="BA554" i="1"/>
  <c r="AZ555" i="1"/>
  <c r="BA555" i="1"/>
  <c r="AZ556" i="1"/>
  <c r="BA556" i="1"/>
  <c r="AZ557" i="1"/>
  <c r="BA557" i="1"/>
  <c r="AZ558" i="1"/>
  <c r="BA558" i="1"/>
  <c r="AZ559" i="1"/>
  <c r="BA559" i="1"/>
  <c r="AZ560" i="1"/>
  <c r="BA560" i="1"/>
  <c r="AZ561" i="1"/>
  <c r="BA561" i="1"/>
  <c r="AZ562" i="1"/>
  <c r="BA562" i="1"/>
  <c r="AZ563" i="1"/>
  <c r="BA563" i="1"/>
  <c r="AZ564" i="1"/>
  <c r="BA564" i="1"/>
  <c r="AZ565" i="1"/>
  <c r="BA565" i="1"/>
  <c r="AZ566" i="1"/>
  <c r="BA566" i="1"/>
  <c r="AZ567" i="1"/>
  <c r="BA567" i="1"/>
  <c r="AZ568" i="1"/>
  <c r="BA568" i="1"/>
  <c r="AZ569" i="1"/>
  <c r="BA569" i="1"/>
  <c r="AZ570" i="1"/>
  <c r="BA570" i="1"/>
  <c r="AZ571" i="1"/>
  <c r="BA571" i="1"/>
  <c r="AZ572" i="1"/>
  <c r="BA572" i="1"/>
  <c r="AZ573" i="1"/>
  <c r="BA573" i="1"/>
  <c r="AZ574" i="1"/>
  <c r="BA574" i="1"/>
  <c r="AZ575" i="1"/>
  <c r="BA575" i="1"/>
  <c r="AZ576" i="1"/>
  <c r="BA576" i="1"/>
  <c r="AZ577" i="1"/>
  <c r="BA577" i="1"/>
  <c r="AZ578" i="1"/>
  <c r="BA578" i="1"/>
  <c r="AZ579" i="1"/>
  <c r="BA579" i="1"/>
  <c r="AZ580" i="1"/>
  <c r="BA580" i="1"/>
  <c r="AZ581" i="1"/>
  <c r="BA581" i="1"/>
  <c r="AZ582" i="1"/>
  <c r="BA582" i="1"/>
  <c r="AZ583" i="1"/>
  <c r="BA583" i="1"/>
  <c r="AZ584" i="1"/>
  <c r="BA584" i="1"/>
  <c r="AZ585" i="1"/>
  <c r="BA585" i="1"/>
  <c r="AZ586" i="1"/>
  <c r="BA586" i="1"/>
  <c r="AZ587" i="1"/>
  <c r="BA587" i="1"/>
  <c r="AZ588" i="1"/>
  <c r="BA588" i="1"/>
  <c r="AZ589" i="1"/>
  <c r="BA589" i="1"/>
  <c r="AZ590" i="1"/>
  <c r="BA590" i="1"/>
  <c r="AZ591" i="1"/>
  <c r="BA591" i="1"/>
  <c r="AZ592" i="1"/>
  <c r="BA592" i="1"/>
  <c r="AZ593" i="1"/>
  <c r="BA593" i="1"/>
  <c r="AZ594" i="1"/>
  <c r="BA594" i="1"/>
  <c r="AZ595" i="1"/>
  <c r="BA595" i="1"/>
  <c r="AZ596" i="1"/>
  <c r="BA596" i="1"/>
  <c r="AZ597" i="1"/>
  <c r="BA597" i="1"/>
  <c r="AZ598" i="1"/>
  <c r="BA598" i="1"/>
  <c r="AZ599" i="1"/>
  <c r="BA599" i="1"/>
  <c r="AZ600" i="1"/>
  <c r="BA600" i="1"/>
  <c r="AZ601" i="1"/>
  <c r="BA601" i="1"/>
  <c r="AZ602" i="1"/>
  <c r="BA602" i="1"/>
  <c r="AZ603" i="1"/>
  <c r="BA603" i="1"/>
  <c r="AZ604" i="1"/>
  <c r="BA604" i="1"/>
  <c r="AZ605" i="1"/>
  <c r="BA605" i="1"/>
  <c r="AZ606" i="1"/>
  <c r="BA606" i="1"/>
  <c r="AZ607" i="1"/>
  <c r="BA607" i="1"/>
  <c r="AZ608" i="1"/>
  <c r="BA608" i="1"/>
  <c r="AZ609" i="1"/>
  <c r="BA609" i="1"/>
  <c r="AZ610" i="1"/>
  <c r="BA610" i="1"/>
  <c r="AZ611" i="1"/>
  <c r="BA611" i="1"/>
  <c r="AZ612" i="1"/>
  <c r="BA612" i="1"/>
  <c r="AZ613" i="1"/>
  <c r="BA613" i="1"/>
  <c r="AZ614" i="1"/>
  <c r="BA614" i="1"/>
  <c r="AZ615" i="1"/>
  <c r="BA615" i="1"/>
  <c r="AZ616" i="1"/>
  <c r="BA616" i="1"/>
  <c r="AZ617" i="1"/>
  <c r="BA617" i="1"/>
  <c r="AZ618" i="1"/>
  <c r="BA618" i="1"/>
  <c r="AZ619" i="1"/>
  <c r="BA619" i="1"/>
  <c r="AZ620" i="1"/>
  <c r="BA620" i="1"/>
  <c r="AZ621" i="1"/>
  <c r="BA621" i="1"/>
  <c r="AZ622" i="1"/>
  <c r="BA622" i="1"/>
  <c r="AZ623" i="1"/>
  <c r="BA623" i="1"/>
  <c r="AZ624" i="1"/>
  <c r="BA624" i="1"/>
  <c r="AZ625" i="1"/>
  <c r="BA625" i="1"/>
  <c r="AZ626" i="1"/>
  <c r="BA626" i="1"/>
  <c r="AZ627" i="1"/>
  <c r="BA627" i="1"/>
  <c r="AZ628" i="1"/>
  <c r="BA628" i="1"/>
  <c r="AZ629" i="1"/>
  <c r="BA629" i="1"/>
  <c r="AZ630" i="1"/>
  <c r="BA630" i="1"/>
  <c r="AZ631" i="1"/>
  <c r="BA631" i="1"/>
  <c r="AZ632" i="1"/>
  <c r="BA632" i="1"/>
  <c r="AZ633" i="1"/>
  <c r="BA633" i="1"/>
  <c r="AZ634" i="1"/>
  <c r="BA634" i="1"/>
  <c r="AZ635" i="1"/>
  <c r="BA635" i="1"/>
  <c r="AZ636" i="1"/>
  <c r="BA636" i="1"/>
  <c r="AZ2" i="1"/>
  <c r="BA2" i="1"/>
  <c r="AO31" i="5" l="1"/>
  <c r="T31" i="5"/>
  <c r="S30" i="5"/>
  <c r="AG31" i="5"/>
  <c r="AC31" i="5"/>
  <c r="AO30" i="5"/>
  <c r="AO33" i="5"/>
  <c r="V32" i="5"/>
  <c r="Q33" i="5"/>
  <c r="AC30" i="5"/>
  <c r="AO32" i="5"/>
  <c r="T30" i="5"/>
  <c r="V33" i="5"/>
  <c r="U32" i="5"/>
  <c r="Q32" i="5"/>
  <c r="U33" i="5"/>
  <c r="T32" i="5"/>
  <c r="Q31" i="5"/>
  <c r="AC33" i="5"/>
  <c r="BA33" i="5"/>
  <c r="Q30" i="5"/>
  <c r="BA32" i="5"/>
  <c r="BC32" i="5"/>
  <c r="BD32" i="5"/>
  <c r="BC31" i="5"/>
  <c r="BE31" i="5"/>
  <c r="BF31" i="5"/>
  <c r="BB33" i="5"/>
  <c r="AT32" i="5"/>
  <c r="AR33" i="5"/>
  <c r="AV31" i="5"/>
  <c r="AQ32" i="5"/>
  <c r="BG31" i="5"/>
  <c r="BE32" i="5"/>
  <c r="BC33" i="5"/>
  <c r="BG30" i="5"/>
  <c r="BH30" i="5"/>
  <c r="BB30" i="5"/>
  <c r="BH31" i="5"/>
  <c r="BF32" i="5"/>
  <c r="BD33" i="5"/>
  <c r="BG32" i="5"/>
  <c r="BE33" i="5"/>
  <c r="BD30" i="5"/>
  <c r="BB31" i="5"/>
  <c r="BH32" i="5"/>
  <c r="BF33" i="5"/>
  <c r="BE30" i="5"/>
  <c r="BG33" i="5"/>
  <c r="AU30" i="5"/>
  <c r="AV30" i="5"/>
  <c r="AT31" i="5"/>
  <c r="AR32" i="5"/>
  <c r="AP33" i="5"/>
  <c r="AU31" i="5"/>
  <c r="AS32" i="5"/>
  <c r="AQ33" i="5"/>
  <c r="AQ30" i="5"/>
  <c r="AU32" i="5"/>
  <c r="AS33" i="5"/>
  <c r="AR30" i="5"/>
  <c r="AP31" i="5"/>
  <c r="AV32" i="5"/>
  <c r="AT33" i="5"/>
  <c r="AS30" i="5"/>
  <c r="AU33" i="5"/>
  <c r="AP30" i="5"/>
  <c r="AE32" i="5"/>
  <c r="AI30" i="5"/>
  <c r="AJ30" i="5"/>
  <c r="AH31" i="5"/>
  <c r="AF32" i="5"/>
  <c r="AD33" i="5"/>
  <c r="AI31" i="5"/>
  <c r="AG32" i="5"/>
  <c r="AE33" i="5"/>
  <c r="AD30" i="5"/>
  <c r="AJ31" i="5"/>
  <c r="AH32" i="5"/>
  <c r="AF33" i="5"/>
  <c r="AE30" i="5"/>
  <c r="AI32" i="5"/>
  <c r="AG33" i="5"/>
  <c r="AF30" i="5"/>
  <c r="AD31" i="5"/>
  <c r="AJ32" i="5"/>
  <c r="AH33" i="5"/>
  <c r="AI33" i="5"/>
  <c r="X32" i="5"/>
  <c r="X31" i="5"/>
  <c r="X30" i="5"/>
  <c r="W31" i="5"/>
  <c r="W30" i="5"/>
  <c r="U31" i="5"/>
  <c r="R33" i="5"/>
  <c r="R32" i="5"/>
  <c r="R30" i="5"/>
  <c r="BR39" i="1"/>
  <c r="BW60" i="1"/>
  <c r="BW51" i="1"/>
  <c r="BV51" i="1"/>
  <c r="BT57" i="1"/>
  <c r="BU57" i="1"/>
  <c r="BS57" i="1"/>
  <c r="BT54" i="1"/>
  <c r="BU54" i="1"/>
  <c r="BS54" i="1"/>
  <c r="BT53" i="1"/>
  <c r="BU53" i="1"/>
  <c r="BT48" i="1"/>
  <c r="BU48" i="1"/>
  <c r="BS48" i="1"/>
  <c r="BS53" i="1"/>
  <c r="AR20" i="1"/>
  <c r="AR4" i="1"/>
  <c r="AR22" i="1"/>
  <c r="AR5" i="1"/>
  <c r="AR26" i="1"/>
  <c r="AR27" i="1"/>
  <c r="AR33" i="1"/>
  <c r="AR34" i="1"/>
  <c r="AR36" i="1"/>
  <c r="AR7" i="1"/>
  <c r="AR40" i="1"/>
  <c r="AR41" i="1"/>
  <c r="AR8" i="1"/>
  <c r="AR43" i="1"/>
  <c r="AR47" i="1"/>
  <c r="AR48" i="1"/>
  <c r="AR50" i="1"/>
  <c r="AR51" i="1"/>
  <c r="AR55" i="1"/>
  <c r="AR56" i="1"/>
  <c r="AR59" i="1"/>
  <c r="AR63" i="1"/>
  <c r="AR64" i="1"/>
  <c r="AR67" i="1"/>
  <c r="AR71" i="1"/>
  <c r="AR9" i="1"/>
  <c r="AR72" i="1"/>
  <c r="AR11" i="1"/>
  <c r="AR75" i="1"/>
  <c r="AR76" i="1"/>
  <c r="AR78" i="1"/>
  <c r="AR79" i="1"/>
  <c r="AR84" i="1"/>
  <c r="AR86" i="1"/>
  <c r="AR87" i="1"/>
  <c r="AR95" i="1"/>
  <c r="AR13" i="1"/>
  <c r="AR99" i="1"/>
  <c r="AR101" i="1"/>
  <c r="AR102" i="1"/>
  <c r="AR109" i="1"/>
  <c r="AR114" i="1"/>
  <c r="AR115" i="1"/>
  <c r="AR117" i="1"/>
  <c r="AR118" i="1"/>
  <c r="AR123" i="1"/>
  <c r="AR125" i="1"/>
  <c r="AR126" i="1"/>
  <c r="AR14" i="1"/>
  <c r="AR130" i="1"/>
  <c r="AR133" i="1"/>
  <c r="AR137" i="1"/>
  <c r="AR138" i="1"/>
  <c r="AR140" i="1"/>
  <c r="AR141" i="1"/>
  <c r="AR145" i="1"/>
  <c r="AR146" i="1"/>
  <c r="AR148" i="1"/>
  <c r="AR149" i="1"/>
  <c r="AR153" i="1"/>
  <c r="AR154" i="1"/>
  <c r="AR156" i="1"/>
  <c r="AR157" i="1"/>
  <c r="AR161" i="1"/>
  <c r="AR162" i="1"/>
  <c r="AR165" i="1"/>
  <c r="AR169" i="1"/>
  <c r="AR170" i="1"/>
  <c r="AR171" i="1"/>
  <c r="AR172" i="1"/>
  <c r="AR176" i="1"/>
  <c r="AR177" i="1"/>
  <c r="AR179" i="1"/>
  <c r="AR180" i="1"/>
  <c r="AR184" i="1"/>
  <c r="AR185" i="1"/>
  <c r="AR187" i="1"/>
  <c r="AR188" i="1"/>
  <c r="AR192" i="1"/>
  <c r="AR193" i="1"/>
  <c r="AR200" i="1"/>
  <c r="AR201" i="1"/>
  <c r="AR203" i="1"/>
  <c r="AR204" i="1"/>
  <c r="AR208" i="1"/>
  <c r="AR209" i="1"/>
  <c r="AR211" i="1"/>
  <c r="AR212" i="1"/>
  <c r="AR216" i="1"/>
  <c r="AR217" i="1"/>
  <c r="AR219" i="1"/>
  <c r="AR220" i="1"/>
  <c r="AR225" i="1"/>
  <c r="AR228" i="1"/>
  <c r="AR232" i="1"/>
  <c r="AR233" i="1"/>
  <c r="AR236" i="1"/>
  <c r="AR243" i="1"/>
  <c r="AR244" i="1"/>
  <c r="AR251" i="1"/>
  <c r="AR252" i="1"/>
  <c r="AR257" i="1"/>
  <c r="AR259" i="1"/>
  <c r="AR260" i="1"/>
  <c r="AR265" i="1"/>
  <c r="AR268" i="1"/>
  <c r="AR275" i="1"/>
  <c r="AR276" i="1"/>
  <c r="AR281" i="1"/>
  <c r="AR283" i="1"/>
  <c r="AR284" i="1"/>
  <c r="AR289" i="1"/>
  <c r="AR291" i="1"/>
  <c r="AR292" i="1"/>
  <c r="AR296" i="1"/>
  <c r="AR299" i="1"/>
  <c r="AR303" i="1"/>
  <c r="AR304" i="1"/>
  <c r="AR306" i="1"/>
  <c r="AR307" i="1"/>
  <c r="AR311" i="1"/>
  <c r="AR312" i="1"/>
  <c r="AR314" i="1"/>
  <c r="AR315" i="1"/>
  <c r="AR319" i="1"/>
  <c r="AR320" i="1"/>
  <c r="AR327" i="1"/>
  <c r="AR328" i="1"/>
  <c r="AR331" i="1"/>
  <c r="AR335" i="1"/>
  <c r="AR338" i="1"/>
  <c r="AR339" i="1"/>
  <c r="AR346" i="1"/>
  <c r="AR347" i="1"/>
  <c r="AR351" i="1"/>
  <c r="AR352" i="1"/>
  <c r="AR354" i="1"/>
  <c r="AR355" i="1"/>
  <c r="AR359" i="1"/>
  <c r="AR360" i="1"/>
  <c r="AR370" i="1"/>
  <c r="AR371" i="1"/>
  <c r="AR375" i="1"/>
  <c r="AR376" i="1"/>
  <c r="AR378" i="1"/>
  <c r="AR379" i="1"/>
  <c r="AR383" i="1"/>
  <c r="AR384" i="1"/>
  <c r="AR386" i="1"/>
  <c r="AR387" i="1"/>
  <c r="AR391" i="1"/>
  <c r="AR392" i="1"/>
  <c r="AR400" i="1"/>
  <c r="AR402" i="1"/>
  <c r="AR403" i="1"/>
  <c r="AR407" i="1"/>
  <c r="AR408" i="1"/>
  <c r="AR410" i="1"/>
  <c r="AR411" i="1"/>
  <c r="AR415" i="1"/>
  <c r="AR416" i="1"/>
  <c r="AR418" i="1"/>
  <c r="AR419" i="1"/>
  <c r="AR424" i="1"/>
  <c r="AR427" i="1"/>
  <c r="AR431" i="1"/>
  <c r="AR432" i="1"/>
  <c r="AR434" i="1"/>
  <c r="AR435" i="1"/>
  <c r="AR439" i="1"/>
  <c r="AR440" i="1"/>
  <c r="AR443" i="1"/>
  <c r="AR448" i="1"/>
  <c r="AR450" i="1"/>
  <c r="AR451" i="1"/>
  <c r="AR455" i="1"/>
  <c r="AR456" i="1"/>
  <c r="AR458" i="1"/>
  <c r="AR459" i="1"/>
  <c r="AR463" i="1"/>
  <c r="AR466" i="1"/>
  <c r="AR467" i="1"/>
  <c r="AR471" i="1"/>
  <c r="AR472" i="1"/>
  <c r="AR479" i="1"/>
  <c r="AR480" i="1"/>
  <c r="AR482" i="1"/>
  <c r="AR483" i="1"/>
  <c r="AR487" i="1"/>
  <c r="AR488" i="1"/>
  <c r="AR490" i="1"/>
  <c r="AR491" i="1"/>
  <c r="AR495" i="1"/>
  <c r="AR496" i="1"/>
  <c r="AR498" i="1"/>
  <c r="AR499" i="1"/>
  <c r="AR503" i="1"/>
  <c r="AR506" i="1"/>
  <c r="AR507" i="1"/>
  <c r="AR512" i="1"/>
  <c r="AR514" i="1"/>
  <c r="AR515" i="1"/>
  <c r="AR519" i="1"/>
  <c r="AR520" i="1"/>
  <c r="AR527" i="1"/>
  <c r="AR528" i="1"/>
  <c r="AR530" i="1"/>
  <c r="AR531" i="1"/>
  <c r="AR536" i="1"/>
  <c r="AR538" i="1"/>
  <c r="AR539" i="1"/>
  <c r="AR543" i="1"/>
  <c r="AR544" i="1"/>
  <c r="AR546" i="1"/>
  <c r="AR547" i="1"/>
  <c r="AR551" i="1"/>
  <c r="AR552" i="1"/>
  <c r="AR554" i="1"/>
  <c r="AR555" i="1"/>
  <c r="AR560" i="1"/>
  <c r="AR562" i="1"/>
  <c r="AR563" i="1"/>
  <c r="AR567" i="1"/>
  <c r="AR574" i="1"/>
  <c r="AR575" i="1"/>
  <c r="AR577" i="1"/>
  <c r="AR578" i="1"/>
  <c r="AR583" i="1"/>
  <c r="AR585" i="1"/>
  <c r="AR586" i="1"/>
  <c r="AR591" i="1"/>
  <c r="AR593" i="1"/>
  <c r="AR594" i="1"/>
  <c r="AR599" i="1"/>
  <c r="AR601" i="1"/>
  <c r="AR602" i="1"/>
  <c r="AR606" i="1"/>
  <c r="AR607" i="1"/>
  <c r="AR609" i="1"/>
  <c r="AR610" i="1"/>
  <c r="AR615" i="1"/>
  <c r="AR618" i="1"/>
  <c r="AR622" i="1"/>
  <c r="AR623" i="1"/>
  <c r="AR626" i="1"/>
  <c r="AR630" i="1"/>
  <c r="AR631" i="1"/>
  <c r="AR634" i="1"/>
  <c r="AR6" i="1"/>
  <c r="AR29" i="1"/>
  <c r="AR58" i="1"/>
  <c r="AR66" i="1"/>
  <c r="AR94" i="1"/>
  <c r="AR132" i="1"/>
  <c r="AR164" i="1"/>
  <c r="AR195" i="1"/>
  <c r="AR196" i="1"/>
  <c r="AR235" i="1"/>
  <c r="AR267" i="1"/>
  <c r="AR271" i="1"/>
  <c r="AR298" i="1"/>
  <c r="AR310" i="1"/>
  <c r="AR322" i="1"/>
  <c r="AR323" i="1"/>
  <c r="AR362" i="1"/>
  <c r="AR363" i="1"/>
  <c r="AR394" i="1"/>
  <c r="AR395" i="1"/>
  <c r="AR442" i="1"/>
  <c r="AR474" i="1"/>
  <c r="AR475" i="1"/>
  <c r="AR522" i="1"/>
  <c r="AR523" i="1"/>
  <c r="AR569" i="1"/>
  <c r="AR570" i="1"/>
  <c r="AR625" i="1"/>
  <c r="AR633" i="1"/>
  <c r="AR18" i="1"/>
  <c r="BT36" i="1"/>
  <c r="BU36" i="1"/>
  <c r="BS36" i="1"/>
  <c r="BS33" i="1"/>
  <c r="BT33" i="1" s="1"/>
  <c r="BU33" i="1" s="1"/>
  <c r="BV33" i="1" s="1"/>
  <c r="BW33" i="1" s="1"/>
  <c r="BT30" i="1"/>
  <c r="BU30" i="1"/>
  <c r="BS30" i="1"/>
  <c r="BZ3" i="1" a="1"/>
  <c r="BZ3" i="1" s="1"/>
  <c r="CA3" i="1" a="1"/>
  <c r="CA3" i="1" s="1"/>
  <c r="CB3" i="1" a="1"/>
  <c r="CB3" i="1" s="1"/>
  <c r="BZ4" i="1" a="1"/>
  <c r="BZ4" i="1" s="1"/>
  <c r="CA4" i="1" a="1"/>
  <c r="CA4" i="1" s="1"/>
  <c r="CB4" i="1" a="1"/>
  <c r="CB4" i="1" s="1"/>
  <c r="BZ5" i="1" a="1"/>
  <c r="BZ5" i="1" s="1"/>
  <c r="CA5" i="1" a="1"/>
  <c r="CA5" i="1" s="1"/>
  <c r="CB5" i="1" a="1"/>
  <c r="CB5" i="1" s="1"/>
  <c r="CA2" i="1" a="1"/>
  <c r="CA2" i="1" s="1"/>
  <c r="CB2" i="1" a="1"/>
  <c r="CB2" i="1" s="1"/>
  <c r="BZ2" i="1" a="1"/>
  <c r="BZ2" i="1" s="1"/>
  <c r="AW2" i="1"/>
  <c r="AX2" i="1"/>
  <c r="AY2" i="1"/>
  <c r="AW19" i="1"/>
  <c r="AX19" i="1"/>
  <c r="AY19" i="1"/>
  <c r="AW3" i="1"/>
  <c r="AX3" i="1"/>
  <c r="AY3" i="1"/>
  <c r="AW20" i="1"/>
  <c r="AX20" i="1"/>
  <c r="AY20" i="1"/>
  <c r="AW4" i="1"/>
  <c r="AX4" i="1"/>
  <c r="AY4" i="1"/>
  <c r="AW21" i="1"/>
  <c r="AX21" i="1"/>
  <c r="AY21" i="1"/>
  <c r="AW22" i="1"/>
  <c r="AX22" i="1"/>
  <c r="AY22" i="1"/>
  <c r="AW5" i="1"/>
  <c r="AX5" i="1"/>
  <c r="AY5" i="1"/>
  <c r="AW23" i="1"/>
  <c r="AX23" i="1"/>
  <c r="AY23" i="1"/>
  <c r="AW24" i="1"/>
  <c r="AX24" i="1"/>
  <c r="AY24" i="1"/>
  <c r="AW25" i="1"/>
  <c r="AX25" i="1"/>
  <c r="AY25" i="1"/>
  <c r="AW26" i="1"/>
  <c r="AX26" i="1"/>
  <c r="AY26" i="1"/>
  <c r="AW27" i="1"/>
  <c r="AX27" i="1"/>
  <c r="AY27" i="1"/>
  <c r="AW28" i="1"/>
  <c r="AX28" i="1"/>
  <c r="AY28" i="1"/>
  <c r="AW6" i="1"/>
  <c r="AX6" i="1"/>
  <c r="AY6" i="1"/>
  <c r="AW29" i="1"/>
  <c r="AX29" i="1"/>
  <c r="AY29" i="1"/>
  <c r="AW30" i="1"/>
  <c r="AX30" i="1"/>
  <c r="AY30" i="1"/>
  <c r="AW31" i="1"/>
  <c r="AX31" i="1"/>
  <c r="AY31" i="1"/>
  <c r="AW32" i="1"/>
  <c r="AX32" i="1"/>
  <c r="AY32" i="1"/>
  <c r="AW33" i="1"/>
  <c r="AX33" i="1"/>
  <c r="AY33" i="1"/>
  <c r="AW34" i="1"/>
  <c r="AX34" i="1"/>
  <c r="AY34" i="1"/>
  <c r="AW35" i="1"/>
  <c r="AX35" i="1"/>
  <c r="AY35" i="1"/>
  <c r="AW36" i="1"/>
  <c r="AX36" i="1"/>
  <c r="AY36" i="1"/>
  <c r="AW7" i="1"/>
  <c r="AX7" i="1"/>
  <c r="AY7" i="1"/>
  <c r="AW37" i="1"/>
  <c r="AX37" i="1"/>
  <c r="AY37" i="1"/>
  <c r="AW38" i="1"/>
  <c r="AX38" i="1"/>
  <c r="AY38" i="1"/>
  <c r="AW39" i="1"/>
  <c r="AX39" i="1"/>
  <c r="AY39" i="1"/>
  <c r="AW40" i="1"/>
  <c r="AX40" i="1"/>
  <c r="AY40" i="1"/>
  <c r="AW41" i="1"/>
  <c r="AX41" i="1"/>
  <c r="AY41" i="1"/>
  <c r="AW42" i="1"/>
  <c r="AX42" i="1"/>
  <c r="AY42" i="1"/>
  <c r="AW8" i="1"/>
  <c r="AX8" i="1"/>
  <c r="AY8" i="1"/>
  <c r="AW43" i="1"/>
  <c r="AX43" i="1"/>
  <c r="AY43" i="1"/>
  <c r="AW44" i="1"/>
  <c r="AX44" i="1"/>
  <c r="AY44" i="1"/>
  <c r="AW45" i="1"/>
  <c r="AX45" i="1"/>
  <c r="AY45" i="1"/>
  <c r="AW46" i="1"/>
  <c r="AX46" i="1"/>
  <c r="AY46" i="1"/>
  <c r="AW47" i="1"/>
  <c r="AX47" i="1"/>
  <c r="AY47" i="1"/>
  <c r="AW48" i="1"/>
  <c r="AX48" i="1"/>
  <c r="AY48" i="1"/>
  <c r="AW49" i="1"/>
  <c r="AX49" i="1"/>
  <c r="AY49" i="1"/>
  <c r="AW50" i="1"/>
  <c r="AX50" i="1"/>
  <c r="AY50" i="1"/>
  <c r="AW51" i="1"/>
  <c r="AX51" i="1"/>
  <c r="AY51" i="1"/>
  <c r="AW52" i="1"/>
  <c r="AX52" i="1"/>
  <c r="AY52" i="1"/>
  <c r="AW53" i="1"/>
  <c r="AX53" i="1"/>
  <c r="AY53" i="1"/>
  <c r="AW54" i="1"/>
  <c r="AX54" i="1"/>
  <c r="AY54" i="1"/>
  <c r="AW55" i="1"/>
  <c r="AX55" i="1"/>
  <c r="AY55" i="1"/>
  <c r="AW56" i="1"/>
  <c r="AX56" i="1"/>
  <c r="AY56" i="1"/>
  <c r="AW57" i="1"/>
  <c r="AX57" i="1"/>
  <c r="AY57" i="1"/>
  <c r="AW58" i="1"/>
  <c r="AX58" i="1"/>
  <c r="AY58" i="1"/>
  <c r="AW59" i="1"/>
  <c r="AX59" i="1"/>
  <c r="AY59" i="1"/>
  <c r="AW60" i="1"/>
  <c r="AX60" i="1"/>
  <c r="AY60" i="1"/>
  <c r="AW61" i="1"/>
  <c r="AX61" i="1"/>
  <c r="AY61" i="1"/>
  <c r="AW62" i="1"/>
  <c r="AX62" i="1"/>
  <c r="AY62" i="1"/>
  <c r="AW63" i="1"/>
  <c r="AX63" i="1"/>
  <c r="AY63" i="1"/>
  <c r="AW64" i="1"/>
  <c r="AX64" i="1"/>
  <c r="AY64" i="1"/>
  <c r="AW65" i="1"/>
  <c r="AX65" i="1"/>
  <c r="AY65" i="1"/>
  <c r="AW66" i="1"/>
  <c r="AX66" i="1"/>
  <c r="AY66" i="1"/>
  <c r="AW67" i="1"/>
  <c r="AX67" i="1"/>
  <c r="AY67" i="1"/>
  <c r="AW68" i="1"/>
  <c r="AX68" i="1"/>
  <c r="AY68" i="1"/>
  <c r="AW69" i="1"/>
  <c r="AX69" i="1"/>
  <c r="AY69" i="1"/>
  <c r="AW70" i="1"/>
  <c r="AX70" i="1"/>
  <c r="AY70" i="1"/>
  <c r="AW71" i="1"/>
  <c r="AX71" i="1"/>
  <c r="AY71" i="1"/>
  <c r="AW9" i="1"/>
  <c r="AX9" i="1"/>
  <c r="AY9" i="1"/>
  <c r="AW10" i="1"/>
  <c r="AX10" i="1"/>
  <c r="AY10" i="1"/>
  <c r="AW72" i="1"/>
  <c r="AX72" i="1"/>
  <c r="AY72" i="1"/>
  <c r="AW11" i="1"/>
  <c r="AX11" i="1"/>
  <c r="AY11" i="1"/>
  <c r="AW73" i="1"/>
  <c r="AX73" i="1"/>
  <c r="AY73" i="1"/>
  <c r="AW12" i="1"/>
  <c r="AX12" i="1"/>
  <c r="AY12" i="1"/>
  <c r="AW74" i="1"/>
  <c r="AX74" i="1"/>
  <c r="AY74" i="1"/>
  <c r="AW75" i="1"/>
  <c r="AX75" i="1"/>
  <c r="AY75" i="1"/>
  <c r="AW76" i="1"/>
  <c r="AX76" i="1"/>
  <c r="AY76" i="1"/>
  <c r="AW77" i="1"/>
  <c r="AX77" i="1"/>
  <c r="AY77" i="1"/>
  <c r="AW78" i="1"/>
  <c r="AX78" i="1"/>
  <c r="AY78" i="1"/>
  <c r="AW79" i="1"/>
  <c r="AX79" i="1"/>
  <c r="AY79" i="1"/>
  <c r="AW80" i="1"/>
  <c r="AX80" i="1"/>
  <c r="AY80" i="1"/>
  <c r="AW81" i="1"/>
  <c r="AX81" i="1"/>
  <c r="AY81" i="1"/>
  <c r="AW82" i="1"/>
  <c r="AX82" i="1"/>
  <c r="AY82" i="1"/>
  <c r="AW83" i="1"/>
  <c r="AX83" i="1"/>
  <c r="AY83" i="1"/>
  <c r="AW84" i="1"/>
  <c r="AX84" i="1"/>
  <c r="AY84" i="1"/>
  <c r="AW85" i="1"/>
  <c r="AX85" i="1"/>
  <c r="AY85" i="1"/>
  <c r="AW86" i="1"/>
  <c r="AX86" i="1"/>
  <c r="AY86" i="1"/>
  <c r="AW87" i="1"/>
  <c r="AX87" i="1"/>
  <c r="AY87" i="1"/>
  <c r="AW88" i="1"/>
  <c r="AX88" i="1"/>
  <c r="AY88" i="1"/>
  <c r="AW89" i="1"/>
  <c r="AX89" i="1"/>
  <c r="AY89" i="1"/>
  <c r="AW90" i="1"/>
  <c r="AX90" i="1"/>
  <c r="AY90" i="1"/>
  <c r="AW91" i="1"/>
  <c r="AX91" i="1"/>
  <c r="AY91" i="1"/>
  <c r="AW92" i="1"/>
  <c r="AX92" i="1"/>
  <c r="AY92" i="1"/>
  <c r="AW93" i="1"/>
  <c r="AX93" i="1"/>
  <c r="AY93" i="1"/>
  <c r="AW94" i="1"/>
  <c r="AX94" i="1"/>
  <c r="AY94" i="1"/>
  <c r="AW95" i="1"/>
  <c r="AX95" i="1"/>
  <c r="AY95" i="1"/>
  <c r="AW96" i="1"/>
  <c r="AX96" i="1"/>
  <c r="AY96" i="1"/>
  <c r="AW97" i="1"/>
  <c r="AX97" i="1"/>
  <c r="AY97" i="1"/>
  <c r="AW98" i="1"/>
  <c r="AX98" i="1"/>
  <c r="AY98" i="1"/>
  <c r="AW13" i="1"/>
  <c r="AX13" i="1"/>
  <c r="AY13" i="1"/>
  <c r="AW99" i="1"/>
  <c r="AX99" i="1"/>
  <c r="AY99" i="1"/>
  <c r="AW100" i="1"/>
  <c r="AX100" i="1"/>
  <c r="AY100" i="1"/>
  <c r="AW101" i="1"/>
  <c r="AX101" i="1"/>
  <c r="AY101" i="1"/>
  <c r="AW102" i="1"/>
  <c r="AX102" i="1"/>
  <c r="AY102" i="1"/>
  <c r="AW103" i="1"/>
  <c r="AX103" i="1"/>
  <c r="AY103" i="1"/>
  <c r="AW104" i="1"/>
  <c r="AX104" i="1"/>
  <c r="AY104" i="1"/>
  <c r="AW105" i="1"/>
  <c r="AX105" i="1"/>
  <c r="AY105" i="1"/>
  <c r="AW106" i="1"/>
  <c r="AX106" i="1"/>
  <c r="AY106" i="1"/>
  <c r="AW107" i="1"/>
  <c r="AX107" i="1"/>
  <c r="AY107" i="1"/>
  <c r="AW108" i="1"/>
  <c r="AX108" i="1"/>
  <c r="AY108" i="1"/>
  <c r="AW109" i="1"/>
  <c r="AX109" i="1"/>
  <c r="AY109" i="1"/>
  <c r="AW110" i="1"/>
  <c r="AX110" i="1"/>
  <c r="AY110" i="1"/>
  <c r="AW111" i="1"/>
  <c r="AX111" i="1"/>
  <c r="AY111" i="1"/>
  <c r="AW112" i="1"/>
  <c r="AX112" i="1"/>
  <c r="AY112" i="1"/>
  <c r="AW113" i="1"/>
  <c r="AX113" i="1"/>
  <c r="AY113" i="1"/>
  <c r="AW114" i="1"/>
  <c r="AX114" i="1"/>
  <c r="AY114" i="1"/>
  <c r="AW115" i="1"/>
  <c r="AX115" i="1"/>
  <c r="AY115" i="1"/>
  <c r="AW116" i="1"/>
  <c r="AX116" i="1"/>
  <c r="AY116" i="1"/>
  <c r="AW117" i="1"/>
  <c r="AX117" i="1"/>
  <c r="AY117" i="1"/>
  <c r="AW118" i="1"/>
  <c r="AX118" i="1"/>
  <c r="AY118" i="1"/>
  <c r="AW119" i="1"/>
  <c r="AX119" i="1"/>
  <c r="AY119" i="1"/>
  <c r="AW120" i="1"/>
  <c r="AX120" i="1"/>
  <c r="AY120" i="1"/>
  <c r="AW121" i="1"/>
  <c r="AX121" i="1"/>
  <c r="AY121" i="1"/>
  <c r="AW122" i="1"/>
  <c r="AX122" i="1"/>
  <c r="AY122" i="1"/>
  <c r="AW123" i="1"/>
  <c r="AX123" i="1"/>
  <c r="AY123" i="1"/>
  <c r="AW124" i="1"/>
  <c r="AX124" i="1"/>
  <c r="AY124" i="1"/>
  <c r="AW125" i="1"/>
  <c r="AX125" i="1"/>
  <c r="AY125" i="1"/>
  <c r="AW126" i="1"/>
  <c r="AX126" i="1"/>
  <c r="AY126" i="1"/>
  <c r="AW127" i="1"/>
  <c r="AX127" i="1"/>
  <c r="AY127" i="1"/>
  <c r="AW128" i="1"/>
  <c r="AX128" i="1"/>
  <c r="AY128" i="1"/>
  <c r="AW129" i="1"/>
  <c r="AX129" i="1"/>
  <c r="AY129" i="1"/>
  <c r="AW14" i="1"/>
  <c r="AX14" i="1"/>
  <c r="AY14" i="1"/>
  <c r="AW130" i="1"/>
  <c r="AX130" i="1"/>
  <c r="AY130" i="1"/>
  <c r="AW131" i="1"/>
  <c r="AX131" i="1"/>
  <c r="AY131" i="1"/>
  <c r="AW132" i="1"/>
  <c r="AX132" i="1"/>
  <c r="AY132" i="1"/>
  <c r="AW133" i="1"/>
  <c r="AX133" i="1"/>
  <c r="AY133" i="1"/>
  <c r="AW134" i="1"/>
  <c r="AX134" i="1"/>
  <c r="AY134" i="1"/>
  <c r="AW135" i="1"/>
  <c r="AX135" i="1"/>
  <c r="AY135" i="1"/>
  <c r="AW136" i="1"/>
  <c r="AX136" i="1"/>
  <c r="AY136" i="1"/>
  <c r="AW137" i="1"/>
  <c r="AX137" i="1"/>
  <c r="AY137" i="1"/>
  <c r="AW138" i="1"/>
  <c r="AX138" i="1"/>
  <c r="AY138" i="1"/>
  <c r="AW139" i="1"/>
  <c r="AX139" i="1"/>
  <c r="AY139" i="1"/>
  <c r="AW140" i="1"/>
  <c r="AX140" i="1"/>
  <c r="AY140" i="1"/>
  <c r="AW141" i="1"/>
  <c r="AX141" i="1"/>
  <c r="AY141" i="1"/>
  <c r="AW142" i="1"/>
  <c r="AX142" i="1"/>
  <c r="AY142" i="1"/>
  <c r="AW143" i="1"/>
  <c r="AX143" i="1"/>
  <c r="AY143" i="1"/>
  <c r="AW144" i="1"/>
  <c r="AX144" i="1"/>
  <c r="AY144" i="1"/>
  <c r="AW145" i="1"/>
  <c r="AX145" i="1"/>
  <c r="AY145" i="1"/>
  <c r="AW146" i="1"/>
  <c r="AX146" i="1"/>
  <c r="AY146" i="1"/>
  <c r="AW147" i="1"/>
  <c r="AX147" i="1"/>
  <c r="AY147" i="1"/>
  <c r="AW148" i="1"/>
  <c r="AX148" i="1"/>
  <c r="AY148" i="1"/>
  <c r="AW149" i="1"/>
  <c r="AX149" i="1"/>
  <c r="AY149" i="1"/>
  <c r="AW150" i="1"/>
  <c r="AX150" i="1"/>
  <c r="AY150" i="1"/>
  <c r="AW151" i="1"/>
  <c r="AX151" i="1"/>
  <c r="AY151" i="1"/>
  <c r="AW152" i="1"/>
  <c r="AX152" i="1"/>
  <c r="AY152" i="1"/>
  <c r="AW153" i="1"/>
  <c r="AX153" i="1"/>
  <c r="AY153" i="1"/>
  <c r="AW154" i="1"/>
  <c r="AX154" i="1"/>
  <c r="AY154" i="1"/>
  <c r="AW155" i="1"/>
  <c r="AX155" i="1"/>
  <c r="AY155" i="1"/>
  <c r="AW156" i="1"/>
  <c r="AX156" i="1"/>
  <c r="AY156" i="1"/>
  <c r="AW157" i="1"/>
  <c r="AX157" i="1"/>
  <c r="AY157" i="1"/>
  <c r="AW158" i="1"/>
  <c r="AX158" i="1"/>
  <c r="AY158" i="1"/>
  <c r="AW159" i="1"/>
  <c r="AX159" i="1"/>
  <c r="AY159" i="1"/>
  <c r="AW160" i="1"/>
  <c r="AX160" i="1"/>
  <c r="AY160" i="1"/>
  <c r="AW161" i="1"/>
  <c r="AX161" i="1"/>
  <c r="AY161" i="1"/>
  <c r="AW162" i="1"/>
  <c r="AX162" i="1"/>
  <c r="AY162" i="1"/>
  <c r="AW163" i="1"/>
  <c r="AX163" i="1"/>
  <c r="AY163" i="1"/>
  <c r="AW164" i="1"/>
  <c r="AX164" i="1"/>
  <c r="AY164" i="1"/>
  <c r="AW165" i="1"/>
  <c r="AX165" i="1"/>
  <c r="AY165" i="1"/>
  <c r="AW166" i="1"/>
  <c r="AX166" i="1"/>
  <c r="AY166" i="1"/>
  <c r="AW167" i="1"/>
  <c r="AX167" i="1"/>
  <c r="AY167" i="1"/>
  <c r="AW168" i="1"/>
  <c r="AX168" i="1"/>
  <c r="AY168" i="1"/>
  <c r="AW169" i="1"/>
  <c r="AX169" i="1"/>
  <c r="AY169" i="1"/>
  <c r="AW170" i="1"/>
  <c r="AX170" i="1"/>
  <c r="AY170" i="1"/>
  <c r="AW15" i="1"/>
  <c r="AX15" i="1"/>
  <c r="AY15" i="1"/>
  <c r="AW171" i="1"/>
  <c r="AX171" i="1"/>
  <c r="AY171" i="1"/>
  <c r="AW172" i="1"/>
  <c r="AX172" i="1"/>
  <c r="AY172" i="1"/>
  <c r="AW173" i="1"/>
  <c r="AX173" i="1"/>
  <c r="AY173" i="1"/>
  <c r="AW174" i="1"/>
  <c r="AX174" i="1"/>
  <c r="AY174" i="1"/>
  <c r="AW175" i="1"/>
  <c r="AX175" i="1"/>
  <c r="AY175" i="1"/>
  <c r="AW176" i="1"/>
  <c r="AX176" i="1"/>
  <c r="AY176" i="1"/>
  <c r="AW177" i="1"/>
  <c r="AX177" i="1"/>
  <c r="AY177" i="1"/>
  <c r="AW178" i="1"/>
  <c r="AX178" i="1"/>
  <c r="AY178" i="1"/>
  <c r="AW179" i="1"/>
  <c r="AX179" i="1"/>
  <c r="AY179" i="1"/>
  <c r="AW180" i="1"/>
  <c r="AX180" i="1"/>
  <c r="AY180" i="1"/>
  <c r="AW181" i="1"/>
  <c r="AX181" i="1"/>
  <c r="AY181" i="1"/>
  <c r="AW182" i="1"/>
  <c r="AX182" i="1"/>
  <c r="AY182" i="1"/>
  <c r="AW183" i="1"/>
  <c r="AX183" i="1"/>
  <c r="AY183" i="1"/>
  <c r="AW184" i="1"/>
  <c r="AX184" i="1"/>
  <c r="AY184" i="1"/>
  <c r="AW185" i="1"/>
  <c r="AX185" i="1"/>
  <c r="AY185" i="1"/>
  <c r="AW186" i="1"/>
  <c r="AX186" i="1"/>
  <c r="AY186" i="1"/>
  <c r="AW187" i="1"/>
  <c r="AX187" i="1"/>
  <c r="AY187" i="1"/>
  <c r="AW188" i="1"/>
  <c r="AX188" i="1"/>
  <c r="AY188" i="1"/>
  <c r="AW189" i="1"/>
  <c r="AX189" i="1"/>
  <c r="AY189" i="1"/>
  <c r="AW190" i="1"/>
  <c r="AX190" i="1"/>
  <c r="AY190" i="1"/>
  <c r="AW191" i="1"/>
  <c r="AX191" i="1"/>
  <c r="AY191" i="1"/>
  <c r="AW192" i="1"/>
  <c r="AX192" i="1"/>
  <c r="AY192" i="1"/>
  <c r="AW193" i="1"/>
  <c r="AX193" i="1"/>
  <c r="AY193" i="1"/>
  <c r="AW194" i="1"/>
  <c r="AX194" i="1"/>
  <c r="AY194" i="1"/>
  <c r="AW195" i="1"/>
  <c r="AX195" i="1"/>
  <c r="AY195" i="1"/>
  <c r="AW196" i="1"/>
  <c r="AX196" i="1"/>
  <c r="AY196" i="1"/>
  <c r="AW197" i="1"/>
  <c r="AX197" i="1"/>
  <c r="AY197" i="1"/>
  <c r="AW198" i="1"/>
  <c r="AX198" i="1"/>
  <c r="AY198" i="1"/>
  <c r="AW199" i="1"/>
  <c r="AX199" i="1"/>
  <c r="AY199" i="1"/>
  <c r="AW200" i="1"/>
  <c r="AX200" i="1"/>
  <c r="AY200" i="1"/>
  <c r="AW201" i="1"/>
  <c r="AX201" i="1"/>
  <c r="AY201" i="1"/>
  <c r="AW202" i="1"/>
  <c r="AX202" i="1"/>
  <c r="AY202" i="1"/>
  <c r="AW203" i="1"/>
  <c r="AX203" i="1"/>
  <c r="AY203" i="1"/>
  <c r="AW204" i="1"/>
  <c r="AX204" i="1"/>
  <c r="AY204" i="1"/>
  <c r="AW205" i="1"/>
  <c r="AX205" i="1"/>
  <c r="AY205" i="1"/>
  <c r="AW206" i="1"/>
  <c r="AX206" i="1"/>
  <c r="AY206" i="1"/>
  <c r="AW207" i="1"/>
  <c r="AX207" i="1"/>
  <c r="AY207" i="1"/>
  <c r="AW208" i="1"/>
  <c r="AX208" i="1"/>
  <c r="AY208" i="1"/>
  <c r="AW209" i="1"/>
  <c r="AX209" i="1"/>
  <c r="AY209" i="1"/>
  <c r="AW210" i="1"/>
  <c r="AX210" i="1"/>
  <c r="AY210" i="1"/>
  <c r="AW211" i="1"/>
  <c r="AX211" i="1"/>
  <c r="AY211" i="1"/>
  <c r="AW212" i="1"/>
  <c r="AX212" i="1"/>
  <c r="AY212" i="1"/>
  <c r="AW213" i="1"/>
  <c r="AX213" i="1"/>
  <c r="AY213" i="1"/>
  <c r="AW214" i="1"/>
  <c r="AX214" i="1"/>
  <c r="AY214" i="1"/>
  <c r="AW215" i="1"/>
  <c r="AX215" i="1"/>
  <c r="AY215" i="1"/>
  <c r="AW216" i="1"/>
  <c r="AX216" i="1"/>
  <c r="AY216" i="1"/>
  <c r="AW217" i="1"/>
  <c r="AX217" i="1"/>
  <c r="AY217" i="1"/>
  <c r="AW218" i="1"/>
  <c r="AX218" i="1"/>
  <c r="AY218" i="1"/>
  <c r="AW219" i="1"/>
  <c r="AX219" i="1"/>
  <c r="AY219" i="1"/>
  <c r="AW220" i="1"/>
  <c r="AX220" i="1"/>
  <c r="AY220" i="1"/>
  <c r="AW221" i="1"/>
  <c r="AX221" i="1"/>
  <c r="AY221" i="1"/>
  <c r="AW222" i="1"/>
  <c r="AX222" i="1"/>
  <c r="AY222" i="1"/>
  <c r="AW223" i="1"/>
  <c r="AX223" i="1"/>
  <c r="AY223" i="1"/>
  <c r="AW224" i="1"/>
  <c r="AX224" i="1"/>
  <c r="AY224" i="1"/>
  <c r="AW225" i="1"/>
  <c r="AX225" i="1"/>
  <c r="AY225" i="1"/>
  <c r="AW226" i="1"/>
  <c r="AX226" i="1"/>
  <c r="AY226" i="1"/>
  <c r="AW227" i="1"/>
  <c r="AX227" i="1"/>
  <c r="AY227" i="1"/>
  <c r="AW228" i="1"/>
  <c r="AX228" i="1"/>
  <c r="AY228" i="1"/>
  <c r="AW229" i="1"/>
  <c r="AX229" i="1"/>
  <c r="AY229" i="1"/>
  <c r="AW230" i="1"/>
  <c r="AX230" i="1"/>
  <c r="AY230" i="1"/>
  <c r="AW231" i="1"/>
  <c r="AX231" i="1"/>
  <c r="AY231" i="1"/>
  <c r="AW232" i="1"/>
  <c r="AX232" i="1"/>
  <c r="AY232" i="1"/>
  <c r="AW233" i="1"/>
  <c r="AX233" i="1"/>
  <c r="AY233" i="1"/>
  <c r="AW234" i="1"/>
  <c r="AX234" i="1"/>
  <c r="AY234" i="1"/>
  <c r="AW235" i="1"/>
  <c r="AX235" i="1"/>
  <c r="AY235" i="1"/>
  <c r="AW236" i="1"/>
  <c r="AX236" i="1"/>
  <c r="AY236" i="1"/>
  <c r="AW237" i="1"/>
  <c r="AX237" i="1"/>
  <c r="AY237" i="1"/>
  <c r="AW238" i="1"/>
  <c r="AX238" i="1"/>
  <c r="AY238" i="1"/>
  <c r="AW239" i="1"/>
  <c r="AX239" i="1"/>
  <c r="AY239" i="1"/>
  <c r="AW240" i="1"/>
  <c r="AX240" i="1"/>
  <c r="AY240" i="1"/>
  <c r="AW241" i="1"/>
  <c r="AX241" i="1"/>
  <c r="AY241" i="1"/>
  <c r="AW242" i="1"/>
  <c r="AX242" i="1"/>
  <c r="AY242" i="1"/>
  <c r="AW243" i="1"/>
  <c r="AX243" i="1"/>
  <c r="AY243" i="1"/>
  <c r="AW244" i="1"/>
  <c r="AX244" i="1"/>
  <c r="AY244" i="1"/>
  <c r="AW245" i="1"/>
  <c r="AX245" i="1"/>
  <c r="AY245" i="1"/>
  <c r="AW246" i="1"/>
  <c r="AX246" i="1"/>
  <c r="AY246" i="1"/>
  <c r="AW247" i="1"/>
  <c r="AX247" i="1"/>
  <c r="AY247" i="1"/>
  <c r="AW248" i="1"/>
  <c r="AX248" i="1"/>
  <c r="AY248" i="1"/>
  <c r="AW249" i="1"/>
  <c r="AX249" i="1"/>
  <c r="AY249" i="1"/>
  <c r="AW250" i="1"/>
  <c r="AX250" i="1"/>
  <c r="AY250" i="1"/>
  <c r="AW251" i="1"/>
  <c r="AX251" i="1"/>
  <c r="AY251" i="1"/>
  <c r="AW252" i="1"/>
  <c r="AX252" i="1"/>
  <c r="AY252" i="1"/>
  <c r="AW253" i="1"/>
  <c r="AX253" i="1"/>
  <c r="AY253" i="1"/>
  <c r="AW254" i="1"/>
  <c r="AX254" i="1"/>
  <c r="AY254" i="1"/>
  <c r="AW255" i="1"/>
  <c r="AX255" i="1"/>
  <c r="AY255" i="1"/>
  <c r="AW256" i="1"/>
  <c r="AX256" i="1"/>
  <c r="AY256" i="1"/>
  <c r="AW257" i="1"/>
  <c r="AX257" i="1"/>
  <c r="AY257" i="1"/>
  <c r="AW258" i="1"/>
  <c r="AX258" i="1"/>
  <c r="AY258" i="1"/>
  <c r="AW259" i="1"/>
  <c r="AX259" i="1"/>
  <c r="AY259" i="1"/>
  <c r="AW260" i="1"/>
  <c r="AX260" i="1"/>
  <c r="AY260" i="1"/>
  <c r="AW261" i="1"/>
  <c r="AX261" i="1"/>
  <c r="AY261" i="1"/>
  <c r="AW262" i="1"/>
  <c r="AX262" i="1"/>
  <c r="AY262" i="1"/>
  <c r="AW263" i="1"/>
  <c r="AX263" i="1"/>
  <c r="AY263" i="1"/>
  <c r="AW264" i="1"/>
  <c r="AX264" i="1"/>
  <c r="AY264" i="1"/>
  <c r="AW265" i="1"/>
  <c r="AX265" i="1"/>
  <c r="AY265" i="1"/>
  <c r="AW266" i="1"/>
  <c r="AX266" i="1"/>
  <c r="AY266" i="1"/>
  <c r="AW267" i="1"/>
  <c r="AX267" i="1"/>
  <c r="AY267" i="1"/>
  <c r="AW268" i="1"/>
  <c r="AX268" i="1"/>
  <c r="AY268" i="1"/>
  <c r="AW269" i="1"/>
  <c r="AX269" i="1"/>
  <c r="AY269" i="1"/>
  <c r="AW270" i="1"/>
  <c r="AX270" i="1"/>
  <c r="AY270" i="1"/>
  <c r="AW271" i="1"/>
  <c r="AX271" i="1"/>
  <c r="AY271" i="1"/>
  <c r="AW272" i="1"/>
  <c r="AX272" i="1"/>
  <c r="AY272" i="1"/>
  <c r="AW273" i="1"/>
  <c r="AX273" i="1"/>
  <c r="AY273" i="1"/>
  <c r="AW274" i="1"/>
  <c r="AX274" i="1"/>
  <c r="AY274" i="1"/>
  <c r="AW275" i="1"/>
  <c r="AX275" i="1"/>
  <c r="AY275" i="1"/>
  <c r="AW276" i="1"/>
  <c r="AX276" i="1"/>
  <c r="AY276" i="1"/>
  <c r="AW277" i="1"/>
  <c r="AX277" i="1"/>
  <c r="AY277" i="1"/>
  <c r="AW278" i="1"/>
  <c r="AX278" i="1"/>
  <c r="AY278" i="1"/>
  <c r="AW279" i="1"/>
  <c r="AX279" i="1"/>
  <c r="AY279" i="1"/>
  <c r="AW280" i="1"/>
  <c r="AX280" i="1"/>
  <c r="AY280" i="1"/>
  <c r="AW281" i="1"/>
  <c r="AX281" i="1"/>
  <c r="AY281" i="1"/>
  <c r="AW282" i="1"/>
  <c r="AX282" i="1"/>
  <c r="AY282" i="1"/>
  <c r="AW283" i="1"/>
  <c r="AX283" i="1"/>
  <c r="AY283" i="1"/>
  <c r="AW284" i="1"/>
  <c r="AX284" i="1"/>
  <c r="AY284" i="1"/>
  <c r="AW285" i="1"/>
  <c r="AX285" i="1"/>
  <c r="AY285" i="1"/>
  <c r="AW286" i="1"/>
  <c r="AX286" i="1"/>
  <c r="AY286" i="1"/>
  <c r="AW287" i="1"/>
  <c r="AX287" i="1"/>
  <c r="AY287" i="1"/>
  <c r="AW288" i="1"/>
  <c r="AX288" i="1"/>
  <c r="AY288" i="1"/>
  <c r="AW289" i="1"/>
  <c r="AX289" i="1"/>
  <c r="AY289" i="1"/>
  <c r="AW290" i="1"/>
  <c r="AX290" i="1"/>
  <c r="AY290" i="1"/>
  <c r="AW291" i="1"/>
  <c r="AX291" i="1"/>
  <c r="AY291" i="1"/>
  <c r="AW292" i="1"/>
  <c r="AX292" i="1"/>
  <c r="AY292" i="1"/>
  <c r="AW293" i="1"/>
  <c r="AX293" i="1"/>
  <c r="AY293" i="1"/>
  <c r="AW294" i="1"/>
  <c r="AX294" i="1"/>
  <c r="AY294" i="1"/>
  <c r="AW295" i="1"/>
  <c r="AX295" i="1"/>
  <c r="AY295" i="1"/>
  <c r="AW16" i="1"/>
  <c r="AX16" i="1"/>
  <c r="AY16" i="1"/>
  <c r="AW296" i="1"/>
  <c r="AX296" i="1"/>
  <c r="AY296" i="1"/>
  <c r="AW297" i="1"/>
  <c r="AX297" i="1"/>
  <c r="AY297" i="1"/>
  <c r="AW298" i="1"/>
  <c r="AX298" i="1"/>
  <c r="AY298" i="1"/>
  <c r="AW299" i="1"/>
  <c r="AX299" i="1"/>
  <c r="AY299" i="1"/>
  <c r="AW300" i="1"/>
  <c r="AX300" i="1"/>
  <c r="AY300" i="1"/>
  <c r="AW301" i="1"/>
  <c r="AX301" i="1"/>
  <c r="AY301" i="1"/>
  <c r="AW302" i="1"/>
  <c r="AX302" i="1"/>
  <c r="AY302" i="1"/>
  <c r="AW303" i="1"/>
  <c r="AX303" i="1"/>
  <c r="AY303" i="1"/>
  <c r="AW304" i="1"/>
  <c r="AX304" i="1"/>
  <c r="AY304" i="1"/>
  <c r="AW305" i="1"/>
  <c r="AX305" i="1"/>
  <c r="AY305" i="1"/>
  <c r="AW306" i="1"/>
  <c r="AX306" i="1"/>
  <c r="AY306" i="1"/>
  <c r="AW307" i="1"/>
  <c r="AX307" i="1"/>
  <c r="AY307" i="1"/>
  <c r="AW308" i="1"/>
  <c r="AX308" i="1"/>
  <c r="AY308" i="1"/>
  <c r="AW309" i="1"/>
  <c r="AX309" i="1"/>
  <c r="AY309" i="1"/>
  <c r="AW310" i="1"/>
  <c r="AX310" i="1"/>
  <c r="AY310" i="1"/>
  <c r="AW311" i="1"/>
  <c r="AX311" i="1"/>
  <c r="AY311" i="1"/>
  <c r="AW312" i="1"/>
  <c r="AX312" i="1"/>
  <c r="AY312" i="1"/>
  <c r="AW313" i="1"/>
  <c r="AX313" i="1"/>
  <c r="AY313" i="1"/>
  <c r="AW314" i="1"/>
  <c r="AX314" i="1"/>
  <c r="AY314" i="1"/>
  <c r="AW315" i="1"/>
  <c r="AX315" i="1"/>
  <c r="AY315" i="1"/>
  <c r="AW316" i="1"/>
  <c r="AX316" i="1"/>
  <c r="AY316" i="1"/>
  <c r="AW317" i="1"/>
  <c r="AX317" i="1"/>
  <c r="AY317" i="1"/>
  <c r="AW318" i="1"/>
  <c r="AX318" i="1"/>
  <c r="AY318" i="1"/>
  <c r="AW319" i="1"/>
  <c r="AX319" i="1"/>
  <c r="AY319" i="1"/>
  <c r="AW320" i="1"/>
  <c r="AX320" i="1"/>
  <c r="AY320" i="1"/>
  <c r="AW321" i="1"/>
  <c r="AX321" i="1"/>
  <c r="AY321" i="1"/>
  <c r="AW322" i="1"/>
  <c r="AX322" i="1"/>
  <c r="AY322" i="1"/>
  <c r="AW323" i="1"/>
  <c r="AX323" i="1"/>
  <c r="AY323" i="1"/>
  <c r="AW324" i="1"/>
  <c r="AX324" i="1"/>
  <c r="AY324" i="1"/>
  <c r="AW325" i="1"/>
  <c r="AX325" i="1"/>
  <c r="AY325" i="1"/>
  <c r="AW326" i="1"/>
  <c r="AX326" i="1"/>
  <c r="AY326" i="1"/>
  <c r="AW327" i="1"/>
  <c r="AX327" i="1"/>
  <c r="AY327" i="1"/>
  <c r="AW328" i="1"/>
  <c r="AX328" i="1"/>
  <c r="AY328" i="1"/>
  <c r="AW329" i="1"/>
  <c r="AX329" i="1"/>
  <c r="AY329" i="1"/>
  <c r="AW330" i="1"/>
  <c r="AX330" i="1"/>
  <c r="AY330" i="1"/>
  <c r="AW331" i="1"/>
  <c r="AX331" i="1"/>
  <c r="AY331" i="1"/>
  <c r="AW332" i="1"/>
  <c r="AX332" i="1"/>
  <c r="AY332" i="1"/>
  <c r="AW333" i="1"/>
  <c r="AX333" i="1"/>
  <c r="AY333" i="1"/>
  <c r="AW334" i="1"/>
  <c r="AX334" i="1"/>
  <c r="AY334" i="1"/>
  <c r="AW335" i="1"/>
  <c r="AX335" i="1"/>
  <c r="AY335" i="1"/>
  <c r="AW336" i="1"/>
  <c r="AX336" i="1"/>
  <c r="AY336" i="1"/>
  <c r="AW337" i="1"/>
  <c r="AX337" i="1"/>
  <c r="AY337" i="1"/>
  <c r="AW338" i="1"/>
  <c r="AX338" i="1"/>
  <c r="AY338" i="1"/>
  <c r="AW339" i="1"/>
  <c r="AX339" i="1"/>
  <c r="AY339" i="1"/>
  <c r="AW340" i="1"/>
  <c r="AX340" i="1"/>
  <c r="AY340" i="1"/>
  <c r="AW341" i="1"/>
  <c r="AX341" i="1"/>
  <c r="AY341" i="1"/>
  <c r="AW342" i="1"/>
  <c r="AX342" i="1"/>
  <c r="AY342" i="1"/>
  <c r="AW343" i="1"/>
  <c r="AX343" i="1"/>
  <c r="AY343" i="1"/>
  <c r="AW344" i="1"/>
  <c r="AX344" i="1"/>
  <c r="AY344" i="1"/>
  <c r="AW345" i="1"/>
  <c r="AX345" i="1"/>
  <c r="AY345" i="1"/>
  <c r="AW346" i="1"/>
  <c r="AX346" i="1"/>
  <c r="AY346" i="1"/>
  <c r="AW347" i="1"/>
  <c r="AX347" i="1"/>
  <c r="AY347" i="1"/>
  <c r="AW348" i="1"/>
  <c r="AX348" i="1"/>
  <c r="AY348" i="1"/>
  <c r="AW349" i="1"/>
  <c r="AX349" i="1"/>
  <c r="AY349" i="1"/>
  <c r="AW350" i="1"/>
  <c r="AX350" i="1"/>
  <c r="AY350" i="1"/>
  <c r="AW351" i="1"/>
  <c r="AX351" i="1"/>
  <c r="AY351" i="1"/>
  <c r="AW352" i="1"/>
  <c r="AX352" i="1"/>
  <c r="AY352" i="1"/>
  <c r="AW353" i="1"/>
  <c r="AX353" i="1"/>
  <c r="AY353" i="1"/>
  <c r="AW354" i="1"/>
  <c r="AX354" i="1"/>
  <c r="AY354" i="1"/>
  <c r="AW355" i="1"/>
  <c r="AX355" i="1"/>
  <c r="AY355" i="1"/>
  <c r="AW356" i="1"/>
  <c r="AX356" i="1"/>
  <c r="AY356" i="1"/>
  <c r="AW357" i="1"/>
  <c r="AX357" i="1"/>
  <c r="AY357" i="1"/>
  <c r="AW358" i="1"/>
  <c r="AX358" i="1"/>
  <c r="AY358" i="1"/>
  <c r="AW359" i="1"/>
  <c r="AX359" i="1"/>
  <c r="AY359" i="1"/>
  <c r="AW360" i="1"/>
  <c r="AX360" i="1"/>
  <c r="AY360" i="1"/>
  <c r="AW361" i="1"/>
  <c r="AX361" i="1"/>
  <c r="AY361" i="1"/>
  <c r="AW362" i="1"/>
  <c r="AX362" i="1"/>
  <c r="AY362" i="1"/>
  <c r="AW363" i="1"/>
  <c r="AX363" i="1"/>
  <c r="AY363" i="1"/>
  <c r="AW364" i="1"/>
  <c r="AX364" i="1"/>
  <c r="AY364" i="1"/>
  <c r="AW365" i="1"/>
  <c r="AX365" i="1"/>
  <c r="AY365" i="1"/>
  <c r="AW366" i="1"/>
  <c r="AX366" i="1"/>
  <c r="AY366" i="1"/>
  <c r="AW367" i="1"/>
  <c r="AX367" i="1"/>
  <c r="AY367" i="1"/>
  <c r="AW368" i="1"/>
  <c r="AX368" i="1"/>
  <c r="AY368" i="1"/>
  <c r="AW369" i="1"/>
  <c r="AX369" i="1"/>
  <c r="AY369" i="1"/>
  <c r="AW370" i="1"/>
  <c r="AX370" i="1"/>
  <c r="AY370" i="1"/>
  <c r="AW371" i="1"/>
  <c r="AX371" i="1"/>
  <c r="AY371" i="1"/>
  <c r="AW372" i="1"/>
  <c r="AX372" i="1"/>
  <c r="AY372" i="1"/>
  <c r="AW373" i="1"/>
  <c r="AX373" i="1"/>
  <c r="AY373" i="1"/>
  <c r="AW374" i="1"/>
  <c r="AX374" i="1"/>
  <c r="AY374" i="1"/>
  <c r="AW375" i="1"/>
  <c r="AX375" i="1"/>
  <c r="AY375" i="1"/>
  <c r="AW376" i="1"/>
  <c r="AX376" i="1"/>
  <c r="AY376" i="1"/>
  <c r="AW377" i="1"/>
  <c r="AX377" i="1"/>
  <c r="AY377" i="1"/>
  <c r="AW378" i="1"/>
  <c r="AX378" i="1"/>
  <c r="AY378" i="1"/>
  <c r="AW379" i="1"/>
  <c r="AX379" i="1"/>
  <c r="AY379" i="1"/>
  <c r="AW380" i="1"/>
  <c r="AX380" i="1"/>
  <c r="AY380" i="1"/>
  <c r="AW381" i="1"/>
  <c r="AX381" i="1"/>
  <c r="AY381" i="1"/>
  <c r="AW382" i="1"/>
  <c r="AX382" i="1"/>
  <c r="AY382" i="1"/>
  <c r="AW383" i="1"/>
  <c r="AX383" i="1"/>
  <c r="AY383" i="1"/>
  <c r="AW384" i="1"/>
  <c r="AX384" i="1"/>
  <c r="AY384" i="1"/>
  <c r="AW385" i="1"/>
  <c r="AX385" i="1"/>
  <c r="AY385" i="1"/>
  <c r="AW386" i="1"/>
  <c r="AX386" i="1"/>
  <c r="AY386" i="1"/>
  <c r="AW387" i="1"/>
  <c r="AX387" i="1"/>
  <c r="AY387" i="1"/>
  <c r="AW388" i="1"/>
  <c r="AX388" i="1"/>
  <c r="AY388" i="1"/>
  <c r="AW389" i="1"/>
  <c r="AX389" i="1"/>
  <c r="AY389" i="1"/>
  <c r="AW390" i="1"/>
  <c r="AX390" i="1"/>
  <c r="AY390" i="1"/>
  <c r="AW391" i="1"/>
  <c r="AX391" i="1"/>
  <c r="AY391" i="1"/>
  <c r="AW392" i="1"/>
  <c r="AX392" i="1"/>
  <c r="AY392" i="1"/>
  <c r="AW393" i="1"/>
  <c r="AX393" i="1"/>
  <c r="AY393" i="1"/>
  <c r="AW394" i="1"/>
  <c r="AX394" i="1"/>
  <c r="AY394" i="1"/>
  <c r="AW395" i="1"/>
  <c r="AX395" i="1"/>
  <c r="AY395" i="1"/>
  <c r="AW396" i="1"/>
  <c r="AX396" i="1"/>
  <c r="AY396" i="1"/>
  <c r="AW397" i="1"/>
  <c r="AX397" i="1"/>
  <c r="AY397" i="1"/>
  <c r="AW398" i="1"/>
  <c r="AX398" i="1"/>
  <c r="AY398" i="1"/>
  <c r="AW399" i="1"/>
  <c r="AX399" i="1"/>
  <c r="AY399" i="1"/>
  <c r="AW400" i="1"/>
  <c r="AX400" i="1"/>
  <c r="AY400" i="1"/>
  <c r="AW401" i="1"/>
  <c r="AX401" i="1"/>
  <c r="AY401" i="1"/>
  <c r="AW402" i="1"/>
  <c r="AX402" i="1"/>
  <c r="AY402" i="1"/>
  <c r="AW403" i="1"/>
  <c r="AX403" i="1"/>
  <c r="AY403" i="1"/>
  <c r="AW404" i="1"/>
  <c r="AX404" i="1"/>
  <c r="AY404" i="1"/>
  <c r="AW405" i="1"/>
  <c r="AX405" i="1"/>
  <c r="AY405" i="1"/>
  <c r="AW406" i="1"/>
  <c r="AX406" i="1"/>
  <c r="AY406" i="1"/>
  <c r="AW407" i="1"/>
  <c r="AX407" i="1"/>
  <c r="AY407" i="1"/>
  <c r="AW408" i="1"/>
  <c r="AX408" i="1"/>
  <c r="AY408" i="1"/>
  <c r="AW409" i="1"/>
  <c r="AX409" i="1"/>
  <c r="AY409" i="1"/>
  <c r="AW410" i="1"/>
  <c r="AX410" i="1"/>
  <c r="AY410" i="1"/>
  <c r="AW411" i="1"/>
  <c r="AX411" i="1"/>
  <c r="AY411" i="1"/>
  <c r="AW412" i="1"/>
  <c r="AX412" i="1"/>
  <c r="AY412" i="1"/>
  <c r="AW413" i="1"/>
  <c r="AX413" i="1"/>
  <c r="AY413" i="1"/>
  <c r="AW414" i="1"/>
  <c r="AX414" i="1"/>
  <c r="AY414" i="1"/>
  <c r="AW415" i="1"/>
  <c r="AX415" i="1"/>
  <c r="AY415" i="1"/>
  <c r="AW416" i="1"/>
  <c r="AX416" i="1"/>
  <c r="AY416" i="1"/>
  <c r="AW417" i="1"/>
  <c r="AX417" i="1"/>
  <c r="AY417" i="1"/>
  <c r="AW418" i="1"/>
  <c r="AX418" i="1"/>
  <c r="AY418" i="1"/>
  <c r="AW419" i="1"/>
  <c r="AX419" i="1"/>
  <c r="AY419" i="1"/>
  <c r="AW420" i="1"/>
  <c r="AX420" i="1"/>
  <c r="AY420" i="1"/>
  <c r="AW421" i="1"/>
  <c r="AX421" i="1"/>
  <c r="AY421" i="1"/>
  <c r="AW422" i="1"/>
  <c r="AX422" i="1"/>
  <c r="AY422" i="1"/>
  <c r="AW423" i="1"/>
  <c r="AX423" i="1"/>
  <c r="AY423" i="1"/>
  <c r="AW424" i="1"/>
  <c r="AX424" i="1"/>
  <c r="AY424" i="1"/>
  <c r="AW425" i="1"/>
  <c r="AX425" i="1"/>
  <c r="AY425" i="1"/>
  <c r="AW426" i="1"/>
  <c r="AX426" i="1"/>
  <c r="AY426" i="1"/>
  <c r="AW427" i="1"/>
  <c r="AX427" i="1"/>
  <c r="AY427" i="1"/>
  <c r="AW428" i="1"/>
  <c r="AX428" i="1"/>
  <c r="AY428" i="1"/>
  <c r="AW429" i="1"/>
  <c r="AX429" i="1"/>
  <c r="AY429" i="1"/>
  <c r="AW430" i="1"/>
  <c r="AX430" i="1"/>
  <c r="AY430" i="1"/>
  <c r="AW431" i="1"/>
  <c r="AX431" i="1"/>
  <c r="AY431" i="1"/>
  <c r="AW432" i="1"/>
  <c r="AX432" i="1"/>
  <c r="AY432" i="1"/>
  <c r="AW433" i="1"/>
  <c r="AX433" i="1"/>
  <c r="AY433" i="1"/>
  <c r="AW434" i="1"/>
  <c r="AX434" i="1"/>
  <c r="AY434" i="1"/>
  <c r="AW435" i="1"/>
  <c r="AX435" i="1"/>
  <c r="AY435" i="1"/>
  <c r="AW436" i="1"/>
  <c r="AX436" i="1"/>
  <c r="AY436" i="1"/>
  <c r="AW437" i="1"/>
  <c r="AX437" i="1"/>
  <c r="AY437" i="1"/>
  <c r="AW438" i="1"/>
  <c r="AX438" i="1"/>
  <c r="AY438" i="1"/>
  <c r="AW439" i="1"/>
  <c r="AX439" i="1"/>
  <c r="AY439" i="1"/>
  <c r="AW440" i="1"/>
  <c r="AX440" i="1"/>
  <c r="AY440" i="1"/>
  <c r="AW441" i="1"/>
  <c r="AX441" i="1"/>
  <c r="AY441" i="1"/>
  <c r="AW442" i="1"/>
  <c r="AX442" i="1"/>
  <c r="AY442" i="1"/>
  <c r="AW443" i="1"/>
  <c r="AX443" i="1"/>
  <c r="AY443" i="1"/>
  <c r="AW444" i="1"/>
  <c r="AX444" i="1"/>
  <c r="AY444" i="1"/>
  <c r="AW445" i="1"/>
  <c r="AX445" i="1"/>
  <c r="AY445" i="1"/>
  <c r="AW446" i="1"/>
  <c r="AX446" i="1"/>
  <c r="AY446" i="1"/>
  <c r="AW447" i="1"/>
  <c r="AX447" i="1"/>
  <c r="AY447" i="1"/>
  <c r="AW448" i="1"/>
  <c r="AX448" i="1"/>
  <c r="AY448" i="1"/>
  <c r="AW449" i="1"/>
  <c r="AX449" i="1"/>
  <c r="AY449" i="1"/>
  <c r="AW450" i="1"/>
  <c r="AX450" i="1"/>
  <c r="AY450" i="1"/>
  <c r="AW451" i="1"/>
  <c r="AX451" i="1"/>
  <c r="AY451" i="1"/>
  <c r="AW452" i="1"/>
  <c r="AX452" i="1"/>
  <c r="AY452" i="1"/>
  <c r="AW453" i="1"/>
  <c r="AX453" i="1"/>
  <c r="AY453" i="1"/>
  <c r="AW454" i="1"/>
  <c r="AX454" i="1"/>
  <c r="AY454" i="1"/>
  <c r="AW455" i="1"/>
  <c r="AX455" i="1"/>
  <c r="AY455" i="1"/>
  <c r="AW456" i="1"/>
  <c r="AX456" i="1"/>
  <c r="AY456" i="1"/>
  <c r="AW457" i="1"/>
  <c r="AX457" i="1"/>
  <c r="AY457" i="1"/>
  <c r="AW458" i="1"/>
  <c r="AX458" i="1"/>
  <c r="AY458" i="1"/>
  <c r="AW459" i="1"/>
  <c r="AX459" i="1"/>
  <c r="AY459" i="1"/>
  <c r="AW460" i="1"/>
  <c r="AX460" i="1"/>
  <c r="AY460" i="1"/>
  <c r="AW461" i="1"/>
  <c r="AX461" i="1"/>
  <c r="AY461" i="1"/>
  <c r="AW462" i="1"/>
  <c r="AX462" i="1"/>
  <c r="AY462" i="1"/>
  <c r="AW463" i="1"/>
  <c r="AX463" i="1"/>
  <c r="AY463" i="1"/>
  <c r="AW464" i="1"/>
  <c r="AX464" i="1"/>
  <c r="AY464" i="1"/>
  <c r="AW465" i="1"/>
  <c r="AX465" i="1"/>
  <c r="AY465" i="1"/>
  <c r="AW466" i="1"/>
  <c r="AX466" i="1"/>
  <c r="AY466" i="1"/>
  <c r="AW467" i="1"/>
  <c r="AX467" i="1"/>
  <c r="AY467" i="1"/>
  <c r="AW468" i="1"/>
  <c r="AX468" i="1"/>
  <c r="AY468" i="1"/>
  <c r="AW469" i="1"/>
  <c r="AX469" i="1"/>
  <c r="AY469" i="1"/>
  <c r="AW470" i="1"/>
  <c r="AX470" i="1"/>
  <c r="AY470" i="1"/>
  <c r="AW471" i="1"/>
  <c r="AX471" i="1"/>
  <c r="AY471" i="1"/>
  <c r="AW472" i="1"/>
  <c r="AX472" i="1"/>
  <c r="AY472" i="1"/>
  <c r="AW473" i="1"/>
  <c r="AX473" i="1"/>
  <c r="AY473" i="1"/>
  <c r="AW474" i="1"/>
  <c r="AX474" i="1"/>
  <c r="AY474" i="1"/>
  <c r="AW475" i="1"/>
  <c r="AX475" i="1"/>
  <c r="AY475" i="1"/>
  <c r="AW476" i="1"/>
  <c r="AX476" i="1"/>
  <c r="AY476" i="1"/>
  <c r="AW477" i="1"/>
  <c r="AX477" i="1"/>
  <c r="AY477" i="1"/>
  <c r="AW478" i="1"/>
  <c r="AX478" i="1"/>
  <c r="AY478" i="1"/>
  <c r="AW479" i="1"/>
  <c r="AX479" i="1"/>
  <c r="AY479" i="1"/>
  <c r="AW480" i="1"/>
  <c r="AX480" i="1"/>
  <c r="AY480" i="1"/>
  <c r="AW481" i="1"/>
  <c r="AX481" i="1"/>
  <c r="AY481" i="1"/>
  <c r="AW482" i="1"/>
  <c r="AX482" i="1"/>
  <c r="AY482" i="1"/>
  <c r="AW483" i="1"/>
  <c r="AX483" i="1"/>
  <c r="AY483" i="1"/>
  <c r="AW484" i="1"/>
  <c r="AX484" i="1"/>
  <c r="AY484" i="1"/>
  <c r="AW485" i="1"/>
  <c r="AX485" i="1"/>
  <c r="AY485" i="1"/>
  <c r="AW486" i="1"/>
  <c r="AX486" i="1"/>
  <c r="AY486" i="1"/>
  <c r="AW487" i="1"/>
  <c r="AX487" i="1"/>
  <c r="AY487" i="1"/>
  <c r="AW488" i="1"/>
  <c r="AX488" i="1"/>
  <c r="AY488" i="1"/>
  <c r="AW489" i="1"/>
  <c r="AX489" i="1"/>
  <c r="AY489" i="1"/>
  <c r="AW490" i="1"/>
  <c r="AX490" i="1"/>
  <c r="AY490" i="1"/>
  <c r="AW491" i="1"/>
  <c r="AX491" i="1"/>
  <c r="AY491" i="1"/>
  <c r="AW492" i="1"/>
  <c r="AX492" i="1"/>
  <c r="AY492" i="1"/>
  <c r="AW493" i="1"/>
  <c r="AX493" i="1"/>
  <c r="AY493" i="1"/>
  <c r="AW494" i="1"/>
  <c r="AX494" i="1"/>
  <c r="AY494" i="1"/>
  <c r="AW495" i="1"/>
  <c r="AX495" i="1"/>
  <c r="AY495" i="1"/>
  <c r="AW496" i="1"/>
  <c r="AX496" i="1"/>
  <c r="AY496" i="1"/>
  <c r="AW497" i="1"/>
  <c r="AX497" i="1"/>
  <c r="AY497" i="1"/>
  <c r="AW498" i="1"/>
  <c r="AX498" i="1"/>
  <c r="AY498" i="1"/>
  <c r="AW499" i="1"/>
  <c r="AX499" i="1"/>
  <c r="AY499" i="1"/>
  <c r="AW500" i="1"/>
  <c r="AX500" i="1"/>
  <c r="AY500" i="1"/>
  <c r="AW501" i="1"/>
  <c r="AX501" i="1"/>
  <c r="AY501" i="1"/>
  <c r="AW502" i="1"/>
  <c r="AX502" i="1"/>
  <c r="AY502" i="1"/>
  <c r="AW503" i="1"/>
  <c r="AX503" i="1"/>
  <c r="AY503" i="1"/>
  <c r="AW504" i="1"/>
  <c r="AX504" i="1"/>
  <c r="AY504" i="1"/>
  <c r="AW505" i="1"/>
  <c r="AX505" i="1"/>
  <c r="AY505" i="1"/>
  <c r="AW506" i="1"/>
  <c r="AX506" i="1"/>
  <c r="AY506" i="1"/>
  <c r="AW507" i="1"/>
  <c r="AX507" i="1"/>
  <c r="AY507" i="1"/>
  <c r="AW508" i="1"/>
  <c r="AX508" i="1"/>
  <c r="AY508" i="1"/>
  <c r="AW509" i="1"/>
  <c r="AX509" i="1"/>
  <c r="AY509" i="1"/>
  <c r="AW510" i="1"/>
  <c r="AX510" i="1"/>
  <c r="AY510" i="1"/>
  <c r="AW511" i="1"/>
  <c r="AX511" i="1"/>
  <c r="AY511" i="1"/>
  <c r="AW512" i="1"/>
  <c r="AX512" i="1"/>
  <c r="AY512" i="1"/>
  <c r="AW513" i="1"/>
  <c r="AX513" i="1"/>
  <c r="AY513" i="1"/>
  <c r="AW514" i="1"/>
  <c r="AX514" i="1"/>
  <c r="AY514" i="1"/>
  <c r="AW515" i="1"/>
  <c r="AX515" i="1"/>
  <c r="AY515" i="1"/>
  <c r="AW516" i="1"/>
  <c r="AX516" i="1"/>
  <c r="AY516" i="1"/>
  <c r="AW517" i="1"/>
  <c r="AX517" i="1"/>
  <c r="AY517" i="1"/>
  <c r="AW518" i="1"/>
  <c r="AX518" i="1"/>
  <c r="AY518" i="1"/>
  <c r="AW519" i="1"/>
  <c r="AX519" i="1"/>
  <c r="AY519" i="1"/>
  <c r="AW520" i="1"/>
  <c r="AX520" i="1"/>
  <c r="AY520" i="1"/>
  <c r="AW521" i="1"/>
  <c r="AX521" i="1"/>
  <c r="AY521" i="1"/>
  <c r="AW522" i="1"/>
  <c r="AX522" i="1"/>
  <c r="AY522" i="1"/>
  <c r="AW523" i="1"/>
  <c r="AX523" i="1"/>
  <c r="AY523" i="1"/>
  <c r="AW524" i="1"/>
  <c r="AX524" i="1"/>
  <c r="AY524" i="1"/>
  <c r="AW525" i="1"/>
  <c r="AX525" i="1"/>
  <c r="AY525" i="1"/>
  <c r="AW526" i="1"/>
  <c r="AX526" i="1"/>
  <c r="AY526" i="1"/>
  <c r="AW527" i="1"/>
  <c r="AX527" i="1"/>
  <c r="AY527" i="1"/>
  <c r="AW528" i="1"/>
  <c r="AX528" i="1"/>
  <c r="AY528" i="1"/>
  <c r="AW529" i="1"/>
  <c r="AX529" i="1"/>
  <c r="AY529" i="1"/>
  <c r="AW530" i="1"/>
  <c r="AX530" i="1"/>
  <c r="AY530" i="1"/>
  <c r="AW531" i="1"/>
  <c r="AX531" i="1"/>
  <c r="AY531" i="1"/>
  <c r="AW532" i="1"/>
  <c r="AX532" i="1"/>
  <c r="AY532" i="1"/>
  <c r="AW533" i="1"/>
  <c r="AX533" i="1"/>
  <c r="AY533" i="1"/>
  <c r="AW534" i="1"/>
  <c r="AX534" i="1"/>
  <c r="AY534" i="1"/>
  <c r="AW535" i="1"/>
  <c r="AX535" i="1"/>
  <c r="AY535" i="1"/>
  <c r="AW536" i="1"/>
  <c r="AX536" i="1"/>
  <c r="AY536" i="1"/>
  <c r="AW537" i="1"/>
  <c r="AX537" i="1"/>
  <c r="AY537" i="1"/>
  <c r="AW538" i="1"/>
  <c r="AX538" i="1"/>
  <c r="AY538" i="1"/>
  <c r="AW539" i="1"/>
  <c r="AX539" i="1"/>
  <c r="AY539" i="1"/>
  <c r="AW540" i="1"/>
  <c r="AX540" i="1"/>
  <c r="AY540" i="1"/>
  <c r="AW541" i="1"/>
  <c r="AX541" i="1"/>
  <c r="AY541" i="1"/>
  <c r="AW542" i="1"/>
  <c r="AX542" i="1"/>
  <c r="AY542" i="1"/>
  <c r="AW543" i="1"/>
  <c r="AX543" i="1"/>
  <c r="AY543" i="1"/>
  <c r="AW544" i="1"/>
  <c r="AX544" i="1"/>
  <c r="AY544" i="1"/>
  <c r="AW545" i="1"/>
  <c r="AX545" i="1"/>
  <c r="AY545" i="1"/>
  <c r="AW546" i="1"/>
  <c r="AX546" i="1"/>
  <c r="AY546" i="1"/>
  <c r="AW547" i="1"/>
  <c r="AX547" i="1"/>
  <c r="AY547" i="1"/>
  <c r="AW548" i="1"/>
  <c r="AX548" i="1"/>
  <c r="AY548" i="1"/>
  <c r="AW549" i="1"/>
  <c r="AX549" i="1"/>
  <c r="AY549" i="1"/>
  <c r="AW550" i="1"/>
  <c r="AX550" i="1"/>
  <c r="AY550" i="1"/>
  <c r="AW551" i="1"/>
  <c r="AX551" i="1"/>
  <c r="AY551" i="1"/>
  <c r="AW552" i="1"/>
  <c r="AX552" i="1"/>
  <c r="AY552" i="1"/>
  <c r="AW553" i="1"/>
  <c r="AX553" i="1"/>
  <c r="AY553" i="1"/>
  <c r="AW554" i="1"/>
  <c r="AX554" i="1"/>
  <c r="AY554" i="1"/>
  <c r="AW555" i="1"/>
  <c r="AX555" i="1"/>
  <c r="AY555" i="1"/>
  <c r="AW556" i="1"/>
  <c r="AX556" i="1"/>
  <c r="AY556" i="1"/>
  <c r="AW557" i="1"/>
  <c r="AX557" i="1"/>
  <c r="AY557" i="1"/>
  <c r="AW558" i="1"/>
  <c r="AX558" i="1"/>
  <c r="AY558" i="1"/>
  <c r="AW559" i="1"/>
  <c r="AX559" i="1"/>
  <c r="AY559" i="1"/>
  <c r="AW560" i="1"/>
  <c r="AX560" i="1"/>
  <c r="AY560" i="1"/>
  <c r="AW561" i="1"/>
  <c r="AX561" i="1"/>
  <c r="AY561" i="1"/>
  <c r="AW562" i="1"/>
  <c r="AX562" i="1"/>
  <c r="AY562" i="1"/>
  <c r="AW563" i="1"/>
  <c r="AX563" i="1"/>
  <c r="AY563" i="1"/>
  <c r="AW564" i="1"/>
  <c r="AX564" i="1"/>
  <c r="AY564" i="1"/>
  <c r="AW17" i="1"/>
  <c r="AX17" i="1"/>
  <c r="AY17" i="1"/>
  <c r="AW565" i="1"/>
  <c r="AX565" i="1"/>
  <c r="AY565" i="1"/>
  <c r="AW566" i="1"/>
  <c r="AX566" i="1"/>
  <c r="AY566" i="1"/>
  <c r="AW567" i="1"/>
  <c r="AX567" i="1"/>
  <c r="AY567" i="1"/>
  <c r="AW568" i="1"/>
  <c r="AX568" i="1"/>
  <c r="AY568" i="1"/>
  <c r="AW569" i="1"/>
  <c r="AX569" i="1"/>
  <c r="AY569" i="1"/>
  <c r="AW570" i="1"/>
  <c r="AX570" i="1"/>
  <c r="AY570" i="1"/>
  <c r="AW571" i="1"/>
  <c r="AX571" i="1"/>
  <c r="AY571" i="1"/>
  <c r="AW572" i="1"/>
  <c r="AX572" i="1"/>
  <c r="AY572" i="1"/>
  <c r="AW573" i="1"/>
  <c r="AX573" i="1"/>
  <c r="AY573" i="1"/>
  <c r="AW574" i="1"/>
  <c r="AX574" i="1"/>
  <c r="AY574" i="1"/>
  <c r="AW575" i="1"/>
  <c r="AX575" i="1"/>
  <c r="AY575" i="1"/>
  <c r="AW576" i="1"/>
  <c r="AX576" i="1"/>
  <c r="AY576" i="1"/>
  <c r="AW577" i="1"/>
  <c r="AX577" i="1"/>
  <c r="AY577" i="1"/>
  <c r="AW578" i="1"/>
  <c r="AX578" i="1"/>
  <c r="AY578" i="1"/>
  <c r="AW579" i="1"/>
  <c r="AX579" i="1"/>
  <c r="AY579" i="1"/>
  <c r="AW580" i="1"/>
  <c r="AX580" i="1"/>
  <c r="AY580" i="1"/>
  <c r="AW581" i="1"/>
  <c r="AX581" i="1"/>
  <c r="AY581" i="1"/>
  <c r="AW582" i="1"/>
  <c r="AX582" i="1"/>
  <c r="AY582" i="1"/>
  <c r="AW583" i="1"/>
  <c r="AX583" i="1"/>
  <c r="AY583" i="1"/>
  <c r="AW584" i="1"/>
  <c r="AX584" i="1"/>
  <c r="AY584" i="1"/>
  <c r="AW585" i="1"/>
  <c r="AX585" i="1"/>
  <c r="AY585" i="1"/>
  <c r="AW586" i="1"/>
  <c r="AX586" i="1"/>
  <c r="AY586" i="1"/>
  <c r="AW587" i="1"/>
  <c r="AX587" i="1"/>
  <c r="AY587" i="1"/>
  <c r="AW588" i="1"/>
  <c r="AX588" i="1"/>
  <c r="AY588" i="1"/>
  <c r="AW589" i="1"/>
  <c r="AX589" i="1"/>
  <c r="AY589" i="1"/>
  <c r="AW590" i="1"/>
  <c r="AX590" i="1"/>
  <c r="AY590" i="1"/>
  <c r="AW591" i="1"/>
  <c r="AX591" i="1"/>
  <c r="AY591" i="1"/>
  <c r="AW592" i="1"/>
  <c r="AX592" i="1"/>
  <c r="AY592" i="1"/>
  <c r="AW593" i="1"/>
  <c r="AX593" i="1"/>
  <c r="AY593" i="1"/>
  <c r="AW594" i="1"/>
  <c r="AX594" i="1"/>
  <c r="AY594" i="1"/>
  <c r="AW595" i="1"/>
  <c r="AX595" i="1"/>
  <c r="AY595" i="1"/>
  <c r="AW596" i="1"/>
  <c r="AX596" i="1"/>
  <c r="AY596" i="1"/>
  <c r="AW597" i="1"/>
  <c r="AX597" i="1"/>
  <c r="AY597" i="1"/>
  <c r="AW598" i="1"/>
  <c r="AX598" i="1"/>
  <c r="AY598" i="1"/>
  <c r="AW599" i="1"/>
  <c r="AX599" i="1"/>
  <c r="AY599" i="1"/>
  <c r="AW600" i="1"/>
  <c r="AX600" i="1"/>
  <c r="AY600" i="1"/>
  <c r="AW601" i="1"/>
  <c r="AX601" i="1"/>
  <c r="AY601" i="1"/>
  <c r="AW602" i="1"/>
  <c r="AX602" i="1"/>
  <c r="AY602" i="1"/>
  <c r="AW603" i="1"/>
  <c r="AX603" i="1"/>
  <c r="AY603" i="1"/>
  <c r="AW604" i="1"/>
  <c r="AX604" i="1"/>
  <c r="AY604" i="1"/>
  <c r="AW605" i="1"/>
  <c r="AX605" i="1"/>
  <c r="AY605" i="1"/>
  <c r="AW606" i="1"/>
  <c r="AX606" i="1"/>
  <c r="AY606" i="1"/>
  <c r="AW607" i="1"/>
  <c r="AX607" i="1"/>
  <c r="AY607" i="1"/>
  <c r="AW608" i="1"/>
  <c r="AX608" i="1"/>
  <c r="AY608" i="1"/>
  <c r="AW609" i="1"/>
  <c r="AX609" i="1"/>
  <c r="AY609" i="1"/>
  <c r="AW610" i="1"/>
  <c r="AX610" i="1"/>
  <c r="AY610" i="1"/>
  <c r="AW611" i="1"/>
  <c r="AX611" i="1"/>
  <c r="AY611" i="1"/>
  <c r="AW612" i="1"/>
  <c r="AX612" i="1"/>
  <c r="AY612" i="1"/>
  <c r="AW613" i="1"/>
  <c r="AX613" i="1"/>
  <c r="AY613" i="1"/>
  <c r="AW614" i="1"/>
  <c r="AX614" i="1"/>
  <c r="AY614" i="1"/>
  <c r="AW615" i="1"/>
  <c r="AX615" i="1"/>
  <c r="AY615" i="1"/>
  <c r="AW616" i="1"/>
  <c r="AX616" i="1"/>
  <c r="AY616" i="1"/>
  <c r="AW617" i="1"/>
  <c r="AX617" i="1"/>
  <c r="AY617" i="1"/>
  <c r="AW618" i="1"/>
  <c r="AX618" i="1"/>
  <c r="AY618" i="1"/>
  <c r="AW619" i="1"/>
  <c r="AX619" i="1"/>
  <c r="AY619" i="1"/>
  <c r="AW620" i="1"/>
  <c r="AX620" i="1"/>
  <c r="AY620" i="1"/>
  <c r="AW621" i="1"/>
  <c r="AX621" i="1"/>
  <c r="AY621" i="1"/>
  <c r="AW622" i="1"/>
  <c r="AX622" i="1"/>
  <c r="AY622" i="1"/>
  <c r="AW623" i="1"/>
  <c r="AX623" i="1"/>
  <c r="AY623" i="1"/>
  <c r="AW624" i="1"/>
  <c r="AX624" i="1"/>
  <c r="AY624" i="1"/>
  <c r="AW625" i="1"/>
  <c r="AX625" i="1"/>
  <c r="AY625" i="1"/>
  <c r="AW626" i="1"/>
  <c r="AX626" i="1"/>
  <c r="AY626" i="1"/>
  <c r="AW627" i="1"/>
  <c r="AX627" i="1"/>
  <c r="AY627" i="1"/>
  <c r="AW628" i="1"/>
  <c r="AX628" i="1"/>
  <c r="AY628" i="1"/>
  <c r="AW629" i="1"/>
  <c r="AX629" i="1"/>
  <c r="AY629" i="1"/>
  <c r="AW630" i="1"/>
  <c r="AX630" i="1"/>
  <c r="AY630" i="1"/>
  <c r="AW631" i="1"/>
  <c r="AX631" i="1"/>
  <c r="AY631" i="1"/>
  <c r="AW632" i="1"/>
  <c r="AX632" i="1"/>
  <c r="AY632" i="1"/>
  <c r="AW633" i="1"/>
  <c r="AX633" i="1"/>
  <c r="AY633" i="1"/>
  <c r="AW634" i="1"/>
  <c r="AX634" i="1"/>
  <c r="AY634" i="1"/>
  <c r="AW635" i="1"/>
  <c r="AX635" i="1"/>
  <c r="AY635" i="1"/>
  <c r="AW636" i="1"/>
  <c r="AX636" i="1"/>
  <c r="AY636" i="1"/>
  <c r="AX18" i="1"/>
  <c r="AY18" i="1"/>
  <c r="AW18" i="1"/>
  <c r="AR2" i="1"/>
  <c r="AR19" i="1"/>
  <c r="AR3" i="1"/>
  <c r="AR21" i="1"/>
  <c r="AR23" i="1"/>
  <c r="AR24" i="1"/>
  <c r="AR25" i="1"/>
  <c r="AR28" i="1"/>
  <c r="AR30" i="1"/>
  <c r="AR31" i="1"/>
  <c r="AR32" i="1"/>
  <c r="AR35" i="1"/>
  <c r="AR37" i="1"/>
  <c r="AR38" i="1"/>
  <c r="AR39" i="1"/>
  <c r="AR42" i="1"/>
  <c r="AR44" i="1"/>
  <c r="AR45" i="1"/>
  <c r="AR46" i="1"/>
  <c r="AR49" i="1"/>
  <c r="AR52" i="1"/>
  <c r="AR53" i="1"/>
  <c r="AR54" i="1"/>
  <c r="AR57" i="1"/>
  <c r="AR60" i="1"/>
  <c r="AR61" i="1"/>
  <c r="AR62" i="1"/>
  <c r="AR65" i="1"/>
  <c r="AR68" i="1"/>
  <c r="AR69" i="1"/>
  <c r="AR70" i="1"/>
  <c r="AR10" i="1"/>
  <c r="AR73" i="1"/>
  <c r="AR12" i="1"/>
  <c r="AR74" i="1"/>
  <c r="AR77" i="1"/>
  <c r="AR80" i="1"/>
  <c r="AR81" i="1"/>
  <c r="AR82" i="1"/>
  <c r="AR83" i="1"/>
  <c r="AR85" i="1"/>
  <c r="AR88" i="1"/>
  <c r="AR89" i="1"/>
  <c r="AR90" i="1"/>
  <c r="AR91" i="1"/>
  <c r="AR92" i="1"/>
  <c r="AR93" i="1"/>
  <c r="AR96" i="1"/>
  <c r="AR97" i="1"/>
  <c r="AR98" i="1"/>
  <c r="AR100" i="1"/>
  <c r="AR103" i="1"/>
  <c r="AR104" i="1"/>
  <c r="AR105" i="1"/>
  <c r="AR106" i="1"/>
  <c r="AR107" i="1"/>
  <c r="AR108" i="1"/>
  <c r="AR110" i="1"/>
  <c r="AR111" i="1"/>
  <c r="AR112" i="1"/>
  <c r="AR113" i="1"/>
  <c r="AR116" i="1"/>
  <c r="AR119" i="1"/>
  <c r="AR120" i="1"/>
  <c r="AR121" i="1"/>
  <c r="AR122" i="1"/>
  <c r="AR124" i="1"/>
  <c r="AR127" i="1"/>
  <c r="AR128" i="1"/>
  <c r="AR129" i="1"/>
  <c r="AR131" i="1"/>
  <c r="AR134" i="1"/>
  <c r="AR135" i="1"/>
  <c r="AR136" i="1"/>
  <c r="AR139" i="1"/>
  <c r="AR142" i="1"/>
  <c r="AR143" i="1"/>
  <c r="AR144" i="1"/>
  <c r="AR147" i="1"/>
  <c r="AR150" i="1"/>
  <c r="AR151" i="1"/>
  <c r="AR152" i="1"/>
  <c r="AR155" i="1"/>
  <c r="AR158" i="1"/>
  <c r="AR159" i="1"/>
  <c r="AR160" i="1"/>
  <c r="AR163" i="1"/>
  <c r="AR166" i="1"/>
  <c r="AR167" i="1"/>
  <c r="AR168" i="1"/>
  <c r="AR15" i="1"/>
  <c r="AR173" i="1"/>
  <c r="AR174" i="1"/>
  <c r="AR175" i="1"/>
  <c r="AR178" i="1"/>
  <c r="AR181" i="1"/>
  <c r="AR182" i="1"/>
  <c r="AR183" i="1"/>
  <c r="AR186" i="1"/>
  <c r="AR189" i="1"/>
  <c r="AR190" i="1"/>
  <c r="AR191" i="1"/>
  <c r="AR194" i="1"/>
  <c r="AR197" i="1"/>
  <c r="AR198" i="1"/>
  <c r="AR199" i="1"/>
  <c r="AR202" i="1"/>
  <c r="AR205" i="1"/>
  <c r="AR206" i="1"/>
  <c r="AR207" i="1"/>
  <c r="AR210" i="1"/>
  <c r="AR213" i="1"/>
  <c r="AR214" i="1"/>
  <c r="AR215" i="1"/>
  <c r="AR218" i="1"/>
  <c r="AR221" i="1"/>
  <c r="AR222" i="1"/>
  <c r="AR223" i="1"/>
  <c r="AR224" i="1"/>
  <c r="AR226" i="1"/>
  <c r="AR227" i="1"/>
  <c r="AR229" i="1"/>
  <c r="AR230" i="1"/>
  <c r="AR231" i="1"/>
  <c r="AR234" i="1"/>
  <c r="AR237" i="1"/>
  <c r="AR238" i="1"/>
  <c r="AR239" i="1"/>
  <c r="AR240" i="1"/>
  <c r="AR241" i="1"/>
  <c r="AR242" i="1"/>
  <c r="AR245" i="1"/>
  <c r="AR246" i="1"/>
  <c r="AR247" i="1"/>
  <c r="AR248" i="1"/>
  <c r="AR249" i="1"/>
  <c r="AR250" i="1"/>
  <c r="AR253" i="1"/>
  <c r="AR254" i="1"/>
  <c r="AR255" i="1"/>
  <c r="AR256" i="1"/>
  <c r="AR258" i="1"/>
  <c r="AR261" i="1"/>
  <c r="AR262" i="1"/>
  <c r="AR263" i="1"/>
  <c r="AR264" i="1"/>
  <c r="AR266" i="1"/>
  <c r="AR269" i="1"/>
  <c r="AR270" i="1"/>
  <c r="AR272" i="1"/>
  <c r="AR273" i="1"/>
  <c r="AR274" i="1"/>
  <c r="AR277" i="1"/>
  <c r="AR278" i="1"/>
  <c r="AR279" i="1"/>
  <c r="AR280" i="1"/>
  <c r="AR282" i="1"/>
  <c r="AR285" i="1"/>
  <c r="AR286" i="1"/>
  <c r="AR287" i="1"/>
  <c r="AR288" i="1"/>
  <c r="AR290" i="1"/>
  <c r="AR293" i="1"/>
  <c r="AR294" i="1"/>
  <c r="AR295" i="1"/>
  <c r="AR16" i="1"/>
  <c r="AR297" i="1"/>
  <c r="AR300" i="1"/>
  <c r="AR301" i="1"/>
  <c r="AR302" i="1"/>
  <c r="AR305" i="1"/>
  <c r="AR308" i="1"/>
  <c r="AR309" i="1"/>
  <c r="AR313" i="1"/>
  <c r="AR316" i="1"/>
  <c r="AR317" i="1"/>
  <c r="AR318" i="1"/>
  <c r="AR321" i="1"/>
  <c r="AR324" i="1"/>
  <c r="AR325" i="1"/>
  <c r="AR326" i="1"/>
  <c r="AR329" i="1"/>
  <c r="AR330" i="1"/>
  <c r="AR332" i="1"/>
  <c r="AR333" i="1"/>
  <c r="AR334" i="1"/>
  <c r="AR336" i="1"/>
  <c r="AR337" i="1"/>
  <c r="AR340" i="1"/>
  <c r="AR341" i="1"/>
  <c r="AR342" i="1"/>
  <c r="AR343" i="1"/>
  <c r="AR344" i="1"/>
  <c r="AR345" i="1"/>
  <c r="AR348" i="1"/>
  <c r="AR349" i="1"/>
  <c r="AR350" i="1"/>
  <c r="AR353" i="1"/>
  <c r="AR356" i="1"/>
  <c r="AR357" i="1"/>
  <c r="AR358" i="1"/>
  <c r="AR361" i="1"/>
  <c r="AR364" i="1"/>
  <c r="AR365" i="1"/>
  <c r="AR366" i="1"/>
  <c r="AR367" i="1"/>
  <c r="AR368" i="1"/>
  <c r="AR369" i="1"/>
  <c r="AR372" i="1"/>
  <c r="AR373" i="1"/>
  <c r="AR374" i="1"/>
  <c r="AR377" i="1"/>
  <c r="AR380" i="1"/>
  <c r="AR381" i="1"/>
  <c r="AR382" i="1"/>
  <c r="AR385" i="1"/>
  <c r="AR388" i="1"/>
  <c r="AR389" i="1"/>
  <c r="AR390" i="1"/>
  <c r="AR393" i="1"/>
  <c r="AR396" i="1"/>
  <c r="AR397" i="1"/>
  <c r="AR398" i="1"/>
  <c r="AR399" i="1"/>
  <c r="AR401" i="1"/>
  <c r="AR404" i="1"/>
  <c r="AR405" i="1"/>
  <c r="AR406" i="1"/>
  <c r="AR409" i="1"/>
  <c r="AR412" i="1"/>
  <c r="AR413" i="1"/>
  <c r="AR414" i="1"/>
  <c r="AR417" i="1"/>
  <c r="AR420" i="1"/>
  <c r="AR421" i="1"/>
  <c r="AR422" i="1"/>
  <c r="AR423" i="1"/>
  <c r="AR425" i="1"/>
  <c r="AR426" i="1"/>
  <c r="AR428" i="1"/>
  <c r="AR429" i="1"/>
  <c r="AR430" i="1"/>
  <c r="AR433" i="1"/>
  <c r="AR436" i="1"/>
  <c r="AR437" i="1"/>
  <c r="AR438" i="1"/>
  <c r="AR441" i="1"/>
  <c r="AR444" i="1"/>
  <c r="AR445" i="1"/>
  <c r="AR446" i="1"/>
  <c r="AR447" i="1"/>
  <c r="AR449" i="1"/>
  <c r="AR452" i="1"/>
  <c r="AR453" i="1"/>
  <c r="AR454" i="1"/>
  <c r="AR457" i="1"/>
  <c r="AR460" i="1"/>
  <c r="AR461" i="1"/>
  <c r="AR462" i="1"/>
  <c r="AR464" i="1"/>
  <c r="AR465" i="1"/>
  <c r="AR468" i="1"/>
  <c r="AR469" i="1"/>
  <c r="AR470" i="1"/>
  <c r="AR473" i="1"/>
  <c r="AR476" i="1"/>
  <c r="AR477" i="1"/>
  <c r="AR478" i="1"/>
  <c r="AR481" i="1"/>
  <c r="AR484" i="1"/>
  <c r="AR485" i="1"/>
  <c r="AR486" i="1"/>
  <c r="AR489" i="1"/>
  <c r="AR492" i="1"/>
  <c r="AR493" i="1"/>
  <c r="AR494" i="1"/>
  <c r="AR497" i="1"/>
  <c r="AR500" i="1"/>
  <c r="AR501" i="1"/>
  <c r="AR502" i="1"/>
  <c r="AR504" i="1"/>
  <c r="AR505" i="1"/>
  <c r="AR508" i="1"/>
  <c r="AR509" i="1"/>
  <c r="AR510" i="1"/>
  <c r="AR511" i="1"/>
  <c r="AR513" i="1"/>
  <c r="AR516" i="1"/>
  <c r="AR517" i="1"/>
  <c r="AR518" i="1"/>
  <c r="AR521" i="1"/>
  <c r="AR524" i="1"/>
  <c r="AR525" i="1"/>
  <c r="AR526" i="1"/>
  <c r="AR529" i="1"/>
  <c r="AR532" i="1"/>
  <c r="AR533" i="1"/>
  <c r="AR534" i="1"/>
  <c r="AR535" i="1"/>
  <c r="AR537" i="1"/>
  <c r="AR540" i="1"/>
  <c r="AR541" i="1"/>
  <c r="AR542" i="1"/>
  <c r="AR545" i="1"/>
  <c r="AR548" i="1"/>
  <c r="AR549" i="1"/>
  <c r="AR550" i="1"/>
  <c r="AR553" i="1"/>
  <c r="AR556" i="1"/>
  <c r="AR557" i="1"/>
  <c r="AR558" i="1"/>
  <c r="AR559" i="1"/>
  <c r="AR561" i="1"/>
  <c r="AR564" i="1"/>
  <c r="AR17" i="1"/>
  <c r="AR565" i="1"/>
  <c r="AR566" i="1"/>
  <c r="AR568" i="1"/>
  <c r="AR571" i="1"/>
  <c r="AR572" i="1"/>
  <c r="AR573" i="1"/>
  <c r="AR576" i="1"/>
  <c r="AR579" i="1"/>
  <c r="AR580" i="1"/>
  <c r="AR581" i="1"/>
  <c r="AR582" i="1"/>
  <c r="AR584" i="1"/>
  <c r="AR587" i="1"/>
  <c r="AR588" i="1"/>
  <c r="AR589" i="1"/>
  <c r="AR590" i="1"/>
  <c r="AR592" i="1"/>
  <c r="AR595" i="1"/>
  <c r="AR596" i="1"/>
  <c r="AR597" i="1"/>
  <c r="AR598" i="1"/>
  <c r="AR600" i="1"/>
  <c r="AR603" i="1"/>
  <c r="AR604" i="1"/>
  <c r="AR605" i="1"/>
  <c r="AR608" i="1"/>
  <c r="AR611" i="1"/>
  <c r="AR612" i="1"/>
  <c r="AR613" i="1"/>
  <c r="AR614" i="1"/>
  <c r="AR616" i="1"/>
  <c r="AR617" i="1"/>
  <c r="AR619" i="1"/>
  <c r="AR620" i="1"/>
  <c r="AR621" i="1"/>
  <c r="AR624" i="1"/>
  <c r="AR627" i="1"/>
  <c r="AR628" i="1"/>
  <c r="AR629" i="1"/>
  <c r="AR632" i="1"/>
  <c r="AR635" i="1"/>
  <c r="AR636" i="1"/>
  <c r="B432" i="1" a="1"/>
  <c r="B432" i="1" s="1"/>
  <c r="B207" i="1" a="1"/>
  <c r="B207" i="1" s="1"/>
  <c r="B46" i="1" a="1"/>
  <c r="B46" i="1" s="1"/>
  <c r="B244" i="1" a="1"/>
  <c r="B244" i="1" s="1"/>
  <c r="B67" i="1" a="1"/>
  <c r="B67" i="1" s="1"/>
  <c r="B433" i="1" a="1"/>
  <c r="B433" i="1" s="1"/>
  <c r="B99" i="1" a="1"/>
  <c r="B99" i="1" s="1"/>
  <c r="B169" i="1" a="1"/>
  <c r="B169" i="1" s="1"/>
  <c r="B336" i="1" a="1"/>
  <c r="B336" i="1" s="1"/>
  <c r="B130" i="1" a="1"/>
  <c r="B130" i="1" s="1"/>
  <c r="B13" i="1" a="1"/>
  <c r="B13" i="1" s="1"/>
  <c r="B419" i="1" a="1"/>
  <c r="B419" i="1" s="1"/>
  <c r="B434" i="1" a="1"/>
  <c r="B434" i="1" s="1"/>
  <c r="B421" i="1" a="1"/>
  <c r="B421" i="1" s="1"/>
  <c r="B124" i="1" a="1"/>
  <c r="B124" i="1" s="1"/>
  <c r="B238" i="1" a="1"/>
  <c r="B238" i="1" s="1"/>
  <c r="B223" i="1" a="1"/>
  <c r="B223" i="1" s="1"/>
  <c r="B435" i="1" a="1"/>
  <c r="B435" i="1" s="1"/>
  <c r="B321" i="1" a="1"/>
  <c r="B321" i="1" s="1"/>
  <c r="B436" i="1" a="1"/>
  <c r="B436" i="1" s="1"/>
  <c r="B346" i="1" a="1"/>
  <c r="B346" i="1" s="1"/>
  <c r="B164" i="1" a="1"/>
  <c r="B164" i="1" s="1"/>
  <c r="B74" i="1" a="1"/>
  <c r="B74" i="1" s="1"/>
  <c r="B437" i="1" a="1"/>
  <c r="B437" i="1" s="1"/>
  <c r="B342" i="1" a="1"/>
  <c r="B342" i="1" s="1"/>
  <c r="B438" i="1" a="1"/>
  <c r="B438" i="1" s="1"/>
  <c r="B439" i="1" a="1"/>
  <c r="B439" i="1" s="1"/>
  <c r="B364" i="1" a="1"/>
  <c r="B364" i="1" s="1"/>
  <c r="B440" i="1" a="1"/>
  <c r="B440" i="1" s="1"/>
  <c r="B371" i="1" a="1"/>
  <c r="B371" i="1" s="1"/>
  <c r="B441" i="1" a="1"/>
  <c r="B441" i="1" s="1"/>
  <c r="B442" i="1" a="1"/>
  <c r="B442" i="1" s="1"/>
  <c r="B443" i="1" a="1"/>
  <c r="B443" i="1" s="1"/>
  <c r="B444" i="1" a="1"/>
  <c r="B444" i="1" s="1"/>
  <c r="B378" i="1" a="1"/>
  <c r="B378" i="1" s="1"/>
  <c r="B12" i="1" a="1"/>
  <c r="B12" i="1" s="1"/>
  <c r="B165" i="1" a="1"/>
  <c r="B165" i="1" s="1"/>
  <c r="B445" i="1" a="1"/>
  <c r="B445" i="1" s="1"/>
  <c r="B252" i="1" a="1"/>
  <c r="B252" i="1" s="1"/>
  <c r="B143" i="1" a="1"/>
  <c r="B143" i="1" s="1"/>
  <c r="B139" i="1" a="1"/>
  <c r="B139" i="1" s="1"/>
  <c r="B446" i="1" a="1"/>
  <c r="B446" i="1" s="1"/>
  <c r="B328" i="1" a="1"/>
  <c r="B328" i="1" s="1"/>
  <c r="B241" i="1" a="1"/>
  <c r="B241" i="1" s="1"/>
  <c r="B142" i="1" a="1"/>
  <c r="B142" i="1" s="1"/>
  <c r="B447" i="1" a="1"/>
  <c r="B447" i="1" s="1"/>
  <c r="B448" i="1" a="1"/>
  <c r="B448" i="1" s="1"/>
  <c r="B449" i="1" a="1"/>
  <c r="B449" i="1" s="1"/>
  <c r="B377" i="1" a="1"/>
  <c r="B377" i="1" s="1"/>
  <c r="B450" i="1" a="1"/>
  <c r="B450" i="1" s="1"/>
  <c r="B186" i="1" a="1"/>
  <c r="B186" i="1" s="1"/>
  <c r="B451" i="1" a="1"/>
  <c r="B451" i="1" s="1"/>
  <c r="B232" i="1" a="1"/>
  <c r="B232" i="1" s="1"/>
  <c r="B452" i="1" a="1"/>
  <c r="B452" i="1" s="1"/>
  <c r="B453" i="1" a="1"/>
  <c r="B453" i="1" s="1"/>
  <c r="B109" i="1" a="1"/>
  <c r="B109" i="1" s="1"/>
  <c r="B454" i="1" a="1"/>
  <c r="B454" i="1" s="1"/>
  <c r="B381" i="1" a="1"/>
  <c r="B381" i="1" s="1"/>
  <c r="B455" i="1" a="1"/>
  <c r="B455" i="1" s="1"/>
  <c r="B184" i="1" a="1"/>
  <c r="B184" i="1" s="1"/>
  <c r="B141" i="1" a="1"/>
  <c r="B141" i="1" s="1"/>
  <c r="B456" i="1" a="1"/>
  <c r="B456" i="1" s="1"/>
  <c r="B457" i="1" a="1"/>
  <c r="B457" i="1" s="1"/>
  <c r="B458" i="1" a="1"/>
  <c r="B458" i="1" s="1"/>
  <c r="B196" i="1" a="1"/>
  <c r="B196" i="1" s="1"/>
  <c r="B231" i="1" a="1"/>
  <c r="B231" i="1" s="1"/>
  <c r="B113" i="1" a="1"/>
  <c r="B113" i="1" s="1"/>
  <c r="B123" i="1" a="1"/>
  <c r="B123" i="1" s="1"/>
  <c r="B387" i="1" a="1"/>
  <c r="B387" i="1" s="1"/>
  <c r="B305" i="1" a="1"/>
  <c r="B305" i="1" s="1"/>
  <c r="B411" i="1" a="1"/>
  <c r="B411" i="1" s="1"/>
  <c r="B459" i="1" a="1"/>
  <c r="B459" i="1" s="1"/>
  <c r="B176" i="1" a="1"/>
  <c r="B176" i="1" s="1"/>
  <c r="B460" i="1" a="1"/>
  <c r="B460" i="1" s="1"/>
  <c r="B192" i="1" a="1"/>
  <c r="B192" i="1" s="1"/>
  <c r="B269" i="1" a="1"/>
  <c r="B269" i="1" s="1"/>
  <c r="B197" i="1" a="1"/>
  <c r="B197" i="1" s="1"/>
  <c r="B348" i="1" a="1"/>
  <c r="B348" i="1" s="1"/>
  <c r="B190" i="1" a="1"/>
  <c r="B190" i="1" s="1"/>
  <c r="B31" i="1" a="1"/>
  <c r="B31" i="1" s="1"/>
  <c r="B402" i="1" a="1"/>
  <c r="B402" i="1" s="1"/>
  <c r="B226" i="1" a="1"/>
  <c r="B226" i="1" s="1"/>
  <c r="B271" i="1" a="1"/>
  <c r="B271" i="1" s="1"/>
  <c r="B398" i="1" a="1"/>
  <c r="B398" i="1" s="1"/>
  <c r="B267" i="1" a="1"/>
  <c r="B267" i="1" s="1"/>
  <c r="B63" i="1" a="1"/>
  <c r="B63" i="1" s="1"/>
  <c r="B29" i="1" a="1"/>
  <c r="B29" i="1" s="1"/>
  <c r="B44" i="1" a="1"/>
  <c r="B44" i="1" s="1"/>
  <c r="B211" i="1" a="1"/>
  <c r="B211" i="1" s="1"/>
  <c r="B23" i="1" a="1"/>
  <c r="B23" i="1" s="1"/>
  <c r="B32" i="1" a="1"/>
  <c r="B32" i="1" s="1"/>
  <c r="B62" i="1" a="1"/>
  <c r="B62" i="1" s="1"/>
  <c r="B461" i="1" a="1"/>
  <c r="B461" i="1" s="1"/>
  <c r="B45" i="1" a="1"/>
  <c r="B45" i="1" s="1"/>
  <c r="B5" i="1" a="1"/>
  <c r="B5" i="1" s="1"/>
  <c r="B37" i="1" a="1"/>
  <c r="B37" i="1" s="1"/>
  <c r="B47" i="1" a="1"/>
  <c r="B47" i="1" s="1"/>
  <c r="B393" i="1" a="1"/>
  <c r="B393" i="1" s="1"/>
  <c r="B39" i="1" a="1"/>
  <c r="B39" i="1" s="1"/>
  <c r="B462" i="1" a="1"/>
  <c r="B462" i="1" s="1"/>
  <c r="B87" i="1" a="1"/>
  <c r="B87" i="1" s="1"/>
  <c r="B228" i="1" a="1"/>
  <c r="B228" i="1" s="1"/>
  <c r="B294" i="1" a="1"/>
  <c r="B294" i="1" s="1"/>
  <c r="B149" i="1" a="1"/>
  <c r="B149" i="1" s="1"/>
  <c r="B121" i="1" a="1"/>
  <c r="B121" i="1" s="1"/>
  <c r="B152" i="1" a="1"/>
  <c r="B152" i="1" s="1"/>
  <c r="B259" i="1" a="1"/>
  <c r="B259" i="1" s="1"/>
  <c r="B70" i="1" a="1"/>
  <c r="B70" i="1" s="1"/>
  <c r="B218" i="1" a="1"/>
  <c r="B218" i="1" s="1"/>
  <c r="B404" i="1" a="1"/>
  <c r="B404" i="1" s="1"/>
  <c r="B463" i="1" a="1"/>
  <c r="B463" i="1" s="1"/>
  <c r="B256" i="1" a="1"/>
  <c r="B256" i="1" s="1"/>
  <c r="B156" i="1" a="1"/>
  <c r="B156" i="1" s="1"/>
  <c r="B54" i="1" a="1"/>
  <c r="B54" i="1" s="1"/>
  <c r="B202" i="1" a="1"/>
  <c r="B202" i="1" s="1"/>
  <c r="B41" i="1" a="1"/>
  <c r="B41" i="1" s="1"/>
  <c r="B253" i="1" a="1"/>
  <c r="B253" i="1" s="1"/>
  <c r="B82" i="1" a="1"/>
  <c r="B82" i="1" s="1"/>
  <c r="B52" i="1" a="1"/>
  <c r="B52" i="1" s="1"/>
  <c r="B464" i="1" a="1"/>
  <c r="B464" i="1" s="1"/>
  <c r="B140" i="1" a="1"/>
  <c r="B140" i="1" s="1"/>
  <c r="B114" i="1" a="1"/>
  <c r="B114" i="1" s="1"/>
  <c r="B414" i="1" a="1"/>
  <c r="B414" i="1" s="1"/>
  <c r="B150" i="1" a="1"/>
  <c r="B150" i="1" s="1"/>
  <c r="B465" i="1" a="1"/>
  <c r="B465" i="1" s="1"/>
  <c r="B466" i="1" a="1"/>
  <c r="B466" i="1" s="1"/>
  <c r="B84" i="1" a="1"/>
  <c r="B84" i="1" s="1"/>
  <c r="B467" i="1" a="1"/>
  <c r="B467" i="1" s="1"/>
  <c r="B203" i="1" a="1"/>
  <c r="B203" i="1" s="1"/>
  <c r="B286" i="1" a="1"/>
  <c r="B286" i="1" s="1"/>
  <c r="B205" i="1" a="1"/>
  <c r="B205" i="1" s="1"/>
  <c r="B194" i="1" a="1"/>
  <c r="B194" i="1" s="1"/>
  <c r="B248" i="1" a="1"/>
  <c r="B248" i="1" s="1"/>
  <c r="B394" i="1" a="1"/>
  <c r="B394" i="1" s="1"/>
  <c r="B468" i="1" a="1"/>
  <c r="B468" i="1" s="1"/>
  <c r="B104" i="1" a="1"/>
  <c r="B104" i="1" s="1"/>
  <c r="B145" i="1" a="1"/>
  <c r="B145" i="1" s="1"/>
  <c r="B195" i="1" a="1"/>
  <c r="B195" i="1" s="1"/>
  <c r="B133" i="1" a="1"/>
  <c r="B133" i="1" s="1"/>
  <c r="B469" i="1" a="1"/>
  <c r="B469" i="1" s="1"/>
  <c r="B470" i="1" a="1"/>
  <c r="B470" i="1" s="1"/>
  <c r="B471" i="1" a="1"/>
  <c r="B471" i="1" s="1"/>
  <c r="B242" i="1" a="1"/>
  <c r="B242" i="1" s="1"/>
  <c r="B472" i="1" a="1"/>
  <c r="B472" i="1" s="1"/>
  <c r="B235" i="1" a="1"/>
  <c r="B235" i="1" s="1"/>
  <c r="B473" i="1" a="1"/>
  <c r="B473" i="1" s="1"/>
  <c r="B474" i="1" a="1"/>
  <c r="B474" i="1" s="1"/>
  <c r="B374" i="1" a="1"/>
  <c r="B374" i="1" s="1"/>
  <c r="B57" i="1" a="1"/>
  <c r="B57" i="1" s="1"/>
  <c r="B475" i="1" a="1"/>
  <c r="B475" i="1" s="1"/>
  <c r="B213" i="1" a="1"/>
  <c r="B213" i="1" s="1"/>
  <c r="B476" i="1" a="1"/>
  <c r="B476" i="1" s="1"/>
  <c r="B333" i="1" a="1"/>
  <c r="B333" i="1" s="1"/>
  <c r="B7" i="1" a="1"/>
  <c r="B7" i="1" s="1"/>
  <c r="B51" i="1" a="1"/>
  <c r="B51" i="1" s="1"/>
  <c r="B28" i="1" a="1"/>
  <c r="B28" i="1" s="1"/>
  <c r="B170" i="1" a="1"/>
  <c r="B170" i="1" s="1"/>
  <c r="B110" i="1" a="1"/>
  <c r="B110" i="1" s="1"/>
  <c r="B477" i="1" a="1"/>
  <c r="B477" i="1" s="1"/>
  <c r="B478" i="1" a="1"/>
  <c r="B478" i="1" s="1"/>
  <c r="B68" i="1" a="1"/>
  <c r="B68" i="1" s="1"/>
  <c r="B268" i="1" a="1"/>
  <c r="B268" i="1" s="1"/>
  <c r="B24" i="1" a="1"/>
  <c r="B24" i="1" s="1"/>
  <c r="B88" i="1" a="1"/>
  <c r="B88" i="1" s="1"/>
  <c r="B36" i="1" a="1"/>
  <c r="B36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386" i="1" a="1"/>
  <c r="B386" i="1" s="1"/>
  <c r="B488" i="1" a="1"/>
  <c r="B488" i="1" s="1"/>
  <c r="B359" i="1" a="1"/>
  <c r="B359" i="1" s="1"/>
  <c r="B489" i="1" a="1"/>
  <c r="B489" i="1" s="1"/>
  <c r="B490" i="1" a="1"/>
  <c r="B490" i="1" s="1"/>
  <c r="B56" i="1" a="1"/>
  <c r="B56" i="1" s="1"/>
  <c r="B296" i="1" a="1"/>
  <c r="B296" i="1" s="1"/>
  <c r="B491" i="1" a="1"/>
  <c r="B491" i="1" s="1"/>
  <c r="B42" i="1" a="1"/>
  <c r="B42" i="1" s="1"/>
  <c r="B492" i="1" a="1"/>
  <c r="B492" i="1" s="1"/>
  <c r="B493" i="1" a="1"/>
  <c r="B493" i="1" s="1"/>
  <c r="B38" i="1" a="1"/>
  <c r="B38" i="1" s="1"/>
  <c r="B332" i="1" a="1"/>
  <c r="B332" i="1" s="1"/>
  <c r="B494" i="1" a="1"/>
  <c r="B494" i="1" s="1"/>
  <c r="B495" i="1" a="1"/>
  <c r="B495" i="1" s="1"/>
  <c r="B61" i="1" a="1"/>
  <c r="B61" i="1" s="1"/>
  <c r="B496" i="1" a="1"/>
  <c r="B496" i="1" s="1"/>
  <c r="B497" i="1" a="1"/>
  <c r="B497" i="1" s="1"/>
  <c r="B400" i="1" a="1"/>
  <c r="B400" i="1" s="1"/>
  <c r="B206" i="1" a="1"/>
  <c r="B206" i="1" s="1"/>
  <c r="B498" i="1" a="1"/>
  <c r="B498" i="1" s="1"/>
  <c r="B200" i="1" a="1"/>
  <c r="B200" i="1" s="1"/>
  <c r="B147" i="1" a="1"/>
  <c r="B147" i="1" s="1"/>
  <c r="B499" i="1" a="1"/>
  <c r="B499" i="1" s="1"/>
  <c r="B15" i="1" a="1"/>
  <c r="B15" i="1" s="1"/>
  <c r="B229" i="1" a="1"/>
  <c r="B229" i="1" s="1"/>
  <c r="B10" i="1" a="1"/>
  <c r="B10" i="1" s="1"/>
  <c r="B112" i="1" a="1"/>
  <c r="B112" i="1" s="1"/>
  <c r="B210" i="1" a="1"/>
  <c r="B210" i="1" s="1"/>
  <c r="B309" i="1" a="1"/>
  <c r="B309" i="1" s="1"/>
  <c r="B274" i="1" a="1"/>
  <c r="B274" i="1" s="1"/>
  <c r="B500" i="1" a="1"/>
  <c r="B500" i="1" s="1"/>
  <c r="B501" i="1" a="1"/>
  <c r="B501" i="1" s="1"/>
  <c r="B502" i="1" a="1"/>
  <c r="B502" i="1" s="1"/>
  <c r="B315" i="1" a="1"/>
  <c r="B315" i="1" s="1"/>
  <c r="B217" i="1" a="1"/>
  <c r="B217" i="1" s="1"/>
  <c r="B503" i="1" a="1"/>
  <c r="B503" i="1" s="1"/>
  <c r="B119" i="1" a="1"/>
  <c r="B119" i="1" s="1"/>
  <c r="B389" i="1" a="1"/>
  <c r="B389" i="1" s="1"/>
  <c r="B399" i="1" a="1"/>
  <c r="B399" i="1" s="1"/>
  <c r="B504" i="1" a="1"/>
  <c r="B504" i="1" s="1"/>
  <c r="B115" i="1" a="1"/>
  <c r="B115" i="1" s="1"/>
  <c r="B376" i="1" a="1"/>
  <c r="B376" i="1" s="1"/>
  <c r="B189" i="1" a="1"/>
  <c r="B189" i="1" s="1"/>
  <c r="B505" i="1" a="1"/>
  <c r="B505" i="1" s="1"/>
  <c r="B227" i="1" a="1"/>
  <c r="B227" i="1" s="1"/>
  <c r="B506" i="1" a="1"/>
  <c r="B506" i="1" s="1"/>
  <c r="B426" i="1" a="1"/>
  <c r="B426" i="1" s="1"/>
  <c r="B69" i="1" a="1"/>
  <c r="B69" i="1" s="1"/>
  <c r="B507" i="1" a="1"/>
  <c r="B507" i="1" s="1"/>
  <c r="B174" i="1" a="1"/>
  <c r="B174" i="1" s="1"/>
  <c r="B344" i="1" a="1"/>
  <c r="B344" i="1" s="1"/>
  <c r="B155" i="1" a="1"/>
  <c r="B155" i="1" s="1"/>
  <c r="B179" i="1" a="1"/>
  <c r="B179" i="1" s="1"/>
  <c r="B508" i="1" a="1"/>
  <c r="B508" i="1" s="1"/>
  <c r="B93" i="1" a="1"/>
  <c r="B93" i="1" s="1"/>
  <c r="B116" i="1" a="1"/>
  <c r="B116" i="1" s="1"/>
  <c r="B304" i="1" a="1"/>
  <c r="B304" i="1" s="1"/>
  <c r="B329" i="1" a="1"/>
  <c r="B329" i="1" s="1"/>
  <c r="B94" i="1" a="1"/>
  <c r="B94" i="1" s="1"/>
  <c r="B185" i="1" a="1"/>
  <c r="B185" i="1" s="1"/>
  <c r="B509" i="1" a="1"/>
  <c r="B509" i="1" s="1"/>
  <c r="B199" i="1" a="1"/>
  <c r="B199" i="1" s="1"/>
  <c r="B510" i="1" a="1"/>
  <c r="B510" i="1" s="1"/>
  <c r="B363" i="1" a="1"/>
  <c r="B363" i="1" s="1"/>
  <c r="B264" i="1" a="1"/>
  <c r="B264" i="1" s="1"/>
  <c r="B372" i="1" a="1"/>
  <c r="B372" i="1" s="1"/>
  <c r="B159" i="1" a="1"/>
  <c r="B159" i="1" s="1"/>
  <c r="B163" i="1" a="1"/>
  <c r="B163" i="1" s="1"/>
  <c r="B511" i="1" a="1"/>
  <c r="B511" i="1" s="1"/>
  <c r="B512" i="1" a="1"/>
  <c r="B512" i="1" s="1"/>
  <c r="B273" i="1" a="1"/>
  <c r="B273" i="1" s="1"/>
  <c r="B319" i="1" a="1"/>
  <c r="B319" i="1" s="1"/>
  <c r="B83" i="1" a="1"/>
  <c r="B83" i="1" s="1"/>
  <c r="B513" i="1" a="1"/>
  <c r="B513" i="1" s="1"/>
  <c r="B71" i="1" a="1"/>
  <c r="B71" i="1" s="1"/>
  <c r="B90" i="1" a="1"/>
  <c r="B90" i="1" s="1"/>
  <c r="B514" i="1" a="1"/>
  <c r="B514" i="1" s="1"/>
  <c r="B8" i="1" a="1"/>
  <c r="B8" i="1" s="1"/>
  <c r="B98" i="1" a="1"/>
  <c r="B98" i="1" s="1"/>
  <c r="B276" i="1" a="1"/>
  <c r="B276" i="1" s="1"/>
  <c r="B515" i="1" a="1"/>
  <c r="B515" i="1" s="1"/>
  <c r="B330" i="1" a="1"/>
  <c r="B330" i="1" s="1"/>
  <c r="B96" i="1" a="1"/>
  <c r="B96" i="1" s="1"/>
  <c r="B516" i="1" a="1"/>
  <c r="B516" i="1" s="1"/>
  <c r="B517" i="1" a="1"/>
  <c r="B517" i="1" s="1"/>
  <c r="B16" i="1" a="1"/>
  <c r="B16" i="1" s="1"/>
  <c r="B212" i="1" a="1"/>
  <c r="B212" i="1" s="1"/>
  <c r="B518" i="1" a="1"/>
  <c r="B518" i="1" s="1"/>
  <c r="B519" i="1" a="1"/>
  <c r="B519" i="1" s="1"/>
  <c r="B520" i="1" a="1"/>
  <c r="B520" i="1" s="1"/>
  <c r="B521" i="1" a="1"/>
  <c r="B521" i="1" s="1"/>
  <c r="B73" i="1" a="1"/>
  <c r="B73" i="1" s="1"/>
  <c r="B522" i="1" a="1"/>
  <c r="B522" i="1" s="1"/>
  <c r="B168" i="1" a="1"/>
  <c r="B168" i="1" s="1"/>
  <c r="B2" i="1" a="1"/>
  <c r="B2" i="1" s="1"/>
  <c r="B60" i="1" a="1"/>
  <c r="B60" i="1" s="1"/>
  <c r="B22" i="1" a="1"/>
  <c r="B22" i="1" s="1"/>
  <c r="B523" i="1" a="1"/>
  <c r="B523" i="1" s="1"/>
  <c r="B34" i="1" a="1"/>
  <c r="B34" i="1" s="1"/>
  <c r="B18" i="1" a="1"/>
  <c r="B18" i="1" s="1"/>
  <c r="B4" i="1" a="1"/>
  <c r="B4" i="1" s="1"/>
  <c r="B19" i="1" a="1"/>
  <c r="B19" i="1" s="1"/>
  <c r="B524" i="1" a="1"/>
  <c r="B524" i="1" s="1"/>
  <c r="B204" i="1" a="1"/>
  <c r="B204" i="1" s="1"/>
  <c r="B27" i="1" a="1"/>
  <c r="B27" i="1" s="1"/>
  <c r="B20" i="1" a="1"/>
  <c r="B20" i="1" s="1"/>
  <c r="B25" i="1" a="1"/>
  <c r="B25" i="1" s="1"/>
  <c r="B21" i="1" a="1"/>
  <c r="B21" i="1" s="1"/>
  <c r="B525" i="1" a="1"/>
  <c r="B525" i="1" s="1"/>
  <c r="B48" i="1" a="1"/>
  <c r="B48" i="1" s="1"/>
  <c r="B250" i="1" a="1"/>
  <c r="B250" i="1" s="1"/>
  <c r="B526" i="1" a="1"/>
  <c r="B526" i="1" s="1"/>
  <c r="B527" i="1" a="1"/>
  <c r="B527" i="1" s="1"/>
  <c r="B373" i="1" a="1"/>
  <c r="B373" i="1" s="1"/>
  <c r="B78" i="1" a="1"/>
  <c r="B78" i="1" s="1"/>
  <c r="B528" i="1" a="1"/>
  <c r="B528" i="1" s="1"/>
  <c r="B529" i="1" a="1"/>
  <c r="B529" i="1" s="1"/>
  <c r="B530" i="1" a="1"/>
  <c r="B530" i="1" s="1"/>
  <c r="B300" i="1" a="1"/>
  <c r="B300" i="1" s="1"/>
  <c r="B531" i="1" a="1"/>
  <c r="B531" i="1" s="1"/>
  <c r="B532" i="1" a="1"/>
  <c r="B532" i="1" s="1"/>
  <c r="B72" i="1" a="1"/>
  <c r="B72" i="1" s="1"/>
  <c r="B137" i="1" a="1"/>
  <c r="B137" i="1" s="1"/>
  <c r="B49" i="1" a="1"/>
  <c r="B49" i="1" s="1"/>
  <c r="B239" i="1" a="1"/>
  <c r="B239" i="1" s="1"/>
  <c r="B6" i="1" a="1"/>
  <c r="B6" i="1" s="1"/>
  <c r="B118" i="1" a="1"/>
  <c r="B118" i="1" s="1"/>
  <c r="B533" i="1" a="1"/>
  <c r="B533" i="1" s="1"/>
  <c r="B534" i="1" a="1"/>
  <c r="B534" i="1" s="1"/>
  <c r="B35" i="1" a="1"/>
  <c r="B35" i="1" s="1"/>
  <c r="B362" i="1" a="1"/>
  <c r="B362" i="1" s="1"/>
  <c r="B95" i="1" a="1"/>
  <c r="B95" i="1" s="1"/>
  <c r="B128" i="1" a="1"/>
  <c r="B128" i="1" s="1"/>
  <c r="B303" i="1" a="1"/>
  <c r="B303" i="1" s="1"/>
  <c r="B317" i="1" a="1"/>
  <c r="B317" i="1" s="1"/>
  <c r="B535" i="1" a="1"/>
  <c r="B535" i="1" s="1"/>
  <c r="B64" i="1" a="1"/>
  <c r="B64" i="1" s="1"/>
  <c r="B536" i="1" a="1"/>
  <c r="B536" i="1" s="1"/>
  <c r="B77" i="1" a="1"/>
  <c r="B77" i="1" s="1"/>
  <c r="B537" i="1" a="1"/>
  <c r="B537" i="1" s="1"/>
  <c r="B538" i="1" a="1"/>
  <c r="B538" i="1" s="1"/>
  <c r="B539" i="1" a="1"/>
  <c r="B539" i="1" s="1"/>
  <c r="B540" i="1" a="1"/>
  <c r="B540" i="1" s="1"/>
  <c r="B261" i="1" a="1"/>
  <c r="B261" i="1" s="1"/>
  <c r="B173" i="1" a="1"/>
  <c r="B173" i="1" s="1"/>
  <c r="B375" i="1" a="1"/>
  <c r="B375" i="1" s="1"/>
  <c r="B310" i="1" a="1"/>
  <c r="B310" i="1" s="1"/>
  <c r="B292" i="1" a="1"/>
  <c r="B292" i="1" s="1"/>
  <c r="B127" i="1" a="1"/>
  <c r="B127" i="1" s="1"/>
  <c r="B427" i="1" a="1"/>
  <c r="B427" i="1" s="1"/>
  <c r="B541" i="1" a="1"/>
  <c r="B541" i="1" s="1"/>
  <c r="B306" i="1" a="1"/>
  <c r="B306" i="1" s="1"/>
  <c r="B297" i="1" a="1"/>
  <c r="B297" i="1" s="1"/>
  <c r="B542" i="1" a="1"/>
  <c r="B542" i="1" s="1"/>
  <c r="B354" i="1" a="1"/>
  <c r="B354" i="1" s="1"/>
  <c r="B543" i="1" a="1"/>
  <c r="B543" i="1" s="1"/>
  <c r="B313" i="1" a="1"/>
  <c r="B313" i="1" s="1"/>
  <c r="B544" i="1" a="1"/>
  <c r="B544" i="1" s="1"/>
  <c r="B545" i="1" a="1"/>
  <c r="B545" i="1" s="1"/>
  <c r="B216" i="1" a="1"/>
  <c r="B216" i="1" s="1"/>
  <c r="B546" i="1" a="1"/>
  <c r="B546" i="1" s="1"/>
  <c r="B182" i="1" a="1"/>
  <c r="B182" i="1" s="1"/>
  <c r="B158" i="1" a="1"/>
  <c r="B158" i="1" s="1"/>
  <c r="B257" i="1" a="1"/>
  <c r="B257" i="1" s="1"/>
  <c r="B547" i="1" a="1"/>
  <c r="B547" i="1" s="1"/>
  <c r="B548" i="1" a="1"/>
  <c r="B548" i="1" s="1"/>
  <c r="B263" i="1" a="1"/>
  <c r="B263" i="1" s="1"/>
  <c r="B177" i="1" a="1"/>
  <c r="B177" i="1" s="1"/>
  <c r="B220" i="1" a="1"/>
  <c r="B220" i="1" s="1"/>
  <c r="B160" i="1" a="1"/>
  <c r="B160" i="1" s="1"/>
  <c r="B175" i="1" a="1"/>
  <c r="B175" i="1" s="1"/>
  <c r="B549" i="1" a="1"/>
  <c r="B549" i="1" s="1"/>
  <c r="B198" i="1" a="1"/>
  <c r="B198" i="1" s="1"/>
  <c r="B550" i="1" a="1"/>
  <c r="B550" i="1" s="1"/>
  <c r="B245" i="1" a="1"/>
  <c r="B245" i="1" s="1"/>
  <c r="B551" i="1" a="1"/>
  <c r="B551" i="1" s="1"/>
  <c r="B191" i="1" a="1"/>
  <c r="B191" i="1" s="1"/>
  <c r="B552" i="1" a="1"/>
  <c r="B552" i="1" s="1"/>
  <c r="B193" i="1" a="1"/>
  <c r="B193" i="1" s="1"/>
  <c r="B307" i="1" a="1"/>
  <c r="B307" i="1" s="1"/>
  <c r="B187" i="1" a="1"/>
  <c r="B187" i="1" s="1"/>
  <c r="B214" i="1" a="1"/>
  <c r="B214" i="1" s="1"/>
  <c r="B390" i="1" a="1"/>
  <c r="B390" i="1" s="1"/>
  <c r="B553" i="1" a="1"/>
  <c r="B553" i="1" s="1"/>
  <c r="B554" i="1" a="1"/>
  <c r="B554" i="1" s="1"/>
  <c r="B101" i="1" a="1"/>
  <c r="B101" i="1" s="1"/>
  <c r="B86" i="1" a="1"/>
  <c r="B86" i="1" s="1"/>
  <c r="B178" i="1" a="1"/>
  <c r="B178" i="1" s="1"/>
  <c r="B172" i="1" a="1"/>
  <c r="B172" i="1" s="1"/>
  <c r="B79" i="1" a="1"/>
  <c r="B79" i="1" s="1"/>
  <c r="B314" i="1" a="1"/>
  <c r="B314" i="1" s="1"/>
  <c r="B120" i="1" a="1"/>
  <c r="B120" i="1" s="1"/>
  <c r="B100" i="1" a="1"/>
  <c r="B100" i="1" s="1"/>
  <c r="B107" i="1" a="1"/>
  <c r="B107" i="1" s="1"/>
  <c r="B555" i="1" a="1"/>
  <c r="B555" i="1" s="1"/>
  <c r="B556" i="1" a="1"/>
  <c r="B556" i="1" s="1"/>
  <c r="B85" i="1" a="1"/>
  <c r="B85" i="1" s="1"/>
  <c r="B557" i="1" a="1"/>
  <c r="B557" i="1" s="1"/>
  <c r="B106" i="1" a="1"/>
  <c r="B106" i="1" s="1"/>
  <c r="B131" i="1" a="1"/>
  <c r="B131" i="1" s="1"/>
  <c r="B122" i="1" a="1"/>
  <c r="B122" i="1" s="1"/>
  <c r="B558" i="1" a="1"/>
  <c r="B558" i="1" s="1"/>
  <c r="B559" i="1" a="1"/>
  <c r="B559" i="1" s="1"/>
  <c r="B560" i="1" a="1"/>
  <c r="B560" i="1" s="1"/>
  <c r="B561" i="1" a="1"/>
  <c r="B561" i="1" s="1"/>
  <c r="B233" i="1" a="1"/>
  <c r="B233" i="1" s="1"/>
  <c r="B125" i="1" a="1"/>
  <c r="B125" i="1" s="1"/>
  <c r="B562" i="1" a="1"/>
  <c r="B562" i="1" s="1"/>
  <c r="B258" i="1" a="1"/>
  <c r="B258" i="1" s="1"/>
  <c r="B291" i="1" a="1"/>
  <c r="B291" i="1" s="1"/>
  <c r="B289" i="1" a="1"/>
  <c r="B289" i="1" s="1"/>
  <c r="B102" i="1" a="1"/>
  <c r="B102" i="1" s="1"/>
  <c r="B285" i="1" a="1"/>
  <c r="B285" i="1" s="1"/>
  <c r="B14" i="1" a="1"/>
  <c r="B14" i="1" s="1"/>
  <c r="B272" i="1" a="1"/>
  <c r="B272" i="1" s="1"/>
  <c r="B275" i="1" a="1"/>
  <c r="B275" i="1" s="1"/>
  <c r="B563" i="1" a="1"/>
  <c r="B563" i="1" s="1"/>
  <c r="B352" i="1" a="1"/>
  <c r="B352" i="1" s="1"/>
  <c r="B283" i="1" a="1"/>
  <c r="B283" i="1" s="1"/>
  <c r="B209" i="1" a="1"/>
  <c r="B209" i="1" s="1"/>
  <c r="B341" i="1" a="1"/>
  <c r="B341" i="1" s="1"/>
  <c r="B320" i="1" a="1"/>
  <c r="B320" i="1" s="1"/>
  <c r="B564" i="1" a="1"/>
  <c r="B564" i="1" s="1"/>
  <c r="B260" i="1" a="1"/>
  <c r="B260" i="1" s="1"/>
  <c r="B17" i="1" a="1"/>
  <c r="B17" i="1" s="1"/>
  <c r="B430" i="1" a="1"/>
  <c r="B430" i="1" s="1"/>
  <c r="B565" i="1" a="1"/>
  <c r="B565" i="1" s="1"/>
  <c r="B566" i="1" a="1"/>
  <c r="B566" i="1" s="1"/>
  <c r="B234" i="1" a="1"/>
  <c r="B234" i="1" s="1"/>
  <c r="B567" i="1" a="1"/>
  <c r="B567" i="1" s="1"/>
  <c r="B340" i="1" a="1"/>
  <c r="B340" i="1" s="1"/>
  <c r="B312" i="1" a="1"/>
  <c r="B312" i="1" s="1"/>
  <c r="B265" i="1" a="1"/>
  <c r="B265" i="1" s="1"/>
  <c r="B396" i="1" a="1"/>
  <c r="B396" i="1" s="1"/>
  <c r="B255" i="1" a="1"/>
  <c r="B255" i="1" s="1"/>
  <c r="B270" i="1" a="1"/>
  <c r="B270" i="1" s="1"/>
  <c r="B288" i="1" a="1"/>
  <c r="B288" i="1" s="1"/>
  <c r="B568" i="1" a="1"/>
  <c r="B568" i="1" s="1"/>
  <c r="B569" i="1" a="1"/>
  <c r="B569" i="1" s="1"/>
  <c r="B570" i="1" a="1"/>
  <c r="B570" i="1" s="1"/>
  <c r="B126" i="1" a="1"/>
  <c r="B126" i="1" s="1"/>
  <c r="B277" i="1" a="1"/>
  <c r="B277" i="1" s="1"/>
  <c r="B262" i="1" a="1"/>
  <c r="B262" i="1" s="1"/>
  <c r="B571" i="1" a="1"/>
  <c r="B571" i="1" s="1"/>
  <c r="B428" i="1" a="1"/>
  <c r="B428" i="1" s="1"/>
  <c r="B290" i="1" a="1"/>
  <c r="B290" i="1" s="1"/>
  <c r="B572" i="1" a="1"/>
  <c r="B572" i="1" s="1"/>
  <c r="B251" i="1" a="1"/>
  <c r="B251" i="1" s="1"/>
  <c r="B308" i="1" a="1"/>
  <c r="B308" i="1" s="1"/>
  <c r="B573" i="1" a="1"/>
  <c r="B573" i="1" s="1"/>
  <c r="B298" i="1" a="1"/>
  <c r="B298" i="1" s="1"/>
  <c r="B246" i="1" a="1"/>
  <c r="B246" i="1" s="1"/>
  <c r="B574" i="1" a="1"/>
  <c r="B574" i="1" s="1"/>
  <c r="B575" i="1" a="1"/>
  <c r="B575" i="1" s="1"/>
  <c r="B76" i="1" a="1"/>
  <c r="B76" i="1" s="1"/>
  <c r="B576" i="1" a="1"/>
  <c r="B576" i="1" s="1"/>
  <c r="B577" i="1" a="1"/>
  <c r="B577" i="1" s="1"/>
  <c r="B578" i="1" a="1"/>
  <c r="B578" i="1" s="1"/>
  <c r="B59" i="1" a="1"/>
  <c r="B59" i="1" s="1"/>
  <c r="B266" i="1" a="1"/>
  <c r="B266" i="1" s="1"/>
  <c r="B50" i="1" a="1"/>
  <c r="B50" i="1" s="1"/>
  <c r="B254" i="1" a="1"/>
  <c r="B254" i="1" s="1"/>
  <c r="B335" i="1" a="1"/>
  <c r="B335" i="1" s="1"/>
  <c r="B579" i="1" a="1"/>
  <c r="B579" i="1" s="1"/>
  <c r="B580" i="1" a="1"/>
  <c r="B580" i="1" s="1"/>
  <c r="B581" i="1" a="1"/>
  <c r="B581" i="1" s="1"/>
  <c r="B161" i="1" a="1"/>
  <c r="B161" i="1" s="1"/>
  <c r="B582" i="1" a="1"/>
  <c r="B582" i="1" s="1"/>
  <c r="B105" i="1" a="1"/>
  <c r="B105" i="1" s="1"/>
  <c r="B349" i="1" a="1"/>
  <c r="B349" i="1" s="1"/>
  <c r="B583" i="1" a="1"/>
  <c r="B583" i="1" s="1"/>
  <c r="B132" i="1" a="1"/>
  <c r="B132" i="1" s="1"/>
  <c r="B89" i="1" a="1"/>
  <c r="B89" i="1" s="1"/>
  <c r="B136" i="1" a="1"/>
  <c r="B136" i="1" s="1"/>
  <c r="B316" i="1" a="1"/>
  <c r="B316" i="1" s="1"/>
  <c r="B345" i="1" a="1"/>
  <c r="B345" i="1" s="1"/>
  <c r="B584" i="1" a="1"/>
  <c r="B584" i="1" s="1"/>
  <c r="B180" i="1" a="1"/>
  <c r="B180" i="1" s="1"/>
  <c r="B97" i="1" a="1"/>
  <c r="B97" i="1" s="1"/>
  <c r="B585" i="1" a="1"/>
  <c r="B585" i="1" s="1"/>
  <c r="B337" i="1" a="1"/>
  <c r="B337" i="1" s="1"/>
  <c r="B586" i="1" a="1"/>
  <c r="B586" i="1" s="1"/>
  <c r="B157" i="1" a="1"/>
  <c r="B157" i="1" s="1"/>
  <c r="B587" i="1" a="1"/>
  <c r="B587" i="1" s="1"/>
  <c r="B240" i="1" a="1"/>
  <c r="B240" i="1" s="1"/>
  <c r="B279" i="1" a="1"/>
  <c r="B279" i="1" s="1"/>
  <c r="B588" i="1" a="1"/>
  <c r="B588" i="1" s="1"/>
  <c r="B183" i="1" a="1"/>
  <c r="B183" i="1" s="1"/>
  <c r="B135" i="1" a="1"/>
  <c r="B135" i="1" s="1"/>
  <c r="B144" i="1" a="1"/>
  <c r="B144" i="1" s="1"/>
  <c r="B589" i="1" a="1"/>
  <c r="B589" i="1" s="1"/>
  <c r="B590" i="1" a="1"/>
  <c r="B590" i="1" s="1"/>
  <c r="B591" i="1" a="1"/>
  <c r="B591" i="1" s="1"/>
  <c r="B166" i="1" a="1"/>
  <c r="B166" i="1" s="1"/>
  <c r="B592" i="1" a="1"/>
  <c r="B592" i="1" s="1"/>
  <c r="B593" i="1" a="1"/>
  <c r="B593" i="1" s="1"/>
  <c r="B325" i="1" a="1"/>
  <c r="B325" i="1" s="1"/>
  <c r="B103" i="1" a="1"/>
  <c r="B103" i="1" s="1"/>
  <c r="B594" i="1" a="1"/>
  <c r="B594" i="1" s="1"/>
  <c r="B382" i="1" a="1"/>
  <c r="B382" i="1" s="1"/>
  <c r="B595" i="1" a="1"/>
  <c r="B595" i="1" s="1"/>
  <c r="B278" i="1" a="1"/>
  <c r="B278" i="1" s="1"/>
  <c r="B596" i="1" a="1"/>
  <c r="B596" i="1" s="1"/>
  <c r="B380" i="1" a="1"/>
  <c r="B380" i="1" s="1"/>
  <c r="B148" i="1" a="1"/>
  <c r="B148" i="1" s="1"/>
  <c r="B597" i="1" a="1"/>
  <c r="B597" i="1" s="1"/>
  <c r="B117" i="1" a="1"/>
  <c r="B117" i="1" s="1"/>
  <c r="B43" i="1" a="1"/>
  <c r="B43" i="1" s="1"/>
  <c r="B247" i="1" a="1"/>
  <c r="B247" i="1" s="1"/>
  <c r="B181" i="1" a="1"/>
  <c r="B181" i="1" s="1"/>
  <c r="B384" i="1" a="1"/>
  <c r="B384" i="1" s="1"/>
  <c r="B598" i="1" a="1"/>
  <c r="B598" i="1" s="1"/>
  <c r="B91" i="1" a="1"/>
  <c r="B91" i="1" s="1"/>
  <c r="B171" i="1" a="1"/>
  <c r="B171" i="1" s="1"/>
  <c r="B599" i="1" a="1"/>
  <c r="B599" i="1" s="1"/>
  <c r="B600" i="1" a="1"/>
  <c r="B600" i="1" s="1"/>
  <c r="B221" i="1" a="1"/>
  <c r="B221" i="1" s="1"/>
  <c r="B287" i="1" a="1"/>
  <c r="B287" i="1" s="1"/>
  <c r="B327" i="1" a="1"/>
  <c r="B327" i="1" s="1"/>
  <c r="B154" i="1" a="1"/>
  <c r="B154" i="1" s="1"/>
  <c r="B299" i="1" a="1"/>
  <c r="B299" i="1" s="1"/>
  <c r="B282" i="1" a="1"/>
  <c r="B282" i="1" s="1"/>
  <c r="B601" i="1" a="1"/>
  <c r="B601" i="1" s="1"/>
  <c r="B146" i="1" a="1"/>
  <c r="B146" i="1" s="1"/>
  <c r="B224" i="1" a="1"/>
  <c r="B224" i="1" s="1"/>
  <c r="B81" i="1" a="1"/>
  <c r="B81" i="1" s="1"/>
  <c r="B602" i="1" a="1"/>
  <c r="B602" i="1" s="1"/>
  <c r="B219" i="1" a="1"/>
  <c r="B219" i="1" s="1"/>
  <c r="B603" i="1" a="1"/>
  <c r="B603" i="1" s="1"/>
  <c r="B604" i="1" a="1"/>
  <c r="B604" i="1" s="1"/>
  <c r="B236" i="1" a="1"/>
  <c r="B236" i="1" s="1"/>
  <c r="B33" i="1" a="1"/>
  <c r="B33" i="1" s="1"/>
  <c r="B201" i="1" a="1"/>
  <c r="B201" i="1" s="1"/>
  <c r="B301" i="1" a="1"/>
  <c r="B301" i="1" s="1"/>
  <c r="B369" i="1" a="1"/>
  <c r="B369" i="1" s="1"/>
  <c r="B65" i="1" a="1"/>
  <c r="B65" i="1" s="1"/>
  <c r="B284" i="1" a="1"/>
  <c r="B284" i="1" s="1"/>
  <c r="B9" i="1" a="1"/>
  <c r="B9" i="1" s="1"/>
  <c r="B281" i="1" a="1"/>
  <c r="B281" i="1" s="1"/>
  <c r="B26" i="1" a="1"/>
  <c r="B26" i="1" s="1"/>
  <c r="B55" i="1" a="1"/>
  <c r="B55" i="1" s="1"/>
  <c r="B353" i="1" a="1"/>
  <c r="B353" i="1" s="1"/>
  <c r="B605" i="1" a="1"/>
  <c r="B605" i="1" s="1"/>
  <c r="B606" i="1" a="1"/>
  <c r="B606" i="1" s="1"/>
  <c r="B607" i="1" a="1"/>
  <c r="B607" i="1" s="1"/>
  <c r="B608" i="1" a="1"/>
  <c r="B608" i="1" s="1"/>
  <c r="B412" i="1" a="1"/>
  <c r="B412" i="1" s="1"/>
  <c r="B338" i="1" a="1"/>
  <c r="B338" i="1" s="1"/>
  <c r="B403" i="1" a="1"/>
  <c r="B403" i="1" s="1"/>
  <c r="B360" i="1" a="1"/>
  <c r="B360" i="1" s="1"/>
  <c r="B609" i="1" a="1"/>
  <c r="B609" i="1" s="1"/>
  <c r="B610" i="1" a="1"/>
  <c r="B610" i="1" s="1"/>
  <c r="B385" i="1" a="1"/>
  <c r="B385" i="1" s="1"/>
  <c r="B408" i="1" a="1"/>
  <c r="B408" i="1" s="1"/>
  <c r="B167" i="1" a="1"/>
  <c r="B167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151" i="1" a="1"/>
  <c r="B151" i="1" s="1"/>
  <c r="B334" i="1" a="1"/>
  <c r="B334" i="1" s="1"/>
  <c r="B324" i="1" a="1"/>
  <c r="B324" i="1" s="1"/>
  <c r="B311" i="1" a="1"/>
  <c r="B311" i="1" s="1"/>
  <c r="B243" i="1" a="1"/>
  <c r="B243" i="1" s="1"/>
  <c r="B383" i="1" a="1"/>
  <c r="B383" i="1" s="1"/>
  <c r="B153" i="1" a="1"/>
  <c r="B153" i="1" s="1"/>
  <c r="B619" i="1" a="1"/>
  <c r="B619" i="1" s="1"/>
  <c r="B58" i="1" a="1"/>
  <c r="B58" i="1" s="1"/>
  <c r="B367" i="1" a="1"/>
  <c r="B367" i="1" s="1"/>
  <c r="B620" i="1" a="1"/>
  <c r="B620" i="1" s="1"/>
  <c r="B621" i="1" a="1"/>
  <c r="B621" i="1" s="1"/>
  <c r="B392" i="1" a="1"/>
  <c r="B392" i="1" s="1"/>
  <c r="B622" i="1" a="1"/>
  <c r="B622" i="1" s="1"/>
  <c r="B358" i="1" a="1"/>
  <c r="B358" i="1" s="1"/>
  <c r="B623" i="1" a="1"/>
  <c r="B623" i="1" s="1"/>
  <c r="B3" i="1" a="1"/>
  <c r="B3" i="1" s="1"/>
  <c r="B30" i="1" a="1"/>
  <c r="B30" i="1" s="1"/>
  <c r="B11" i="1" a="1"/>
  <c r="B11" i="1" s="1"/>
  <c r="B624" i="1" a="1"/>
  <c r="B624" i="1" s="1"/>
  <c r="B415" i="1" a="1"/>
  <c r="B415" i="1" s="1"/>
  <c r="B625" i="1" a="1"/>
  <c r="B625" i="1" s="1"/>
  <c r="B75" i="1" a="1"/>
  <c r="B75" i="1" s="1"/>
  <c r="B215" i="1" a="1"/>
  <c r="B215" i="1" s="1"/>
  <c r="B361" i="1" a="1"/>
  <c r="B361" i="1" s="1"/>
  <c r="B626" i="1" a="1"/>
  <c r="B626" i="1" s="1"/>
  <c r="B138" i="1" a="1"/>
  <c r="B138" i="1" s="1"/>
  <c r="B280" i="1" a="1"/>
  <c r="B280" i="1" s="1"/>
  <c r="B357" i="1" a="1"/>
  <c r="B357" i="1" s="1"/>
  <c r="B80" i="1" a="1"/>
  <c r="B80" i="1" s="1"/>
  <c r="B111" i="1" a="1"/>
  <c r="B111" i="1" s="1"/>
  <c r="B53" i="1" a="1"/>
  <c r="B53" i="1" s="1"/>
  <c r="B40" i="1" a="1"/>
  <c r="B40" i="1" s="1"/>
  <c r="B395" i="1" a="1"/>
  <c r="B395" i="1" s="1"/>
  <c r="B409" i="1" a="1"/>
  <c r="B409" i="1" s="1"/>
  <c r="B627" i="1" a="1"/>
  <c r="B627" i="1" s="1"/>
  <c r="B66" i="1" a="1"/>
  <c r="B66" i="1" s="1"/>
  <c r="B222" i="1" a="1"/>
  <c r="B222" i="1" s="1"/>
  <c r="B628" i="1" a="1"/>
  <c r="B628" i="1" s="1"/>
  <c r="B629" i="1" a="1"/>
  <c r="B629" i="1" s="1"/>
  <c r="B630" i="1" a="1"/>
  <c r="B630" i="1" s="1"/>
  <c r="B401" i="1" a="1"/>
  <c r="B401" i="1" s="1"/>
  <c r="B230" i="1" a="1"/>
  <c r="B230" i="1" s="1"/>
  <c r="B631" i="1" a="1"/>
  <c r="B631" i="1" s="1"/>
  <c r="B356" i="1" a="1"/>
  <c r="B356" i="1" s="1"/>
  <c r="B632" i="1" a="1"/>
  <c r="B632" i="1" s="1"/>
  <c r="B633" i="1" a="1"/>
  <c r="B633" i="1" s="1"/>
  <c r="B129" i="1" a="1"/>
  <c r="B129" i="1" s="1"/>
  <c r="B162" i="1" a="1"/>
  <c r="B162" i="1" s="1"/>
  <c r="B225" i="1" a="1"/>
  <c r="B225" i="1" s="1"/>
  <c r="B323" i="1" a="1"/>
  <c r="B323" i="1" s="1"/>
  <c r="B634" i="1" a="1"/>
  <c r="B634" i="1" s="1"/>
  <c r="B635" i="1" a="1"/>
  <c r="B635" i="1" s="1"/>
  <c r="B636" i="1" a="1"/>
  <c r="B636" i="1" s="1"/>
  <c r="B92" i="1" a="1"/>
  <c r="B92" i="1" s="1"/>
  <c r="B422" i="1" a="1"/>
  <c r="B422" i="1" s="1"/>
  <c r="B388" i="1" a="1"/>
  <c r="B388" i="1" s="1"/>
  <c r="B410" i="1" a="1"/>
  <c r="B410" i="1" s="1"/>
  <c r="B429" i="1" a="1"/>
  <c r="B429" i="1" s="1"/>
  <c r="B295" i="1" a="1"/>
  <c r="B295" i="1" s="1"/>
  <c r="B405" i="1" a="1"/>
  <c r="B405" i="1" s="1"/>
  <c r="B416" i="1" a="1"/>
  <c r="B416" i="1" s="1"/>
  <c r="B397" i="1" a="1"/>
  <c r="B397" i="1" s="1"/>
  <c r="B370" i="1" a="1"/>
  <c r="B370" i="1" s="1"/>
  <c r="B417" i="1" a="1"/>
  <c r="B417" i="1" s="1"/>
  <c r="B406" i="1" a="1"/>
  <c r="B406" i="1" s="1"/>
  <c r="B379" i="1" a="1"/>
  <c r="B379" i="1" s="1"/>
  <c r="B413" i="1" a="1"/>
  <c r="B413" i="1" s="1"/>
  <c r="B391" i="1" a="1"/>
  <c r="B391" i="1" s="1"/>
  <c r="B423" i="1" a="1"/>
  <c r="B423" i="1" s="1"/>
  <c r="B418" i="1" a="1"/>
  <c r="B418" i="1" s="1"/>
  <c r="B326" i="1" a="1"/>
  <c r="B326" i="1" s="1"/>
  <c r="B343" i="1" a="1"/>
  <c r="B343" i="1" s="1"/>
  <c r="B355" i="1" a="1"/>
  <c r="B355" i="1" s="1"/>
  <c r="B302" i="1" a="1"/>
  <c r="B302" i="1" s="1"/>
  <c r="B134" i="1" a="1"/>
  <c r="B134" i="1" s="1"/>
  <c r="B331" i="1" a="1"/>
  <c r="B331" i="1" s="1"/>
  <c r="B188" i="1" a="1"/>
  <c r="B188" i="1" s="1"/>
  <c r="B407" i="1" a="1"/>
  <c r="B407" i="1" s="1"/>
  <c r="B322" i="1" a="1"/>
  <c r="B322" i="1" s="1"/>
  <c r="B249" i="1" a="1"/>
  <c r="B249" i="1" s="1"/>
  <c r="B108" i="1" a="1"/>
  <c r="B108" i="1" s="1"/>
  <c r="B237" i="1" a="1"/>
  <c r="B237" i="1" s="1"/>
  <c r="B318" i="1" a="1"/>
  <c r="B318" i="1" s="1"/>
  <c r="B293" i="1" a="1"/>
  <c r="B293" i="1" s="1"/>
  <c r="B420" i="1" a="1"/>
  <c r="B420" i="1" s="1"/>
  <c r="B424" i="1" a="1"/>
  <c r="B424" i="1" s="1"/>
  <c r="B425" i="1" a="1"/>
  <c r="B425" i="1" s="1"/>
  <c r="B350" i="1" a="1"/>
  <c r="B350" i="1" s="1"/>
  <c r="B347" i="1" a="1"/>
  <c r="B347" i="1" s="1"/>
  <c r="B339" i="1" a="1"/>
  <c r="B339" i="1" s="1"/>
  <c r="B368" i="1" a="1"/>
  <c r="B368" i="1" s="1"/>
  <c r="B351" i="1" a="1"/>
  <c r="B351" i="1" s="1"/>
  <c r="B208" i="1" a="1"/>
  <c r="B208" i="1" s="1"/>
  <c r="B365" i="1" a="1"/>
  <c r="B365" i="1" s="1"/>
  <c r="B366" i="1" a="1"/>
  <c r="B366" i="1" s="1"/>
  <c r="B431" i="1" a="1"/>
  <c r="B431" i="1" s="1"/>
  <c r="BB635" i="1" l="1"/>
  <c r="BB592" i="1"/>
  <c r="BB580" i="1"/>
  <c r="AS565" i="1"/>
  <c r="AT565" i="1" s="1"/>
  <c r="BB553" i="1"/>
  <c r="BB537" i="1"/>
  <c r="AS494" i="1"/>
  <c r="BB478" i="1"/>
  <c r="BB406" i="1"/>
  <c r="BB393" i="1"/>
  <c r="BB377" i="1"/>
  <c r="AS349" i="1"/>
  <c r="BC349" i="1" s="1"/>
  <c r="AS337" i="1"/>
  <c r="AT337" i="1" s="1"/>
  <c r="BB325" i="1"/>
  <c r="BB308" i="1"/>
  <c r="BB294" i="1"/>
  <c r="BB269" i="1"/>
  <c r="BB231" i="1"/>
  <c r="BB221" i="1"/>
  <c r="BB205" i="1"/>
  <c r="BB189" i="1"/>
  <c r="BB173" i="1"/>
  <c r="BB158" i="1"/>
  <c r="BB142" i="1"/>
  <c r="BB103" i="1"/>
  <c r="AS18" i="1"/>
  <c r="AT18" i="1" s="1"/>
  <c r="AU18" i="1" s="1"/>
  <c r="AV18" i="1" s="1"/>
  <c r="AS310" i="1"/>
  <c r="AT310" i="1" s="1"/>
  <c r="BU51" i="1"/>
  <c r="BU60" i="1"/>
  <c r="BB517" i="1"/>
  <c r="BB135" i="1"/>
  <c r="BB22" i="1"/>
  <c r="AS587" i="1"/>
  <c r="BC587" i="1" s="1"/>
  <c r="AS120" i="1"/>
  <c r="AT120" i="1" s="1"/>
  <c r="BB619" i="1"/>
  <c r="BB632" i="1"/>
  <c r="BB604" i="1"/>
  <c r="AS590" i="1"/>
  <c r="AT590" i="1" s="1"/>
  <c r="BB579" i="1"/>
  <c r="BB521" i="1"/>
  <c r="BB508" i="1"/>
  <c r="BB447" i="1"/>
  <c r="AS421" i="1"/>
  <c r="BC421" i="1" s="1"/>
  <c r="BB390" i="1"/>
  <c r="BB374" i="1"/>
  <c r="BB364" i="1"/>
  <c r="BB348" i="1"/>
  <c r="BB324" i="1"/>
  <c r="AS293" i="1"/>
  <c r="AT293" i="1" s="1"/>
  <c r="BB279" i="1"/>
  <c r="AS254" i="1"/>
  <c r="BC254" i="1" s="1"/>
  <c r="BB230" i="1"/>
  <c r="AS186" i="1"/>
  <c r="BB111" i="1"/>
  <c r="AS100" i="1"/>
  <c r="BC100" i="1" s="1"/>
  <c r="AS89" i="1"/>
  <c r="AT89" i="1" s="1"/>
  <c r="BB74" i="1"/>
  <c r="BB32" i="1"/>
  <c r="BB298" i="1"/>
  <c r="BB562" i="1"/>
  <c r="AS487" i="1"/>
  <c r="AT487" i="1" s="1"/>
  <c r="BB118" i="1"/>
  <c r="AS75" i="1"/>
  <c r="AT75" i="1" s="1"/>
  <c r="BT51" i="1"/>
  <c r="BT60" i="1"/>
  <c r="BB616" i="1"/>
  <c r="BB603" i="1"/>
  <c r="BB576" i="1"/>
  <c r="AS564" i="1"/>
  <c r="BC564" i="1" s="1"/>
  <c r="AS549" i="1"/>
  <c r="BC549" i="1" s="1"/>
  <c r="BB534" i="1"/>
  <c r="BB518" i="1"/>
  <c r="BB505" i="1"/>
  <c r="BB492" i="1"/>
  <c r="AS461" i="1"/>
  <c r="AT461" i="1" s="1"/>
  <c r="BB430" i="1"/>
  <c r="BB420" i="1"/>
  <c r="BB404" i="1"/>
  <c r="AS389" i="1"/>
  <c r="BC389" i="1" s="1"/>
  <c r="BB373" i="1"/>
  <c r="BB361" i="1"/>
  <c r="BB345" i="1"/>
  <c r="AS334" i="1"/>
  <c r="AT334" i="1" s="1"/>
  <c r="BB278" i="1"/>
  <c r="BB253" i="1"/>
  <c r="BB199" i="1"/>
  <c r="BB183" i="1"/>
  <c r="BB152" i="1"/>
  <c r="BB61" i="1"/>
  <c r="BB31" i="1"/>
  <c r="BB560" i="1"/>
  <c r="AS543" i="1"/>
  <c r="BC543" i="1" s="1"/>
  <c r="BB339" i="1"/>
  <c r="BB276" i="1"/>
  <c r="BB251" i="1"/>
  <c r="BB235" i="1"/>
  <c r="AS538" i="1"/>
  <c r="BC538" i="1" s="1"/>
  <c r="AS335" i="1"/>
  <c r="BC335" i="1" s="1"/>
  <c r="BB292" i="1"/>
  <c r="AS268" i="1"/>
  <c r="AT268" i="1" s="1"/>
  <c r="BB165" i="1"/>
  <c r="BB148" i="1"/>
  <c r="BB628" i="1"/>
  <c r="BB600" i="1"/>
  <c r="BB533" i="1"/>
  <c r="BB489" i="1"/>
  <c r="BB445" i="1"/>
  <c r="BB344" i="1"/>
  <c r="AS30" i="1"/>
  <c r="AT30" i="1" s="1"/>
  <c r="BB624" i="1"/>
  <c r="BB612" i="1"/>
  <c r="AS597" i="1"/>
  <c r="AT597" i="1" s="1"/>
  <c r="BB571" i="1"/>
  <c r="BB558" i="1"/>
  <c r="BB542" i="1"/>
  <c r="AS513" i="1"/>
  <c r="BC513" i="1" s="1"/>
  <c r="BB501" i="1"/>
  <c r="BB485" i="1"/>
  <c r="BB469" i="1"/>
  <c r="AS454" i="1"/>
  <c r="AT454" i="1" s="1"/>
  <c r="BB441" i="1"/>
  <c r="BB413" i="1"/>
  <c r="BB398" i="1"/>
  <c r="BB382" i="1"/>
  <c r="BB368" i="1"/>
  <c r="BB316" i="1"/>
  <c r="AS297" i="1"/>
  <c r="BB286" i="1"/>
  <c r="AS273" i="1"/>
  <c r="AT273" i="1" s="1"/>
  <c r="AS163" i="1"/>
  <c r="BC163" i="1" s="1"/>
  <c r="AS119" i="1"/>
  <c r="AT119" i="1" s="1"/>
  <c r="BB615" i="1"/>
  <c r="AS536" i="1"/>
  <c r="AT536" i="1" s="1"/>
  <c r="AS495" i="1"/>
  <c r="BC495" i="1" s="1"/>
  <c r="AS265" i="1"/>
  <c r="AT265" i="1" s="1"/>
  <c r="BB179" i="1"/>
  <c r="BB50" i="1"/>
  <c r="AS548" i="1"/>
  <c r="AT548" i="1" s="1"/>
  <c r="BB219" i="1"/>
  <c r="BB133" i="1"/>
  <c r="BB627" i="1"/>
  <c r="BB559" i="1"/>
  <c r="AS532" i="1"/>
  <c r="AT532" i="1" s="1"/>
  <c r="BB470" i="1"/>
  <c r="AS444" i="1"/>
  <c r="BC444" i="1" s="1"/>
  <c r="BB414" i="1"/>
  <c r="BB357" i="1"/>
  <c r="BB332" i="1"/>
  <c r="AS239" i="1"/>
  <c r="AT239" i="1" s="1"/>
  <c r="AS213" i="1"/>
  <c r="AT213" i="1" s="1"/>
  <c r="AS181" i="1"/>
  <c r="AT181" i="1" s="1"/>
  <c r="BB166" i="1"/>
  <c r="BB134" i="1"/>
  <c r="AS42" i="1"/>
  <c r="AT42" i="1" s="1"/>
  <c r="AS621" i="1"/>
  <c r="AT621" i="1" s="1"/>
  <c r="BB611" i="1"/>
  <c r="BB596" i="1"/>
  <c r="BB582" i="1"/>
  <c r="BB568" i="1"/>
  <c r="AS557" i="1"/>
  <c r="BB526" i="1"/>
  <c r="AS511" i="1"/>
  <c r="BC511" i="1" s="1"/>
  <c r="AS484" i="1"/>
  <c r="BB468" i="1"/>
  <c r="BB438" i="1"/>
  <c r="BB425" i="1"/>
  <c r="BB412" i="1"/>
  <c r="BB397" i="1"/>
  <c r="BB381" i="1"/>
  <c r="BB341" i="1"/>
  <c r="AS329" i="1"/>
  <c r="AT329" i="1" s="1"/>
  <c r="AS313" i="1"/>
  <c r="BC313" i="1" s="1"/>
  <c r="AS285" i="1"/>
  <c r="AT285" i="1" s="1"/>
  <c r="BB247" i="1"/>
  <c r="BB105" i="1"/>
  <c r="BB38" i="1"/>
  <c r="AS610" i="1"/>
  <c r="AT610" i="1" s="1"/>
  <c r="BB260" i="1"/>
  <c r="BB614" i="1"/>
  <c r="AS573" i="1"/>
  <c r="AT573" i="1" s="1"/>
  <c r="BB372" i="1"/>
  <c r="BB277" i="1"/>
  <c r="AS250" i="1"/>
  <c r="BB198" i="1"/>
  <c r="BB167" i="1"/>
  <c r="BB121" i="1"/>
  <c r="BB60" i="1"/>
  <c r="BB44" i="1"/>
  <c r="BB572" i="1"/>
  <c r="BB457" i="1"/>
  <c r="BB428" i="1"/>
  <c r="BB399" i="1"/>
  <c r="AS369" i="1"/>
  <c r="AT369" i="1" s="1"/>
  <c r="BB317" i="1"/>
  <c r="AS262" i="1"/>
  <c r="BC262" i="1" s="1"/>
  <c r="BB197" i="1"/>
  <c r="BB150" i="1"/>
  <c r="BB636" i="1"/>
  <c r="BB620" i="1"/>
  <c r="BB608" i="1"/>
  <c r="AS566" i="1"/>
  <c r="AT566" i="1" s="1"/>
  <c r="BB556" i="1"/>
  <c r="BB540" i="1"/>
  <c r="AS510" i="1"/>
  <c r="BC510" i="1" s="1"/>
  <c r="BB497" i="1"/>
  <c r="BB465" i="1"/>
  <c r="AS396" i="1"/>
  <c r="AT396" i="1" s="1"/>
  <c r="AS366" i="1"/>
  <c r="BB309" i="1"/>
  <c r="BB270" i="1"/>
  <c r="BB246" i="1"/>
  <c r="BB222" i="1"/>
  <c r="AS206" i="1"/>
  <c r="BC206" i="1" s="1"/>
  <c r="BB159" i="1"/>
  <c r="AS128" i="1"/>
  <c r="BC128" i="1" s="1"/>
  <c r="BB104" i="1"/>
  <c r="BB80" i="1"/>
  <c r="BB68" i="1"/>
  <c r="BB23" i="1"/>
  <c r="BB164" i="1"/>
  <c r="AS631" i="1"/>
  <c r="AT631" i="1" s="1"/>
  <c r="AS375" i="1"/>
  <c r="AS284" i="1"/>
  <c r="AT284" i="1" s="1"/>
  <c r="BS51" i="1"/>
  <c r="BS60" i="1"/>
  <c r="BB9" i="1"/>
  <c r="BB2" i="1"/>
  <c r="AS608" i="1"/>
  <c r="BC608" i="1" s="1"/>
  <c r="AS596" i="1"/>
  <c r="AT596" i="1" s="1"/>
  <c r="AS173" i="1"/>
  <c r="BC173" i="1" s="1"/>
  <c r="AS150" i="1"/>
  <c r="BC150" i="1" s="1"/>
  <c r="AS393" i="1"/>
  <c r="AT393" i="1" s="1"/>
  <c r="AS399" i="1"/>
  <c r="BC399" i="1" s="1"/>
  <c r="AS199" i="1"/>
  <c r="AS412" i="1"/>
  <c r="BC412" i="1" s="1"/>
  <c r="AS537" i="1"/>
  <c r="AT537" i="1" s="1"/>
  <c r="AS430" i="1"/>
  <c r="AT430" i="1" s="1"/>
  <c r="AS361" i="1"/>
  <c r="AT361" i="1" s="1"/>
  <c r="AS279" i="1"/>
  <c r="AT279" i="1" s="1"/>
  <c r="AS231" i="1"/>
  <c r="AT231" i="1" s="1"/>
  <c r="AS406" i="1"/>
  <c r="AT406" i="1" s="1"/>
  <c r="AS497" i="1"/>
  <c r="AS521" i="1"/>
  <c r="AT521" i="1" s="1"/>
  <c r="AS413" i="1"/>
  <c r="BC413" i="1" s="1"/>
  <c r="AS611" i="1"/>
  <c r="BC611" i="1" s="1"/>
  <c r="AS478" i="1"/>
  <c r="AT478" i="1" s="1"/>
  <c r="AS390" i="1"/>
  <c r="BC390" i="1" s="1"/>
  <c r="AS377" i="1"/>
  <c r="BC377" i="1" s="1"/>
  <c r="AS253" i="1"/>
  <c r="BC253" i="1" s="1"/>
  <c r="BB564" i="1"/>
  <c r="BB396" i="1"/>
  <c r="BB366" i="1"/>
  <c r="AS505" i="1"/>
  <c r="BC505" i="1" s="1"/>
  <c r="AS468" i="1"/>
  <c r="AT468" i="1" s="1"/>
  <c r="AS457" i="1"/>
  <c r="AT457" i="1" s="1"/>
  <c r="AS420" i="1"/>
  <c r="AT420" i="1" s="1"/>
  <c r="BB254" i="1"/>
  <c r="AS492" i="1"/>
  <c r="BC492" i="1" s="1"/>
  <c r="AS465" i="1"/>
  <c r="AT465" i="1" s="1"/>
  <c r="AS324" i="1"/>
  <c r="BC324" i="1" s="1"/>
  <c r="AS167" i="1"/>
  <c r="AT167" i="1" s="1"/>
  <c r="AS74" i="1"/>
  <c r="AT74" i="1" s="1"/>
  <c r="BB120" i="1"/>
  <c r="BB259" i="1"/>
  <c r="AS259" i="1"/>
  <c r="BB514" i="1"/>
  <c r="AS514" i="1"/>
  <c r="BB498" i="1"/>
  <c r="AS498" i="1"/>
  <c r="BC498" i="1" s="1"/>
  <c r="AS616" i="1"/>
  <c r="BC616" i="1" s="1"/>
  <c r="AS572" i="1"/>
  <c r="BC572" i="1" s="1"/>
  <c r="AS542" i="1"/>
  <c r="AT542" i="1" s="1"/>
  <c r="AS348" i="1"/>
  <c r="BC348" i="1" s="1"/>
  <c r="AS316" i="1"/>
  <c r="AT316" i="1" s="1"/>
  <c r="AS247" i="1"/>
  <c r="BC247" i="1" s="1"/>
  <c r="AS159" i="1"/>
  <c r="BC159" i="1" s="1"/>
  <c r="BB549" i="1"/>
  <c r="AS635" i="1"/>
  <c r="AT635" i="1" s="1"/>
  <c r="AS614" i="1"/>
  <c r="AT614" i="1" s="1"/>
  <c r="AS579" i="1"/>
  <c r="AS571" i="1"/>
  <c r="BC571" i="1" s="1"/>
  <c r="AS534" i="1"/>
  <c r="AS441" i="1"/>
  <c r="AT441" i="1" s="1"/>
  <c r="AS277" i="1"/>
  <c r="BC277" i="1" s="1"/>
  <c r="BB532" i="1"/>
  <c r="BB89" i="1"/>
  <c r="AS568" i="1"/>
  <c r="BC568" i="1" s="1"/>
  <c r="AS558" i="1"/>
  <c r="AT558" i="1" s="1"/>
  <c r="AS540" i="1"/>
  <c r="AS469" i="1"/>
  <c r="AT469" i="1" s="1"/>
  <c r="AS438" i="1"/>
  <c r="AT438" i="1" s="1"/>
  <c r="AS428" i="1"/>
  <c r="BC428" i="1" s="1"/>
  <c r="AS294" i="1"/>
  <c r="AS103" i="1"/>
  <c r="AT103" i="1" s="1"/>
  <c r="BB421" i="1"/>
  <c r="AS632" i="1"/>
  <c r="AS619" i="1"/>
  <c r="BC619" i="1" s="1"/>
  <c r="AS604" i="1"/>
  <c r="AS582" i="1"/>
  <c r="AT582" i="1" s="1"/>
  <c r="AS576" i="1"/>
  <c r="AS518" i="1"/>
  <c r="BC518" i="1" s="1"/>
  <c r="AS447" i="1"/>
  <c r="AT447" i="1" s="1"/>
  <c r="AS374" i="1"/>
  <c r="AT374" i="1" s="1"/>
  <c r="AS332" i="1"/>
  <c r="BC332" i="1" s="1"/>
  <c r="AS189" i="1"/>
  <c r="AT189" i="1" s="1"/>
  <c r="AS38" i="1"/>
  <c r="BC38" i="1" s="1"/>
  <c r="AS623" i="1"/>
  <c r="BB623" i="1"/>
  <c r="BB607" i="1"/>
  <c r="AS607" i="1"/>
  <c r="AT607" i="1" s="1"/>
  <c r="BB599" i="1"/>
  <c r="AS599" i="1"/>
  <c r="BB591" i="1"/>
  <c r="AS591" i="1"/>
  <c r="AT591" i="1" s="1"/>
  <c r="BB575" i="1"/>
  <c r="AS575" i="1"/>
  <c r="AT575" i="1" s="1"/>
  <c r="BB552" i="1"/>
  <c r="AS552" i="1"/>
  <c r="BC552" i="1" s="1"/>
  <c r="BB544" i="1"/>
  <c r="AS544" i="1"/>
  <c r="BB528" i="1"/>
  <c r="AS528" i="1"/>
  <c r="AT528" i="1" s="1"/>
  <c r="BB520" i="1"/>
  <c r="AS520" i="1"/>
  <c r="AT520" i="1" s="1"/>
  <c r="BB512" i="1"/>
  <c r="AS512" i="1"/>
  <c r="BC512" i="1" s="1"/>
  <c r="BB496" i="1"/>
  <c r="AS496" i="1"/>
  <c r="AS480" i="1"/>
  <c r="AT480" i="1" s="1"/>
  <c r="BB480" i="1"/>
  <c r="BB456" i="1"/>
  <c r="AS456" i="1"/>
  <c r="AT456" i="1" s="1"/>
  <c r="BB440" i="1"/>
  <c r="AS440" i="1"/>
  <c r="BC440" i="1" s="1"/>
  <c r="BB432" i="1"/>
  <c r="AS432" i="1"/>
  <c r="BB424" i="1"/>
  <c r="AS424" i="1"/>
  <c r="AT424" i="1" s="1"/>
  <c r="BB416" i="1"/>
  <c r="AS416" i="1"/>
  <c r="AT416" i="1" s="1"/>
  <c r="BB408" i="1"/>
  <c r="AS408" i="1"/>
  <c r="AT408" i="1" s="1"/>
  <c r="BB400" i="1"/>
  <c r="AS400" i="1"/>
  <c r="AS392" i="1"/>
  <c r="AT392" i="1" s="1"/>
  <c r="BB392" i="1"/>
  <c r="BB384" i="1"/>
  <c r="AS384" i="1"/>
  <c r="AT384" i="1" s="1"/>
  <c r="BB376" i="1"/>
  <c r="AS376" i="1"/>
  <c r="AT376" i="1" s="1"/>
  <c r="BB360" i="1"/>
  <c r="AS360" i="1"/>
  <c r="BB352" i="1"/>
  <c r="AS352" i="1"/>
  <c r="AT352" i="1" s="1"/>
  <c r="BB304" i="1"/>
  <c r="AS304" i="1"/>
  <c r="BB289" i="1"/>
  <c r="AS289" i="1"/>
  <c r="BC289" i="1" s="1"/>
  <c r="AS257" i="1"/>
  <c r="AT257" i="1" s="1"/>
  <c r="BB257" i="1"/>
  <c r="BB209" i="1"/>
  <c r="AS209" i="1"/>
  <c r="AT209" i="1" s="1"/>
  <c r="BB177" i="1"/>
  <c r="AS177" i="1"/>
  <c r="AT177" i="1" s="1"/>
  <c r="AS170" i="1"/>
  <c r="AT170" i="1" s="1"/>
  <c r="BB170" i="1"/>
  <c r="AS130" i="1"/>
  <c r="BB130" i="1"/>
  <c r="AS123" i="1"/>
  <c r="BB123" i="1"/>
  <c r="BB115" i="1"/>
  <c r="AS115" i="1"/>
  <c r="AT115" i="1" s="1"/>
  <c r="BB99" i="1"/>
  <c r="AS99" i="1"/>
  <c r="BC99" i="1" s="1"/>
  <c r="BB64" i="1"/>
  <c r="AS64" i="1"/>
  <c r="BB56" i="1"/>
  <c r="AS56" i="1"/>
  <c r="BC56" i="1" s="1"/>
  <c r="AS34" i="1"/>
  <c r="BB34" i="1"/>
  <c r="BB27" i="1"/>
  <c r="AS27" i="1"/>
  <c r="AT27" i="1" s="1"/>
  <c r="AS630" i="1"/>
  <c r="AT630" i="1" s="1"/>
  <c r="BB630" i="1"/>
  <c r="AS622" i="1"/>
  <c r="BC622" i="1" s="1"/>
  <c r="BB622" i="1"/>
  <c r="BB606" i="1"/>
  <c r="AS606" i="1"/>
  <c r="AS527" i="1"/>
  <c r="BB527" i="1"/>
  <c r="AS503" i="1"/>
  <c r="BB503" i="1"/>
  <c r="BB479" i="1"/>
  <c r="AS479" i="1"/>
  <c r="AT479" i="1" s="1"/>
  <c r="AS463" i="1"/>
  <c r="AT463" i="1" s="1"/>
  <c r="BB463" i="1"/>
  <c r="AS439" i="1"/>
  <c r="BB439" i="1"/>
  <c r="AS407" i="1"/>
  <c r="BB407" i="1"/>
  <c r="AS391" i="1"/>
  <c r="AT391" i="1" s="1"/>
  <c r="BB391" i="1"/>
  <c r="BB383" i="1"/>
  <c r="AS383" i="1"/>
  <c r="AT383" i="1" s="1"/>
  <c r="BB351" i="1"/>
  <c r="AS351" i="1"/>
  <c r="AT351" i="1" s="1"/>
  <c r="AS319" i="1"/>
  <c r="BB319" i="1"/>
  <c r="AS200" i="1"/>
  <c r="AT200" i="1" s="1"/>
  <c r="BB200" i="1"/>
  <c r="AS161" i="1"/>
  <c r="BC161" i="1" s="1"/>
  <c r="BB161" i="1"/>
  <c r="AS137" i="1"/>
  <c r="BC137" i="1" s="1"/>
  <c r="BB137" i="1"/>
  <c r="AS114" i="1"/>
  <c r="AT114" i="1" s="1"/>
  <c r="BB114" i="1"/>
  <c r="AS71" i="1"/>
  <c r="AT71" i="1" s="1"/>
  <c r="BB71" i="1"/>
  <c r="AS55" i="1"/>
  <c r="BC55" i="1" s="1"/>
  <c r="BB55" i="1"/>
  <c r="AS47" i="1"/>
  <c r="BB47" i="1"/>
  <c r="BB566" i="1"/>
  <c r="BB511" i="1"/>
  <c r="BB587" i="1"/>
  <c r="BB444" i="1"/>
  <c r="BB389" i="1"/>
  <c r="BB329" i="1"/>
  <c r="BB285" i="1"/>
  <c r="BB213" i="1"/>
  <c r="AS364" i="1"/>
  <c r="AS345" i="1"/>
  <c r="AT345" i="1" s="1"/>
  <c r="BB557" i="1"/>
  <c r="BB262" i="1"/>
  <c r="BB206" i="1"/>
  <c r="BB119" i="1"/>
  <c r="BB42" i="1"/>
  <c r="BB30" i="1"/>
  <c r="AS628" i="1"/>
  <c r="AS620" i="1"/>
  <c r="AT620" i="1" s="1"/>
  <c r="AS559" i="1"/>
  <c r="AS553" i="1"/>
  <c r="AS517" i="1"/>
  <c r="BC517" i="1" s="1"/>
  <c r="AS470" i="1"/>
  <c r="BC470" i="1" s="1"/>
  <c r="AS382" i="1"/>
  <c r="BC382" i="1" s="1"/>
  <c r="AS368" i="1"/>
  <c r="AS357" i="1"/>
  <c r="AS183" i="1"/>
  <c r="AT183" i="1" s="1"/>
  <c r="AS142" i="1"/>
  <c r="AT142" i="1" s="1"/>
  <c r="AS61" i="1"/>
  <c r="AT61" i="1" s="1"/>
  <c r="AS23" i="1"/>
  <c r="AT23" i="1" s="1"/>
  <c r="AS2" i="1"/>
  <c r="AT2" i="1" s="1"/>
  <c r="BB484" i="1"/>
  <c r="AS398" i="1"/>
  <c r="AT398" i="1" s="1"/>
  <c r="AS373" i="1"/>
  <c r="BC373" i="1" s="1"/>
  <c r="AS230" i="1"/>
  <c r="AT230" i="1" s="1"/>
  <c r="AS198" i="1"/>
  <c r="AT198" i="1" s="1"/>
  <c r="AS50" i="1"/>
  <c r="AT50" i="1" s="1"/>
  <c r="BB548" i="1"/>
  <c r="BB310" i="1"/>
  <c r="BB250" i="1"/>
  <c r="BB186" i="1"/>
  <c r="BB128" i="1"/>
  <c r="AS22" i="1"/>
  <c r="BC22" i="1" s="1"/>
  <c r="AS580" i="1"/>
  <c r="BC580" i="1" s="1"/>
  <c r="AS508" i="1"/>
  <c r="AT508" i="1" s="1"/>
  <c r="AS489" i="1"/>
  <c r="AT489" i="1" s="1"/>
  <c r="AS414" i="1"/>
  <c r="AS404" i="1"/>
  <c r="AT404" i="1" s="1"/>
  <c r="AS278" i="1"/>
  <c r="BC278" i="1" s="1"/>
  <c r="AS270" i="1"/>
  <c r="AS221" i="1"/>
  <c r="AT221" i="1" s="1"/>
  <c r="AS104" i="1"/>
  <c r="AT104" i="1" s="1"/>
  <c r="AS80" i="1"/>
  <c r="AT80" i="1" s="1"/>
  <c r="BB597" i="1"/>
  <c r="BB337" i="1"/>
  <c r="BB181" i="1"/>
  <c r="BB100" i="1"/>
  <c r="AS612" i="1"/>
  <c r="AS600" i="1"/>
  <c r="BC600" i="1" s="1"/>
  <c r="AS533" i="1"/>
  <c r="AT533" i="1" s="1"/>
  <c r="AS526" i="1"/>
  <c r="AT526" i="1" s="1"/>
  <c r="AS501" i="1"/>
  <c r="AS445" i="1"/>
  <c r="AS425" i="1"/>
  <c r="AT425" i="1" s="1"/>
  <c r="AS397" i="1"/>
  <c r="BC397" i="1" s="1"/>
  <c r="AS372" i="1"/>
  <c r="AT372" i="1" s="1"/>
  <c r="AS341" i="1"/>
  <c r="AS325" i="1"/>
  <c r="BC325" i="1" s="1"/>
  <c r="AS317" i="1"/>
  <c r="BC317" i="1" s="1"/>
  <c r="AS246" i="1"/>
  <c r="AS32" i="1"/>
  <c r="AT32" i="1" s="1"/>
  <c r="BB538" i="1"/>
  <c r="AS539" i="1"/>
  <c r="BB539" i="1"/>
  <c r="AS395" i="1"/>
  <c r="BB395" i="1"/>
  <c r="AS363" i="1"/>
  <c r="BB363" i="1"/>
  <c r="AS315" i="1"/>
  <c r="BB315" i="1"/>
  <c r="AS252" i="1"/>
  <c r="BB252" i="1"/>
  <c r="AS236" i="1"/>
  <c r="BB236" i="1"/>
  <c r="BB180" i="1"/>
  <c r="AS180" i="1"/>
  <c r="BB87" i="1"/>
  <c r="AS87" i="1"/>
  <c r="BB29" i="1"/>
  <c r="AS29" i="1"/>
  <c r="AS601" i="1"/>
  <c r="BB601" i="1"/>
  <c r="AS530" i="1"/>
  <c r="BB530" i="1"/>
  <c r="AS490" i="1"/>
  <c r="BB490" i="1"/>
  <c r="AS458" i="1"/>
  <c r="BB458" i="1"/>
  <c r="BB450" i="1"/>
  <c r="AS450" i="1"/>
  <c r="AS378" i="1"/>
  <c r="BB378" i="1"/>
  <c r="AS362" i="1"/>
  <c r="BB362" i="1"/>
  <c r="AS354" i="1"/>
  <c r="BB354" i="1"/>
  <c r="BB338" i="1"/>
  <c r="AS338" i="1"/>
  <c r="BB322" i="1"/>
  <c r="AS322" i="1"/>
  <c r="AS314" i="1"/>
  <c r="BB314" i="1"/>
  <c r="BB291" i="1"/>
  <c r="AS291" i="1"/>
  <c r="BB275" i="1"/>
  <c r="AS275" i="1"/>
  <c r="BB243" i="1"/>
  <c r="AS243" i="1"/>
  <c r="BB203" i="1"/>
  <c r="AS203" i="1"/>
  <c r="BB187" i="1"/>
  <c r="AS187" i="1"/>
  <c r="BB156" i="1"/>
  <c r="AS156" i="1"/>
  <c r="BB140" i="1"/>
  <c r="AS140" i="1"/>
  <c r="BB94" i="1"/>
  <c r="AS94" i="1"/>
  <c r="BB86" i="1"/>
  <c r="AS86" i="1"/>
  <c r="BB78" i="1"/>
  <c r="AS78" i="1"/>
  <c r="AS618" i="1"/>
  <c r="BB618" i="1"/>
  <c r="AS586" i="1"/>
  <c r="BB586" i="1"/>
  <c r="AS355" i="1"/>
  <c r="BB355" i="1"/>
  <c r="AS7" i="1"/>
  <c r="BB7" i="1"/>
  <c r="AS633" i="1"/>
  <c r="BB633" i="1"/>
  <c r="AS577" i="1"/>
  <c r="BB577" i="1"/>
  <c r="AS402" i="1"/>
  <c r="BB402" i="1"/>
  <c r="AS43" i="1"/>
  <c r="BB43" i="1"/>
  <c r="AS625" i="1"/>
  <c r="BB625" i="1"/>
  <c r="AS593" i="1"/>
  <c r="BB593" i="1"/>
  <c r="AS386" i="1"/>
  <c r="BB386" i="1"/>
  <c r="BB6" i="1"/>
  <c r="AS6" i="1"/>
  <c r="AS609" i="1"/>
  <c r="BB609" i="1"/>
  <c r="AS569" i="1"/>
  <c r="BB569" i="1"/>
  <c r="AS474" i="1"/>
  <c r="BB474" i="1"/>
  <c r="AS442" i="1"/>
  <c r="BB442" i="1"/>
  <c r="BB36" i="1"/>
  <c r="AS36" i="1"/>
  <c r="AS634" i="1"/>
  <c r="BB634" i="1"/>
  <c r="AS531" i="1"/>
  <c r="BB531" i="1"/>
  <c r="AS331" i="1"/>
  <c r="BB331" i="1"/>
  <c r="BB307" i="1"/>
  <c r="AS307" i="1"/>
  <c r="BB212" i="1"/>
  <c r="AS212" i="1"/>
  <c r="AS188" i="1"/>
  <c r="BB188" i="1"/>
  <c r="AS157" i="1"/>
  <c r="BB157" i="1"/>
  <c r="BB102" i="1"/>
  <c r="AS102" i="1"/>
  <c r="AS67" i="1"/>
  <c r="BB67" i="1"/>
  <c r="BB546" i="1"/>
  <c r="AS546" i="1"/>
  <c r="AS585" i="1"/>
  <c r="BB585" i="1"/>
  <c r="AS541" i="1"/>
  <c r="BB541" i="1"/>
  <c r="AS483" i="1"/>
  <c r="BB483" i="1"/>
  <c r="BB330" i="1"/>
  <c r="AS330" i="1"/>
  <c r="AS145" i="1"/>
  <c r="BB145" i="1"/>
  <c r="AS110" i="1"/>
  <c r="BB110" i="1"/>
  <c r="AS59" i="1"/>
  <c r="BB59" i="1"/>
  <c r="AS602" i="1"/>
  <c r="BB602" i="1"/>
  <c r="AS563" i="1"/>
  <c r="BB563" i="1"/>
  <c r="AS459" i="1"/>
  <c r="BB459" i="1"/>
  <c r="AS419" i="1"/>
  <c r="BB419" i="1"/>
  <c r="AS379" i="1"/>
  <c r="BB379" i="1"/>
  <c r="BB244" i="1"/>
  <c r="AS244" i="1"/>
  <c r="BB51" i="1"/>
  <c r="AS51" i="1"/>
  <c r="AS282" i="1"/>
  <c r="BB282" i="1"/>
  <c r="AS264" i="1"/>
  <c r="BB264" i="1"/>
  <c r="AS116" i="1"/>
  <c r="BB116" i="1"/>
  <c r="AS57" i="1"/>
  <c r="BB57" i="1"/>
  <c r="AS434" i="1"/>
  <c r="BB434" i="1"/>
  <c r="AS394" i="1"/>
  <c r="BB394" i="1"/>
  <c r="BB125" i="1"/>
  <c r="AS125" i="1"/>
  <c r="BB58" i="1"/>
  <c r="AS58" i="1"/>
  <c r="BB584" i="1"/>
  <c r="AS584" i="1"/>
  <c r="AS535" i="1"/>
  <c r="BB535" i="1"/>
  <c r="AS519" i="1"/>
  <c r="BB519" i="1"/>
  <c r="BB446" i="1"/>
  <c r="AS446" i="1"/>
  <c r="BB365" i="1"/>
  <c r="AS365" i="1"/>
  <c r="BB350" i="1"/>
  <c r="AS350" i="1"/>
  <c r="AS311" i="1"/>
  <c r="BB311" i="1"/>
  <c r="BB263" i="1"/>
  <c r="AS263" i="1"/>
  <c r="AS165" i="1"/>
  <c r="BB136" i="1"/>
  <c r="AS136" i="1"/>
  <c r="AS107" i="1"/>
  <c r="BB107" i="1"/>
  <c r="AS81" i="1"/>
  <c r="BB81" i="1"/>
  <c r="BB565" i="1"/>
  <c r="BB454" i="1"/>
  <c r="AS629" i="1"/>
  <c r="BB629" i="1"/>
  <c r="BB588" i="1"/>
  <c r="AS588" i="1"/>
  <c r="AS583" i="1"/>
  <c r="BB583" i="1"/>
  <c r="AS525" i="1"/>
  <c r="BB525" i="1"/>
  <c r="BB476" i="1"/>
  <c r="AS476" i="1"/>
  <c r="AS464" i="1"/>
  <c r="BB464" i="1"/>
  <c r="AS452" i="1"/>
  <c r="BB452" i="1"/>
  <c r="BB437" i="1"/>
  <c r="AS437" i="1"/>
  <c r="BB429" i="1"/>
  <c r="AS429" i="1"/>
  <c r="AS388" i="1"/>
  <c r="BB388" i="1"/>
  <c r="BB340" i="1"/>
  <c r="AS340" i="1"/>
  <c r="AS327" i="1"/>
  <c r="BB327" i="1"/>
  <c r="AS298" i="1"/>
  <c r="AS281" i="1"/>
  <c r="BB281" i="1"/>
  <c r="AS276" i="1"/>
  <c r="AS256" i="1"/>
  <c r="BB256" i="1"/>
  <c r="AS226" i="1"/>
  <c r="BB226" i="1"/>
  <c r="AS175" i="1"/>
  <c r="BB175" i="1"/>
  <c r="AS164" i="1"/>
  <c r="AS129" i="1"/>
  <c r="BB129" i="1"/>
  <c r="AS106" i="1"/>
  <c r="BB106" i="1"/>
  <c r="AS69" i="1"/>
  <c r="BB69" i="1"/>
  <c r="AS20" i="1"/>
  <c r="BB20" i="1"/>
  <c r="BB621" i="1"/>
  <c r="BB543" i="1"/>
  <c r="BB268" i="1"/>
  <c r="AS617" i="1"/>
  <c r="BB617" i="1"/>
  <c r="AS545" i="1"/>
  <c r="BB545" i="1"/>
  <c r="BB460" i="1"/>
  <c r="AS460" i="1"/>
  <c r="AS426" i="1"/>
  <c r="BB426" i="1"/>
  <c r="AS272" i="1"/>
  <c r="BB272" i="1"/>
  <c r="AS242" i="1"/>
  <c r="BB242" i="1"/>
  <c r="AS207" i="1"/>
  <c r="BB207" i="1"/>
  <c r="AS98" i="1"/>
  <c r="BB98" i="1"/>
  <c r="AS578" i="1"/>
  <c r="BB578" i="1"/>
  <c r="AS491" i="1"/>
  <c r="BB491" i="1"/>
  <c r="AS451" i="1"/>
  <c r="BB451" i="1"/>
  <c r="AS403" i="1"/>
  <c r="BB403" i="1"/>
  <c r="AS347" i="1"/>
  <c r="BB347" i="1"/>
  <c r="AS220" i="1"/>
  <c r="BB220" i="1"/>
  <c r="AS554" i="1"/>
  <c r="BB554" i="1"/>
  <c r="AS481" i="1"/>
  <c r="BB481" i="1"/>
  <c r="AS144" i="1"/>
  <c r="BB144" i="1"/>
  <c r="AS122" i="1"/>
  <c r="BB122" i="1"/>
  <c r="BB487" i="1"/>
  <c r="BB75" i="1"/>
  <c r="BB306" i="1"/>
  <c r="AS306" i="1"/>
  <c r="BB211" i="1"/>
  <c r="AS211" i="1"/>
  <c r="BB117" i="1"/>
  <c r="AS117" i="1"/>
  <c r="BB8" i="1"/>
  <c r="AS8" i="1"/>
  <c r="BB453" i="1"/>
  <c r="AS453" i="1"/>
  <c r="BB409" i="1"/>
  <c r="AS409" i="1"/>
  <c r="AS194" i="1"/>
  <c r="BB194" i="1"/>
  <c r="BB151" i="1"/>
  <c r="AS151" i="1"/>
  <c r="AS14" i="1"/>
  <c r="BB14" i="1"/>
  <c r="BB37" i="1"/>
  <c r="AS37" i="1"/>
  <c r="AS624" i="1"/>
  <c r="AS615" i="1"/>
  <c r="AS603" i="1"/>
  <c r="AS598" i="1"/>
  <c r="BB598" i="1"/>
  <c r="AS592" i="1"/>
  <c r="BB524" i="1"/>
  <c r="AS524" i="1"/>
  <c r="BB502" i="1"/>
  <c r="AS502" i="1"/>
  <c r="AS485" i="1"/>
  <c r="AS436" i="1"/>
  <c r="BB436" i="1"/>
  <c r="AS381" i="1"/>
  <c r="AS359" i="1"/>
  <c r="BB359" i="1"/>
  <c r="AS344" i="1"/>
  <c r="AS339" i="1"/>
  <c r="AS326" i="1"/>
  <c r="BB326" i="1"/>
  <c r="AS309" i="1"/>
  <c r="AS292" i="1"/>
  <c r="AS286" i="1"/>
  <c r="AS269" i="1"/>
  <c r="AS255" i="1"/>
  <c r="BB255" i="1"/>
  <c r="AS251" i="1"/>
  <c r="AS217" i="1"/>
  <c r="BB217" i="1"/>
  <c r="AS210" i="1"/>
  <c r="BB210" i="1"/>
  <c r="AS205" i="1"/>
  <c r="BB193" i="1"/>
  <c r="AS193" i="1"/>
  <c r="AS169" i="1"/>
  <c r="BB169" i="1"/>
  <c r="AS134" i="1"/>
  <c r="AS93" i="1"/>
  <c r="BB93" i="1"/>
  <c r="AS62" i="1"/>
  <c r="BB62" i="1"/>
  <c r="BB25" i="1"/>
  <c r="AS25" i="1"/>
  <c r="AS3" i="1"/>
  <c r="BB3" i="1"/>
  <c r="BB349" i="1"/>
  <c r="BB265" i="1"/>
  <c r="BB239" i="1"/>
  <c r="AS499" i="1"/>
  <c r="BB499" i="1"/>
  <c r="BB466" i="1"/>
  <c r="AS466" i="1"/>
  <c r="AS411" i="1"/>
  <c r="BB411" i="1"/>
  <c r="AS301" i="1"/>
  <c r="BB301" i="1"/>
  <c r="AS202" i="1"/>
  <c r="BB202" i="1"/>
  <c r="AS83" i="1"/>
  <c r="BB83" i="1"/>
  <c r="BB590" i="1"/>
  <c r="BB284" i="1"/>
  <c r="AS594" i="1"/>
  <c r="BB594" i="1"/>
  <c r="AS555" i="1"/>
  <c r="BB555" i="1"/>
  <c r="AS515" i="1"/>
  <c r="BB515" i="1"/>
  <c r="AS443" i="1"/>
  <c r="BB443" i="1"/>
  <c r="AS371" i="1"/>
  <c r="BB371" i="1"/>
  <c r="AS299" i="1"/>
  <c r="BB299" i="1"/>
  <c r="AS204" i="1"/>
  <c r="BB204" i="1"/>
  <c r="AS126" i="1"/>
  <c r="BB126" i="1"/>
  <c r="BB79" i="1"/>
  <c r="AS79" i="1"/>
  <c r="AS589" i="1"/>
  <c r="BB589" i="1"/>
  <c r="BB405" i="1"/>
  <c r="AS405" i="1"/>
  <c r="AS356" i="1"/>
  <c r="BB356" i="1"/>
  <c r="BB227" i="1"/>
  <c r="AS227" i="1"/>
  <c r="BB510" i="1"/>
  <c r="AS370" i="1"/>
  <c r="BB370" i="1"/>
  <c r="BB195" i="1"/>
  <c r="AS195" i="1"/>
  <c r="BB109" i="1"/>
  <c r="AS109" i="1"/>
  <c r="BB72" i="1"/>
  <c r="AS72" i="1"/>
  <c r="AS562" i="1"/>
  <c r="BB529" i="1"/>
  <c r="AS529" i="1"/>
  <c r="AS473" i="1"/>
  <c r="BB473" i="1"/>
  <c r="AS433" i="1"/>
  <c r="BB433" i="1"/>
  <c r="AS423" i="1"/>
  <c r="BB423" i="1"/>
  <c r="AS417" i="1"/>
  <c r="BB417" i="1"/>
  <c r="AS401" i="1"/>
  <c r="BB401" i="1"/>
  <c r="AS385" i="1"/>
  <c r="BB385" i="1"/>
  <c r="BB358" i="1"/>
  <c r="AS358" i="1"/>
  <c r="AS261" i="1"/>
  <c r="BB261" i="1"/>
  <c r="BB237" i="1"/>
  <c r="AS237" i="1"/>
  <c r="AS224" i="1"/>
  <c r="BB224" i="1"/>
  <c r="AS192" i="1"/>
  <c r="BB192" i="1"/>
  <c r="AS174" i="1"/>
  <c r="BB174" i="1"/>
  <c r="AS148" i="1"/>
  <c r="AS113" i="1"/>
  <c r="BB113" i="1"/>
  <c r="AS92" i="1"/>
  <c r="BB92" i="1"/>
  <c r="AS54" i="1"/>
  <c r="BB54" i="1"/>
  <c r="AS24" i="1"/>
  <c r="BB24" i="1"/>
  <c r="AS613" i="1"/>
  <c r="BB613" i="1"/>
  <c r="BB550" i="1"/>
  <c r="AS550" i="1"/>
  <c r="BB431" i="1"/>
  <c r="AS431" i="1"/>
  <c r="BB295" i="1"/>
  <c r="AS295" i="1"/>
  <c r="AS160" i="1"/>
  <c r="BB160" i="1"/>
  <c r="AS570" i="1"/>
  <c r="BB570" i="1"/>
  <c r="AS523" i="1"/>
  <c r="BB523" i="1"/>
  <c r="AS475" i="1"/>
  <c r="BB475" i="1"/>
  <c r="AS435" i="1"/>
  <c r="BB435" i="1"/>
  <c r="BB323" i="1"/>
  <c r="AS323" i="1"/>
  <c r="BB228" i="1"/>
  <c r="AS228" i="1"/>
  <c r="BB196" i="1"/>
  <c r="AS196" i="1"/>
  <c r="AS141" i="1"/>
  <c r="BB141" i="1"/>
  <c r="BB300" i="1"/>
  <c r="AS300" i="1"/>
  <c r="AS258" i="1"/>
  <c r="BB258" i="1"/>
  <c r="AS522" i="1"/>
  <c r="BB522" i="1"/>
  <c r="BB482" i="1"/>
  <c r="AS482" i="1"/>
  <c r="BB267" i="1"/>
  <c r="AS267" i="1"/>
  <c r="BB132" i="1"/>
  <c r="AS132" i="1"/>
  <c r="AS219" i="1"/>
  <c r="AS581" i="1"/>
  <c r="BB581" i="1"/>
  <c r="AS567" i="1"/>
  <c r="BB567" i="1"/>
  <c r="AS472" i="1"/>
  <c r="BB472" i="1"/>
  <c r="BB462" i="1"/>
  <c r="AS462" i="1"/>
  <c r="AS449" i="1"/>
  <c r="BB449" i="1"/>
  <c r="BB422" i="1"/>
  <c r="AS422" i="1"/>
  <c r="BB380" i="1"/>
  <c r="AS380" i="1"/>
  <c r="AS320" i="1"/>
  <c r="BB320" i="1"/>
  <c r="AS249" i="1"/>
  <c r="BB249" i="1"/>
  <c r="AS223" i="1"/>
  <c r="BB223" i="1"/>
  <c r="BB215" i="1"/>
  <c r="AS215" i="1"/>
  <c r="AS179" i="1"/>
  <c r="BB162" i="1"/>
  <c r="AS162" i="1"/>
  <c r="AS155" i="1"/>
  <c r="BB155" i="1"/>
  <c r="AS133" i="1"/>
  <c r="AS112" i="1"/>
  <c r="BB112" i="1"/>
  <c r="AS10" i="1"/>
  <c r="BB10" i="1"/>
  <c r="BB610" i="1"/>
  <c r="BB494" i="1"/>
  <c r="BB461" i="1"/>
  <c r="BB488" i="1"/>
  <c r="AS488" i="1"/>
  <c r="BB415" i="1"/>
  <c r="AS415" i="1"/>
  <c r="AS312" i="1"/>
  <c r="BB312" i="1"/>
  <c r="AS172" i="1"/>
  <c r="BB172" i="1"/>
  <c r="AS45" i="1"/>
  <c r="BB45" i="1"/>
  <c r="AS626" i="1"/>
  <c r="BB626" i="1"/>
  <c r="AS547" i="1"/>
  <c r="BB547" i="1"/>
  <c r="AS507" i="1"/>
  <c r="BB507" i="1"/>
  <c r="AS467" i="1"/>
  <c r="BB467" i="1"/>
  <c r="AS427" i="1"/>
  <c r="BB427" i="1"/>
  <c r="AS387" i="1"/>
  <c r="BB387" i="1"/>
  <c r="BB149" i="1"/>
  <c r="AS149" i="1"/>
  <c r="AS95" i="1"/>
  <c r="BB95" i="1"/>
  <c r="AS11" i="1"/>
  <c r="BB11" i="1"/>
  <c r="AS595" i="1"/>
  <c r="BB595" i="1"/>
  <c r="AS17" i="1"/>
  <c r="BB17" i="1"/>
  <c r="AS477" i="1"/>
  <c r="BB477" i="1"/>
  <c r="AS410" i="1"/>
  <c r="BB410" i="1"/>
  <c r="AS346" i="1"/>
  <c r="BB346" i="1"/>
  <c r="AS233" i="1"/>
  <c r="BB233" i="1"/>
  <c r="BB97" i="1"/>
  <c r="AS97" i="1"/>
  <c r="AS506" i="1"/>
  <c r="BB506" i="1"/>
  <c r="AS418" i="1"/>
  <c r="BB418" i="1"/>
  <c r="BB283" i="1"/>
  <c r="AS283" i="1"/>
  <c r="BB171" i="1"/>
  <c r="AS171" i="1"/>
  <c r="BB101" i="1"/>
  <c r="AS101" i="1"/>
  <c r="BB66" i="1"/>
  <c r="AS66" i="1"/>
  <c r="BB182" i="1"/>
  <c r="AS182" i="1"/>
  <c r="BB561" i="1"/>
  <c r="AS561" i="1"/>
  <c r="AS636" i="1"/>
  <c r="AS627" i="1"/>
  <c r="AS605" i="1"/>
  <c r="BB605" i="1"/>
  <c r="AS560" i="1"/>
  <c r="AS556" i="1"/>
  <c r="AS551" i="1"/>
  <c r="BB551" i="1"/>
  <c r="AS516" i="1"/>
  <c r="BB516" i="1"/>
  <c r="BB500" i="1"/>
  <c r="AS500" i="1"/>
  <c r="AS455" i="1"/>
  <c r="BB455" i="1"/>
  <c r="BB448" i="1"/>
  <c r="AS448" i="1"/>
  <c r="BB367" i="1"/>
  <c r="AS367" i="1"/>
  <c r="AS302" i="1"/>
  <c r="BB302" i="1"/>
  <c r="AS16" i="1"/>
  <c r="BB16" i="1"/>
  <c r="AS290" i="1"/>
  <c r="BB290" i="1"/>
  <c r="AS260" i="1"/>
  <c r="AS235" i="1"/>
  <c r="BB229" i="1"/>
  <c r="AS229" i="1"/>
  <c r="BB214" i="1"/>
  <c r="AS214" i="1"/>
  <c r="AS197" i="1"/>
  <c r="AS184" i="1"/>
  <c r="BB184" i="1"/>
  <c r="BB146" i="1"/>
  <c r="AS146" i="1"/>
  <c r="AS139" i="1"/>
  <c r="BB139" i="1"/>
  <c r="AS124" i="1"/>
  <c r="BB124" i="1"/>
  <c r="AS118" i="1"/>
  <c r="AS13" i="1"/>
  <c r="BB13" i="1"/>
  <c r="AS9" i="1"/>
  <c r="BB52" i="1"/>
  <c r="AS52" i="1"/>
  <c r="BB39" i="1"/>
  <c r="AS39" i="1"/>
  <c r="AS33" i="1"/>
  <c r="BB33" i="1"/>
  <c r="BB631" i="1"/>
  <c r="AS493" i="1"/>
  <c r="BB493" i="1"/>
  <c r="AS471" i="1"/>
  <c r="BB471" i="1"/>
  <c r="AS353" i="1"/>
  <c r="BB353" i="1"/>
  <c r="BB336" i="1"/>
  <c r="AS336" i="1"/>
  <c r="AS321" i="1"/>
  <c r="BB321" i="1"/>
  <c r="AS305" i="1"/>
  <c r="BB305" i="1"/>
  <c r="AS241" i="1"/>
  <c r="BB241" i="1"/>
  <c r="BB225" i="1"/>
  <c r="AS225" i="1"/>
  <c r="AS208" i="1"/>
  <c r="BB208" i="1"/>
  <c r="BB168" i="1"/>
  <c r="AS168" i="1"/>
  <c r="AS154" i="1"/>
  <c r="BB154" i="1"/>
  <c r="AS143" i="1"/>
  <c r="BB143" i="1"/>
  <c r="AS138" i="1"/>
  <c r="BB138" i="1"/>
  <c r="BB127" i="1"/>
  <c r="AS127" i="1"/>
  <c r="AS121" i="1"/>
  <c r="AS111" i="1"/>
  <c r="AS105" i="1"/>
  <c r="AS91" i="1"/>
  <c r="BB91" i="1"/>
  <c r="AS85" i="1"/>
  <c r="BB85" i="1"/>
  <c r="AS12" i="1"/>
  <c r="BB12" i="1"/>
  <c r="AS65" i="1"/>
  <c r="BB65" i="1"/>
  <c r="AS60" i="1"/>
  <c r="AS44" i="1"/>
  <c r="AS40" i="1"/>
  <c r="BB40" i="1"/>
  <c r="AS31" i="1"/>
  <c r="AS28" i="1"/>
  <c r="BB28" i="1"/>
  <c r="BB536" i="1"/>
  <c r="BB375" i="1"/>
  <c r="AS178" i="1"/>
  <c r="BB178" i="1"/>
  <c r="AS131" i="1"/>
  <c r="BB131" i="1"/>
  <c r="BB90" i="1"/>
  <c r="AS90" i="1"/>
  <c r="AS84" i="1"/>
  <c r="BB84" i="1"/>
  <c r="AS73" i="1"/>
  <c r="BB73" i="1"/>
  <c r="AS49" i="1"/>
  <c r="BB49" i="1"/>
  <c r="BB293" i="1"/>
  <c r="BB513" i="1"/>
  <c r="BB334" i="1"/>
  <c r="AS574" i="1"/>
  <c r="BB574" i="1"/>
  <c r="AS509" i="1"/>
  <c r="BB509" i="1"/>
  <c r="AS343" i="1"/>
  <c r="BB343" i="1"/>
  <c r="AS328" i="1"/>
  <c r="BB328" i="1"/>
  <c r="AS308" i="1"/>
  <c r="AS274" i="1"/>
  <c r="BB274" i="1"/>
  <c r="AS238" i="1"/>
  <c r="BB238" i="1"/>
  <c r="AS222" i="1"/>
  <c r="AS216" i="1"/>
  <c r="BB216" i="1"/>
  <c r="AS201" i="1"/>
  <c r="BB201" i="1"/>
  <c r="AS166" i="1"/>
  <c r="AS158" i="1"/>
  <c r="AS152" i="1"/>
  <c r="AS147" i="1"/>
  <c r="BB147" i="1"/>
  <c r="AS135" i="1"/>
  <c r="BB96" i="1"/>
  <c r="AS96" i="1"/>
  <c r="BB82" i="1"/>
  <c r="AS82" i="1"/>
  <c r="AS68" i="1"/>
  <c r="AS53" i="1"/>
  <c r="BB53" i="1"/>
  <c r="AS48" i="1"/>
  <c r="BB48" i="1"/>
  <c r="AS35" i="1"/>
  <c r="BB35" i="1"/>
  <c r="AS21" i="1"/>
  <c r="BB21" i="1"/>
  <c r="BB313" i="1"/>
  <c r="BB273" i="1"/>
  <c r="AS504" i="1"/>
  <c r="BB504" i="1"/>
  <c r="BB486" i="1"/>
  <c r="AS486" i="1"/>
  <c r="BB342" i="1"/>
  <c r="AS342" i="1"/>
  <c r="AS333" i="1"/>
  <c r="BB333" i="1"/>
  <c r="AS318" i="1"/>
  <c r="BB318" i="1"/>
  <c r="AS303" i="1"/>
  <c r="BB303" i="1"/>
  <c r="AS288" i="1"/>
  <c r="BB288" i="1"/>
  <c r="AS266" i="1"/>
  <c r="BB266" i="1"/>
  <c r="AS248" i="1"/>
  <c r="BB248" i="1"/>
  <c r="AS232" i="1"/>
  <c r="BB232" i="1"/>
  <c r="BB190" i="1"/>
  <c r="AS190" i="1"/>
  <c r="AS185" i="1"/>
  <c r="BB185" i="1"/>
  <c r="AS176" i="1"/>
  <c r="BB176" i="1"/>
  <c r="AS15" i="1"/>
  <c r="BB15" i="1"/>
  <c r="BB88" i="1"/>
  <c r="AS88" i="1"/>
  <c r="AS76" i="1"/>
  <c r="BB76" i="1"/>
  <c r="AS63" i="1"/>
  <c r="BB63" i="1"/>
  <c r="AS4" i="1"/>
  <c r="BB4" i="1"/>
  <c r="BB573" i="1"/>
  <c r="BB369" i="1"/>
  <c r="BB335" i="1"/>
  <c r="AS271" i="1"/>
  <c r="BB271" i="1"/>
  <c r="BB163" i="1"/>
  <c r="AS296" i="1"/>
  <c r="BB296" i="1"/>
  <c r="AS287" i="1"/>
  <c r="BB287" i="1"/>
  <c r="BB245" i="1"/>
  <c r="AS245" i="1"/>
  <c r="AS240" i="1"/>
  <c r="BB240" i="1"/>
  <c r="AS234" i="1"/>
  <c r="BB234" i="1"/>
  <c r="AS191" i="1"/>
  <c r="BB191" i="1"/>
  <c r="AS153" i="1"/>
  <c r="BB153" i="1"/>
  <c r="AS108" i="1"/>
  <c r="BB108" i="1"/>
  <c r="AS46" i="1"/>
  <c r="BB46" i="1"/>
  <c r="AS41" i="1"/>
  <c r="BB41" i="1"/>
  <c r="AS26" i="1"/>
  <c r="BB26" i="1"/>
  <c r="AS280" i="1"/>
  <c r="BB280" i="1"/>
  <c r="AS218" i="1"/>
  <c r="BB218" i="1"/>
  <c r="AS77" i="1"/>
  <c r="BB77" i="1"/>
  <c r="AS70" i="1"/>
  <c r="BB70" i="1"/>
  <c r="AS19" i="1"/>
  <c r="BB19" i="1"/>
  <c r="BB495" i="1"/>
  <c r="BB297" i="1"/>
  <c r="BS27" i="1" a="1"/>
  <c r="BS27" i="1" s="1"/>
  <c r="BS12" i="1" a="1"/>
  <c r="BS12" i="1" s="1"/>
  <c r="BS10" i="1" a="1"/>
  <c r="BS10" i="1" s="1"/>
  <c r="BS8" i="1" a="1"/>
  <c r="BS8" i="1" s="1"/>
  <c r="BS16" i="1" a="1"/>
  <c r="BS16" i="1" s="1"/>
  <c r="BS14" i="1" a="1"/>
  <c r="BS14" i="1" s="1"/>
  <c r="BS3" i="1" a="1"/>
  <c r="BS3" i="1" s="1"/>
  <c r="BS20" i="1" a="1"/>
  <c r="BS20" i="1" s="1"/>
  <c r="BS18" i="1" a="1"/>
  <c r="BS18" i="1" s="1"/>
  <c r="BS24" i="1" a="1"/>
  <c r="BS24" i="1" s="1"/>
  <c r="BS22" i="1" a="1"/>
  <c r="BS22" i="1" s="1"/>
  <c r="BS9" i="1" a="1"/>
  <c r="BS9" i="1" s="1"/>
  <c r="BS5" i="1" a="1"/>
  <c r="BS5" i="1" s="1"/>
  <c r="BS26" i="1" a="1"/>
  <c r="BS26" i="1" s="1"/>
  <c r="BS13" i="1" a="1"/>
  <c r="BS13" i="1" s="1"/>
  <c r="BS11" i="1" a="1"/>
  <c r="BS11" i="1" s="1"/>
  <c r="BS17" i="1" a="1"/>
  <c r="BS17" i="1" s="1"/>
  <c r="BS15" i="1" a="1"/>
  <c r="BS15" i="1" s="1"/>
  <c r="BB18" i="1"/>
  <c r="BS21" i="1" a="1"/>
  <c r="BS21" i="1" s="1"/>
  <c r="BS19" i="1" a="1"/>
  <c r="BS19" i="1" s="1"/>
  <c r="BS2" i="1" a="1"/>
  <c r="BS2" i="1" s="1"/>
  <c r="BS4" i="1" a="1"/>
  <c r="BS4" i="1" s="1"/>
  <c r="BS25" i="1" a="1"/>
  <c r="BS25" i="1" s="1"/>
  <c r="BS23" i="1" a="1"/>
  <c r="BS23" i="1" s="1"/>
  <c r="BB5" i="1"/>
  <c r="AS5" i="1"/>
  <c r="BC273" i="1" l="1"/>
  <c r="BC461" i="1"/>
  <c r="BC610" i="1"/>
  <c r="BC310" i="1"/>
  <c r="BC119" i="1"/>
  <c r="BC334" i="1"/>
  <c r="AT262" i="1"/>
  <c r="BD262" i="1" s="1"/>
  <c r="AT421" i="1"/>
  <c r="BD421" i="1" s="1"/>
  <c r="BC268" i="1"/>
  <c r="BC42" i="1"/>
  <c r="BC621" i="1"/>
  <c r="BC293" i="1"/>
  <c r="AT538" i="1"/>
  <c r="BD538" i="1" s="1"/>
  <c r="AT495" i="1"/>
  <c r="BD495" i="1" s="1"/>
  <c r="BC369" i="1"/>
  <c r="AT444" i="1"/>
  <c r="AU444" i="1" s="1"/>
  <c r="AT513" i="1"/>
  <c r="BD513" i="1" s="1"/>
  <c r="BC573" i="1"/>
  <c r="AT313" i="1"/>
  <c r="BD313" i="1" s="1"/>
  <c r="AT254" i="1"/>
  <c r="BD254" i="1" s="1"/>
  <c r="AT549" i="1"/>
  <c r="AU549" i="1" s="1"/>
  <c r="BC213" i="1"/>
  <c r="BC590" i="1"/>
  <c r="BC329" i="1"/>
  <c r="BC566" i="1"/>
  <c r="AT587" i="1"/>
  <c r="AU587" i="1" s="1"/>
  <c r="BC18" i="1"/>
  <c r="BC120" i="1"/>
  <c r="BC454" i="1"/>
  <c r="AT543" i="1"/>
  <c r="BD543" i="1" s="1"/>
  <c r="BD18" i="1"/>
  <c r="BC265" i="1"/>
  <c r="AT510" i="1"/>
  <c r="BD510" i="1" s="1"/>
  <c r="AT335" i="1"/>
  <c r="BD335" i="1" s="1"/>
  <c r="AT349" i="1"/>
  <c r="BD349" i="1" s="1"/>
  <c r="BC487" i="1"/>
  <c r="BC396" i="1"/>
  <c r="BC239" i="1"/>
  <c r="BC75" i="1"/>
  <c r="BC89" i="1"/>
  <c r="AT389" i="1"/>
  <c r="BD389" i="1" s="1"/>
  <c r="AT100" i="1"/>
  <c r="BD100" i="1" s="1"/>
  <c r="BC181" i="1"/>
  <c r="BC597" i="1"/>
  <c r="BE18" i="1"/>
  <c r="BC284" i="1"/>
  <c r="BC548" i="1"/>
  <c r="BC532" i="1"/>
  <c r="BC631" i="1"/>
  <c r="AT564" i="1"/>
  <c r="BD564" i="1" s="1"/>
  <c r="BC30" i="1"/>
  <c r="AT206" i="1"/>
  <c r="BD206" i="1" s="1"/>
  <c r="AT163" i="1"/>
  <c r="BD163" i="1" s="1"/>
  <c r="AT511" i="1"/>
  <c r="BD511" i="1" s="1"/>
  <c r="BC536" i="1"/>
  <c r="BC337" i="1"/>
  <c r="BC285" i="1"/>
  <c r="BD587" i="1"/>
  <c r="BD597" i="1"/>
  <c r="AU597" i="1"/>
  <c r="AT294" i="1"/>
  <c r="AT259" i="1"/>
  <c r="BC497" i="1"/>
  <c r="AT199" i="1"/>
  <c r="BF18" i="1"/>
  <c r="BG18" i="1"/>
  <c r="AT375" i="1"/>
  <c r="AT128" i="1"/>
  <c r="AT484" i="1"/>
  <c r="BC484" i="1"/>
  <c r="BC606" i="1"/>
  <c r="BC64" i="1"/>
  <c r="BC360" i="1"/>
  <c r="AT400" i="1"/>
  <c r="AT432" i="1"/>
  <c r="AT496" i="1"/>
  <c r="BC544" i="1"/>
  <c r="BC599" i="1"/>
  <c r="AT366" i="1"/>
  <c r="BC366" i="1"/>
  <c r="AT250" i="1"/>
  <c r="BC250" i="1"/>
  <c r="BD310" i="1"/>
  <c r="AU310" i="1"/>
  <c r="BD285" i="1"/>
  <c r="AU285" i="1"/>
  <c r="AT246" i="1"/>
  <c r="AT501" i="1"/>
  <c r="AT414" i="1"/>
  <c r="BC368" i="1"/>
  <c r="BC375" i="1"/>
  <c r="AT297" i="1"/>
  <c r="BC297" i="1"/>
  <c r="AT557" i="1"/>
  <c r="BC557" i="1"/>
  <c r="BD181" i="1"/>
  <c r="AU181" i="1"/>
  <c r="AT186" i="1"/>
  <c r="BC186" i="1"/>
  <c r="BD119" i="1"/>
  <c r="AU119" i="1"/>
  <c r="BD273" i="1"/>
  <c r="AU273" i="1"/>
  <c r="BD573" i="1"/>
  <c r="AU573" i="1"/>
  <c r="BD337" i="1"/>
  <c r="AU337" i="1"/>
  <c r="BD621" i="1"/>
  <c r="AU621" i="1"/>
  <c r="BD268" i="1"/>
  <c r="AU268" i="1"/>
  <c r="BD526" i="1"/>
  <c r="AU526" i="1"/>
  <c r="BD80" i="1"/>
  <c r="AU80" i="1"/>
  <c r="BD489" i="1"/>
  <c r="AU489" i="1"/>
  <c r="BD71" i="1"/>
  <c r="AU71" i="1"/>
  <c r="BD200" i="1"/>
  <c r="AU200" i="1"/>
  <c r="BD257" i="1"/>
  <c r="AU257" i="1"/>
  <c r="BD582" i="1"/>
  <c r="AU582" i="1"/>
  <c r="BD532" i="1"/>
  <c r="AU532" i="1"/>
  <c r="BD406" i="1"/>
  <c r="AU406" i="1"/>
  <c r="BD239" i="1"/>
  <c r="AU239" i="1"/>
  <c r="BD334" i="1"/>
  <c r="AU334" i="1"/>
  <c r="BD533" i="1"/>
  <c r="AU533" i="1"/>
  <c r="BD104" i="1"/>
  <c r="AU104" i="1"/>
  <c r="BD508" i="1"/>
  <c r="AU508" i="1"/>
  <c r="BD383" i="1"/>
  <c r="AU383" i="1"/>
  <c r="BD376" i="1"/>
  <c r="AU376" i="1"/>
  <c r="BD408" i="1"/>
  <c r="AU408" i="1"/>
  <c r="BD607" i="1"/>
  <c r="AU607" i="1"/>
  <c r="BD438" i="1"/>
  <c r="AU438" i="1"/>
  <c r="BD441" i="1"/>
  <c r="AU441" i="1"/>
  <c r="BD420" i="1"/>
  <c r="AU420" i="1"/>
  <c r="BD231" i="1"/>
  <c r="AU231" i="1"/>
  <c r="BD393" i="1"/>
  <c r="AU393" i="1"/>
  <c r="BD454" i="1"/>
  <c r="AU454" i="1"/>
  <c r="BD461" i="1"/>
  <c r="AU461" i="1"/>
  <c r="BD213" i="1"/>
  <c r="AU213" i="1"/>
  <c r="BD198" i="1"/>
  <c r="AU198" i="1"/>
  <c r="BD114" i="1"/>
  <c r="AU114" i="1"/>
  <c r="BD463" i="1"/>
  <c r="AU463" i="1"/>
  <c r="BD170" i="1"/>
  <c r="AU170" i="1"/>
  <c r="BD189" i="1"/>
  <c r="AU189" i="1"/>
  <c r="BD469" i="1"/>
  <c r="AU469" i="1"/>
  <c r="BD316" i="1"/>
  <c r="AU316" i="1"/>
  <c r="BD74" i="1"/>
  <c r="AU74" i="1"/>
  <c r="BD457" i="1"/>
  <c r="AU457" i="1"/>
  <c r="BD279" i="1"/>
  <c r="AU279" i="1"/>
  <c r="BD396" i="1"/>
  <c r="AU396" i="1"/>
  <c r="BD120" i="1"/>
  <c r="AU120" i="1"/>
  <c r="BD372" i="1"/>
  <c r="AU372" i="1"/>
  <c r="BD221" i="1"/>
  <c r="AU221" i="1"/>
  <c r="BD230" i="1"/>
  <c r="AU230" i="1"/>
  <c r="BD479" i="1"/>
  <c r="AU479" i="1"/>
  <c r="BD115" i="1"/>
  <c r="AU115" i="1"/>
  <c r="BD177" i="1"/>
  <c r="AU177" i="1"/>
  <c r="BD384" i="1"/>
  <c r="AU384" i="1"/>
  <c r="BD416" i="1"/>
  <c r="AU416" i="1"/>
  <c r="BD456" i="1"/>
  <c r="AU456" i="1"/>
  <c r="BD520" i="1"/>
  <c r="AU520" i="1"/>
  <c r="BD575" i="1"/>
  <c r="AU575" i="1"/>
  <c r="BD167" i="1"/>
  <c r="AU167" i="1"/>
  <c r="BD468" i="1"/>
  <c r="AU468" i="1"/>
  <c r="BD478" i="1"/>
  <c r="AU478" i="1"/>
  <c r="BD361" i="1"/>
  <c r="AU361" i="1"/>
  <c r="BD369" i="1"/>
  <c r="AU369" i="1"/>
  <c r="BD590" i="1"/>
  <c r="AU590" i="1"/>
  <c r="BD293" i="1"/>
  <c r="AU293" i="1"/>
  <c r="BD536" i="1"/>
  <c r="AU536" i="1"/>
  <c r="BD265" i="1"/>
  <c r="AU265" i="1"/>
  <c r="BC565" i="1"/>
  <c r="BD284" i="1"/>
  <c r="AU284" i="1"/>
  <c r="BD89" i="1"/>
  <c r="AU89" i="1"/>
  <c r="BD142" i="1"/>
  <c r="AU142" i="1"/>
  <c r="BD391" i="1"/>
  <c r="AU391" i="1"/>
  <c r="BD630" i="1"/>
  <c r="AU630" i="1"/>
  <c r="BD374" i="1"/>
  <c r="AU374" i="1"/>
  <c r="BD558" i="1"/>
  <c r="AU558" i="1"/>
  <c r="BD542" i="1"/>
  <c r="AU542" i="1"/>
  <c r="BD430" i="1"/>
  <c r="AU430" i="1"/>
  <c r="BD596" i="1"/>
  <c r="AU596" i="1"/>
  <c r="BD566" i="1"/>
  <c r="AU566" i="1"/>
  <c r="BD329" i="1"/>
  <c r="AU329" i="1"/>
  <c r="BD565" i="1"/>
  <c r="AU565" i="1"/>
  <c r="BD610" i="1"/>
  <c r="AU610" i="1"/>
  <c r="BC494" i="1"/>
  <c r="BD425" i="1"/>
  <c r="AU425" i="1"/>
  <c r="BD398" i="1"/>
  <c r="AU398" i="1"/>
  <c r="BD183" i="1"/>
  <c r="AU183" i="1"/>
  <c r="BD351" i="1"/>
  <c r="AU351" i="1"/>
  <c r="BD209" i="1"/>
  <c r="AU209" i="1"/>
  <c r="BD352" i="1"/>
  <c r="AU352" i="1"/>
  <c r="BD424" i="1"/>
  <c r="AU424" i="1"/>
  <c r="BD528" i="1"/>
  <c r="AU528" i="1"/>
  <c r="BD591" i="1"/>
  <c r="AU591" i="1"/>
  <c r="BD447" i="1"/>
  <c r="AU447" i="1"/>
  <c r="BD614" i="1"/>
  <c r="AU614" i="1"/>
  <c r="BD465" i="1"/>
  <c r="AU465" i="1"/>
  <c r="BD537" i="1"/>
  <c r="AU537" i="1"/>
  <c r="BD631" i="1"/>
  <c r="AU631" i="1"/>
  <c r="BD75" i="1"/>
  <c r="AU75" i="1"/>
  <c r="AT494" i="1"/>
  <c r="BD404" i="1"/>
  <c r="AU404" i="1"/>
  <c r="BD620" i="1"/>
  <c r="AU620" i="1"/>
  <c r="BD345" i="1"/>
  <c r="AU345" i="1"/>
  <c r="BD487" i="1"/>
  <c r="AU487" i="1"/>
  <c r="BD392" i="1"/>
  <c r="AU392" i="1"/>
  <c r="BD480" i="1"/>
  <c r="AU480" i="1"/>
  <c r="BD103" i="1"/>
  <c r="AU103" i="1"/>
  <c r="BD635" i="1"/>
  <c r="AU635" i="1"/>
  <c r="BD521" i="1"/>
  <c r="AU521" i="1"/>
  <c r="BD548" i="1"/>
  <c r="AU548" i="1"/>
  <c r="BD61" i="1"/>
  <c r="AU61" i="1"/>
  <c r="BD23" i="1"/>
  <c r="AU23" i="1"/>
  <c r="BD30" i="1"/>
  <c r="AU30" i="1"/>
  <c r="BD27" i="1"/>
  <c r="AU27" i="1"/>
  <c r="BD32" i="1"/>
  <c r="AU32" i="1"/>
  <c r="BD42" i="1"/>
  <c r="AU42" i="1"/>
  <c r="BD50" i="1"/>
  <c r="AU50" i="1"/>
  <c r="BD2" i="1"/>
  <c r="AU2" i="1"/>
  <c r="BC27" i="1"/>
  <c r="BC469" i="1"/>
  <c r="AT399" i="1"/>
  <c r="AT497" i="1"/>
  <c r="AT173" i="1"/>
  <c r="AT161" i="1"/>
  <c r="BC393" i="1"/>
  <c r="BC231" i="1"/>
  <c r="BC501" i="1"/>
  <c r="AT608" i="1"/>
  <c r="BC607" i="1"/>
  <c r="BC596" i="1"/>
  <c r="AT571" i="1"/>
  <c r="AT552" i="1"/>
  <c r="BC537" i="1"/>
  <c r="BC526" i="1"/>
  <c r="AT498" i="1"/>
  <c r="BC479" i="1"/>
  <c r="BC465" i="1"/>
  <c r="BC456" i="1"/>
  <c r="AT440" i="1"/>
  <c r="BC430" i="1"/>
  <c r="BC420" i="1"/>
  <c r="AT412" i="1"/>
  <c r="BC406" i="1"/>
  <c r="BC376" i="1"/>
  <c r="AT332" i="1"/>
  <c r="AT325" i="1"/>
  <c r="AT324" i="1"/>
  <c r="AT317" i="1"/>
  <c r="AT289" i="1"/>
  <c r="AT278" i="1"/>
  <c r="AT277" i="1"/>
  <c r="AT247" i="1"/>
  <c r="BC189" i="1"/>
  <c r="AT150" i="1"/>
  <c r="AT99" i="1"/>
  <c r="BC23" i="1"/>
  <c r="BC142" i="1"/>
  <c r="BC361" i="1"/>
  <c r="BC480" i="1"/>
  <c r="AT377" i="1"/>
  <c r="BC582" i="1"/>
  <c r="AT544" i="1"/>
  <c r="BC478" i="1"/>
  <c r="BC432" i="1"/>
  <c r="BC404" i="1"/>
  <c r="BC438" i="1"/>
  <c r="BC199" i="1"/>
  <c r="BC167" i="1"/>
  <c r="BC198" i="1"/>
  <c r="BC279" i="1"/>
  <c r="BC374" i="1"/>
  <c r="AT580" i="1"/>
  <c r="AT253" i="1"/>
  <c r="AT373" i="1"/>
  <c r="BC316" i="1"/>
  <c r="AT568" i="1"/>
  <c r="AT390" i="1"/>
  <c r="AT616" i="1"/>
  <c r="BC221" i="1"/>
  <c r="BC391" i="1"/>
  <c r="AT137" i="1"/>
  <c r="BC575" i="1"/>
  <c r="BC259" i="1"/>
  <c r="BC520" i="1"/>
  <c r="BC74" i="1"/>
  <c r="BC447" i="1"/>
  <c r="AT611" i="1"/>
  <c r="BC441" i="1"/>
  <c r="AT512" i="1"/>
  <c r="BC620" i="1"/>
  <c r="AT470" i="1"/>
  <c r="AT492" i="1"/>
  <c r="AT622" i="1"/>
  <c r="BC230" i="1"/>
  <c r="AT397" i="1"/>
  <c r="BC170" i="1"/>
  <c r="BC384" i="1"/>
  <c r="AT159" i="1"/>
  <c r="BC177" i="1"/>
  <c r="BC630" i="1"/>
  <c r="AT22" i="1"/>
  <c r="AT413" i="1"/>
  <c r="AT505" i="1"/>
  <c r="AT572" i="1"/>
  <c r="BC425" i="1"/>
  <c r="BC115" i="1"/>
  <c r="BC32" i="1"/>
  <c r="BC521" i="1"/>
  <c r="BC2" i="1"/>
  <c r="AT38" i="1"/>
  <c r="BC496" i="1"/>
  <c r="AT599" i="1"/>
  <c r="BC400" i="1"/>
  <c r="AT368" i="1"/>
  <c r="AT517" i="1"/>
  <c r="AT428" i="1"/>
  <c r="AT360" i="1"/>
  <c r="BC457" i="1"/>
  <c r="BC383" i="1"/>
  <c r="BC635" i="1"/>
  <c r="BC414" i="1"/>
  <c r="AT382" i="1"/>
  <c r="AT64" i="1"/>
  <c r="BC542" i="1"/>
  <c r="BC114" i="1"/>
  <c r="BC463" i="1"/>
  <c r="BC468" i="1"/>
  <c r="BC257" i="1"/>
  <c r="AT518" i="1"/>
  <c r="BC558" i="1"/>
  <c r="BC514" i="1"/>
  <c r="AT514" i="1"/>
  <c r="BC61" i="1"/>
  <c r="BC604" i="1"/>
  <c r="AT604" i="1"/>
  <c r="BC200" i="1"/>
  <c r="AT600" i="1"/>
  <c r="AT348" i="1"/>
  <c r="BC614" i="1"/>
  <c r="BC579" i="1"/>
  <c r="AT579" i="1"/>
  <c r="BC576" i="1"/>
  <c r="AT576" i="1"/>
  <c r="BC103" i="1"/>
  <c r="BC294" i="1"/>
  <c r="BC632" i="1"/>
  <c r="AT632" i="1"/>
  <c r="BC540" i="1"/>
  <c r="AT540" i="1"/>
  <c r="BC528" i="1"/>
  <c r="BC71" i="1"/>
  <c r="BC104" i="1"/>
  <c r="BC534" i="1"/>
  <c r="AT534" i="1"/>
  <c r="BT15" i="1" a="1"/>
  <c r="BT15" i="1" s="1"/>
  <c r="BT11" i="1" a="1"/>
  <c r="BT11" i="1" s="1"/>
  <c r="AT619" i="1"/>
  <c r="BC80" i="1"/>
  <c r="BC408" i="1"/>
  <c r="BC351" i="1"/>
  <c r="BC533" i="1"/>
  <c r="BC508" i="1"/>
  <c r="BC416" i="1"/>
  <c r="AT606" i="1"/>
  <c r="BC345" i="1"/>
  <c r="AT56" i="1"/>
  <c r="BC246" i="1"/>
  <c r="BC612" i="1"/>
  <c r="AT612" i="1"/>
  <c r="BT9" i="1" a="1"/>
  <c r="BT9" i="1" s="1"/>
  <c r="BC209" i="1"/>
  <c r="BC352" i="1"/>
  <c r="AT628" i="1"/>
  <c r="BC628" i="1"/>
  <c r="AT319" i="1"/>
  <c r="BC319" i="1"/>
  <c r="AT503" i="1"/>
  <c r="BC503" i="1"/>
  <c r="BC130" i="1"/>
  <c r="AT130" i="1"/>
  <c r="BC357" i="1"/>
  <c r="AT357" i="1"/>
  <c r="AT559" i="1"/>
  <c r="BC559" i="1"/>
  <c r="AT439" i="1"/>
  <c r="BC439" i="1"/>
  <c r="AT123" i="1"/>
  <c r="BC123" i="1"/>
  <c r="BC445" i="1"/>
  <c r="AT445" i="1"/>
  <c r="BC270" i="1"/>
  <c r="AT270" i="1"/>
  <c r="BC398" i="1"/>
  <c r="AT55" i="1"/>
  <c r="BC424" i="1"/>
  <c r="BC183" i="1"/>
  <c r="BC47" i="1"/>
  <c r="AT47" i="1"/>
  <c r="AT527" i="1"/>
  <c r="BC527" i="1"/>
  <c r="BC591" i="1"/>
  <c r="BC489" i="1"/>
  <c r="BC392" i="1"/>
  <c r="BC372" i="1"/>
  <c r="BC304" i="1"/>
  <c r="AT304" i="1"/>
  <c r="BC50" i="1"/>
  <c r="BT25" i="1" a="1"/>
  <c r="BT25" i="1" s="1"/>
  <c r="BC341" i="1"/>
  <c r="AT341" i="1"/>
  <c r="BC553" i="1"/>
  <c r="AT553" i="1"/>
  <c r="BC364" i="1"/>
  <c r="AT364" i="1"/>
  <c r="AT407" i="1"/>
  <c r="BC407" i="1"/>
  <c r="AT34" i="1"/>
  <c r="BC34" i="1"/>
  <c r="AT623" i="1"/>
  <c r="BC623" i="1"/>
  <c r="AT288" i="1"/>
  <c r="BC288" i="1"/>
  <c r="AT504" i="1"/>
  <c r="BC504" i="1"/>
  <c r="AT96" i="1"/>
  <c r="BC96" i="1"/>
  <c r="AT65" i="1"/>
  <c r="BC65" i="1"/>
  <c r="AT208" i="1"/>
  <c r="BC208" i="1"/>
  <c r="BC471" i="1"/>
  <c r="AT471" i="1"/>
  <c r="AT139" i="1"/>
  <c r="BC139" i="1"/>
  <c r="AT488" i="1"/>
  <c r="BC488" i="1"/>
  <c r="AT423" i="1"/>
  <c r="BC423" i="1"/>
  <c r="AT586" i="1"/>
  <c r="BC586" i="1"/>
  <c r="BT21" i="1" a="1"/>
  <c r="BT21" i="1" s="1"/>
  <c r="BT3" i="1" a="1"/>
  <c r="BT3" i="1" s="1"/>
  <c r="BC342" i="1"/>
  <c r="AT342" i="1"/>
  <c r="AT201" i="1"/>
  <c r="BC201" i="1"/>
  <c r="AT343" i="1"/>
  <c r="BC343" i="1"/>
  <c r="AT574" i="1"/>
  <c r="BC574" i="1"/>
  <c r="AT73" i="1"/>
  <c r="BC73" i="1"/>
  <c r="AT31" i="1"/>
  <c r="BC31" i="1"/>
  <c r="AT121" i="1"/>
  <c r="BC121" i="1"/>
  <c r="AT154" i="1"/>
  <c r="BC154" i="1"/>
  <c r="AT225" i="1"/>
  <c r="BC225" i="1"/>
  <c r="AT9" i="1"/>
  <c r="BC9" i="1"/>
  <c r="AT146" i="1"/>
  <c r="BC146" i="1"/>
  <c r="AT16" i="1"/>
  <c r="BC16" i="1"/>
  <c r="AT448" i="1"/>
  <c r="BC448" i="1"/>
  <c r="BC506" i="1"/>
  <c r="AT506" i="1"/>
  <c r="AT410" i="1"/>
  <c r="BC410" i="1"/>
  <c r="BC595" i="1"/>
  <c r="AT595" i="1"/>
  <c r="AT507" i="1"/>
  <c r="BC507" i="1"/>
  <c r="BC162" i="1"/>
  <c r="AT162" i="1"/>
  <c r="AT249" i="1"/>
  <c r="BC249" i="1"/>
  <c r="AT449" i="1"/>
  <c r="BC449" i="1"/>
  <c r="AT570" i="1"/>
  <c r="BC570" i="1"/>
  <c r="AT24" i="1"/>
  <c r="BC24" i="1"/>
  <c r="AT237" i="1"/>
  <c r="BC237" i="1"/>
  <c r="BC72" i="1"/>
  <c r="AT72" i="1"/>
  <c r="AT126" i="1"/>
  <c r="BC126" i="1"/>
  <c r="AT371" i="1"/>
  <c r="BC371" i="1"/>
  <c r="AT594" i="1"/>
  <c r="BC594" i="1"/>
  <c r="AT202" i="1"/>
  <c r="BC202" i="1"/>
  <c r="AT499" i="1"/>
  <c r="BC499" i="1"/>
  <c r="BC193" i="1"/>
  <c r="AT193" i="1"/>
  <c r="BC339" i="1"/>
  <c r="AT339" i="1"/>
  <c r="BC502" i="1"/>
  <c r="AT502" i="1"/>
  <c r="BC603" i="1"/>
  <c r="AT603" i="1"/>
  <c r="BC194" i="1"/>
  <c r="AT194" i="1"/>
  <c r="AT554" i="1"/>
  <c r="BC554" i="1"/>
  <c r="AT403" i="1"/>
  <c r="BC403" i="1"/>
  <c r="AT207" i="1"/>
  <c r="BC207" i="1"/>
  <c r="BC437" i="1"/>
  <c r="AT437" i="1"/>
  <c r="BC165" i="1"/>
  <c r="AT165" i="1"/>
  <c r="BC311" i="1"/>
  <c r="AT311" i="1"/>
  <c r="BC244" i="1"/>
  <c r="AT244" i="1"/>
  <c r="BC546" i="1"/>
  <c r="AT546" i="1"/>
  <c r="BC36" i="1"/>
  <c r="AT36" i="1"/>
  <c r="AT86" i="1"/>
  <c r="BC86" i="1"/>
  <c r="BC187" i="1"/>
  <c r="AT187" i="1"/>
  <c r="AT291" i="1"/>
  <c r="BC291" i="1"/>
  <c r="BC346" i="1"/>
  <c r="AT346" i="1"/>
  <c r="BT19" i="1" a="1"/>
  <c r="BT19" i="1" s="1"/>
  <c r="BT13" i="1" a="1"/>
  <c r="BT13" i="1" s="1"/>
  <c r="BC274" i="1"/>
  <c r="AT274" i="1"/>
  <c r="BC453" i="1"/>
  <c r="AT453" i="1"/>
  <c r="BT23" i="1" a="1"/>
  <c r="BT23" i="1" s="1"/>
  <c r="AT70" i="1"/>
  <c r="BC70" i="1"/>
  <c r="AT280" i="1"/>
  <c r="BC280" i="1"/>
  <c r="AT4" i="1"/>
  <c r="BC4" i="1"/>
  <c r="AT176" i="1"/>
  <c r="BC176" i="1"/>
  <c r="BC248" i="1"/>
  <c r="AT248" i="1"/>
  <c r="BC48" i="1"/>
  <c r="AT48" i="1"/>
  <c r="AT135" i="1"/>
  <c r="BC135" i="1"/>
  <c r="AT12" i="1"/>
  <c r="BC12" i="1"/>
  <c r="AT127" i="1"/>
  <c r="BC127" i="1"/>
  <c r="BC321" i="1"/>
  <c r="AT321" i="1"/>
  <c r="AT235" i="1"/>
  <c r="BC235" i="1"/>
  <c r="AT516" i="1"/>
  <c r="BC516" i="1"/>
  <c r="AT605" i="1"/>
  <c r="BC605" i="1"/>
  <c r="AT171" i="1"/>
  <c r="BC171" i="1"/>
  <c r="BC97" i="1"/>
  <c r="AT97" i="1"/>
  <c r="AT462" i="1"/>
  <c r="BC462" i="1"/>
  <c r="AT522" i="1"/>
  <c r="BC522" i="1"/>
  <c r="AT385" i="1"/>
  <c r="BC385" i="1"/>
  <c r="AT433" i="1"/>
  <c r="BC433" i="1"/>
  <c r="AT255" i="1"/>
  <c r="BC255" i="1"/>
  <c r="AT344" i="1"/>
  <c r="BC344" i="1"/>
  <c r="AT211" i="1"/>
  <c r="BC211" i="1"/>
  <c r="AT164" i="1"/>
  <c r="BC164" i="1"/>
  <c r="AT464" i="1"/>
  <c r="BC464" i="1"/>
  <c r="AT525" i="1"/>
  <c r="BC525" i="1"/>
  <c r="AT629" i="1"/>
  <c r="BC629" i="1"/>
  <c r="BC350" i="1"/>
  <c r="AT350" i="1"/>
  <c r="BC446" i="1"/>
  <c r="AT446" i="1"/>
  <c r="BC125" i="1"/>
  <c r="AT125" i="1"/>
  <c r="AT57" i="1"/>
  <c r="BC57" i="1"/>
  <c r="BC563" i="1"/>
  <c r="AT563" i="1"/>
  <c r="AT110" i="1"/>
  <c r="BC110" i="1"/>
  <c r="AT188" i="1"/>
  <c r="BC188" i="1"/>
  <c r="BC531" i="1"/>
  <c r="AT531" i="1"/>
  <c r="AT609" i="1"/>
  <c r="BC609" i="1"/>
  <c r="BC593" i="1"/>
  <c r="AT593" i="1"/>
  <c r="AT633" i="1"/>
  <c r="BC633" i="1"/>
  <c r="AT618" i="1"/>
  <c r="BC618" i="1"/>
  <c r="BC354" i="1"/>
  <c r="AT354" i="1"/>
  <c r="AT458" i="1"/>
  <c r="BC458" i="1"/>
  <c r="AT236" i="1"/>
  <c r="BC236" i="1"/>
  <c r="AT395" i="1"/>
  <c r="BC395" i="1"/>
  <c r="AT35" i="1"/>
  <c r="BC35" i="1"/>
  <c r="AT166" i="1"/>
  <c r="BC166" i="1"/>
  <c r="AT328" i="1"/>
  <c r="BC328" i="1"/>
  <c r="AT49" i="1"/>
  <c r="BC49" i="1"/>
  <c r="AT143" i="1"/>
  <c r="BC143" i="1"/>
  <c r="AT52" i="1"/>
  <c r="BC52" i="1"/>
  <c r="BC290" i="1"/>
  <c r="AT290" i="1"/>
  <c r="AT17" i="1"/>
  <c r="BC17" i="1"/>
  <c r="BC467" i="1"/>
  <c r="AT467" i="1"/>
  <c r="AT482" i="1"/>
  <c r="BC482" i="1"/>
  <c r="AT356" i="1"/>
  <c r="BC356" i="1"/>
  <c r="AT299" i="1"/>
  <c r="BC299" i="1"/>
  <c r="BC555" i="1"/>
  <c r="AT555" i="1"/>
  <c r="AT3" i="1"/>
  <c r="BC3" i="1"/>
  <c r="AT217" i="1"/>
  <c r="BC217" i="1"/>
  <c r="AT426" i="1"/>
  <c r="BC426" i="1"/>
  <c r="AT69" i="1"/>
  <c r="BC69" i="1"/>
  <c r="AT136" i="1"/>
  <c r="BC136" i="1"/>
  <c r="BC434" i="1"/>
  <c r="AT434" i="1"/>
  <c r="BC51" i="1"/>
  <c r="AT51" i="1"/>
  <c r="AT78" i="1"/>
  <c r="BC78" i="1"/>
  <c r="AT156" i="1"/>
  <c r="BC156" i="1"/>
  <c r="AT275" i="1"/>
  <c r="BC275" i="1"/>
  <c r="AT338" i="1"/>
  <c r="BC338" i="1"/>
  <c r="AT450" i="1"/>
  <c r="BC450" i="1"/>
  <c r="AT218" i="1"/>
  <c r="BC218" i="1"/>
  <c r="AT191" i="1"/>
  <c r="BC191" i="1"/>
  <c r="AT15" i="1"/>
  <c r="BC15" i="1"/>
  <c r="AT333" i="1"/>
  <c r="BC333" i="1"/>
  <c r="AT28" i="1"/>
  <c r="BC28" i="1"/>
  <c r="AT229" i="1"/>
  <c r="BC229" i="1"/>
  <c r="AT101" i="1"/>
  <c r="BC101" i="1"/>
  <c r="BC149" i="1"/>
  <c r="AT149" i="1"/>
  <c r="AT155" i="1"/>
  <c r="BC155" i="1"/>
  <c r="AT219" i="1"/>
  <c r="BC219" i="1"/>
  <c r="BC323" i="1"/>
  <c r="AT323" i="1"/>
  <c r="AT295" i="1"/>
  <c r="BC295" i="1"/>
  <c r="AT550" i="1"/>
  <c r="BC550" i="1"/>
  <c r="AT192" i="1"/>
  <c r="BC192" i="1"/>
  <c r="AT562" i="1"/>
  <c r="BC562" i="1"/>
  <c r="BC370" i="1"/>
  <c r="AT370" i="1"/>
  <c r="BC405" i="1"/>
  <c r="AT405" i="1"/>
  <c r="AT25" i="1"/>
  <c r="BC25" i="1"/>
  <c r="BC169" i="1"/>
  <c r="AT169" i="1"/>
  <c r="BC251" i="1"/>
  <c r="AT251" i="1"/>
  <c r="AT326" i="1"/>
  <c r="BC326" i="1"/>
  <c r="BC485" i="1"/>
  <c r="AT485" i="1"/>
  <c r="AT598" i="1"/>
  <c r="BC598" i="1"/>
  <c r="AT37" i="1"/>
  <c r="BC37" i="1"/>
  <c r="AT117" i="1"/>
  <c r="BC117" i="1"/>
  <c r="BC460" i="1"/>
  <c r="AT460" i="1"/>
  <c r="BC226" i="1"/>
  <c r="AT226" i="1"/>
  <c r="BC298" i="1"/>
  <c r="AT298" i="1"/>
  <c r="AT388" i="1"/>
  <c r="BC388" i="1"/>
  <c r="BC584" i="1"/>
  <c r="AT584" i="1"/>
  <c r="AT58" i="1"/>
  <c r="BC58" i="1"/>
  <c r="AT282" i="1"/>
  <c r="BC282" i="1"/>
  <c r="BC459" i="1"/>
  <c r="AT459" i="1"/>
  <c r="AT585" i="1"/>
  <c r="BC585" i="1"/>
  <c r="AT157" i="1"/>
  <c r="BC157" i="1"/>
  <c r="AT331" i="1"/>
  <c r="BC331" i="1"/>
  <c r="AT569" i="1"/>
  <c r="BC569" i="1"/>
  <c r="AT386" i="1"/>
  <c r="BC386" i="1"/>
  <c r="AT43" i="1"/>
  <c r="BC43" i="1"/>
  <c r="AT577" i="1"/>
  <c r="BC577" i="1"/>
  <c r="BC601" i="1"/>
  <c r="AT601" i="1"/>
  <c r="AT363" i="1"/>
  <c r="BC363" i="1"/>
  <c r="BT4" i="1" a="1"/>
  <c r="BT4" i="1" s="1"/>
  <c r="AT271" i="1"/>
  <c r="BC271" i="1"/>
  <c r="AT216" i="1"/>
  <c r="BC216" i="1"/>
  <c r="AT308" i="1"/>
  <c r="BC308" i="1"/>
  <c r="AT84" i="1"/>
  <c r="BC84" i="1"/>
  <c r="AT178" i="1"/>
  <c r="BC178" i="1"/>
  <c r="BC40" i="1"/>
  <c r="AT40" i="1"/>
  <c r="AT168" i="1"/>
  <c r="BC168" i="1"/>
  <c r="BC336" i="1"/>
  <c r="AT336" i="1"/>
  <c r="AT13" i="1"/>
  <c r="BC13" i="1"/>
  <c r="BC260" i="1"/>
  <c r="AT260" i="1"/>
  <c r="AT302" i="1"/>
  <c r="BC302" i="1"/>
  <c r="BC477" i="1"/>
  <c r="AT477" i="1"/>
  <c r="AT387" i="1"/>
  <c r="BC387" i="1"/>
  <c r="BC547" i="1"/>
  <c r="AT547" i="1"/>
  <c r="AT172" i="1"/>
  <c r="BC172" i="1"/>
  <c r="AT10" i="1"/>
  <c r="BC10" i="1"/>
  <c r="AT179" i="1"/>
  <c r="BC179" i="1"/>
  <c r="BC320" i="1"/>
  <c r="AT320" i="1"/>
  <c r="AT567" i="1"/>
  <c r="BC567" i="1"/>
  <c r="AT132" i="1"/>
  <c r="BC132" i="1"/>
  <c r="AT141" i="1"/>
  <c r="BC141" i="1"/>
  <c r="AT435" i="1"/>
  <c r="BC435" i="1"/>
  <c r="AT613" i="1"/>
  <c r="BC613" i="1"/>
  <c r="AT54" i="1"/>
  <c r="BC54" i="1"/>
  <c r="AT113" i="1"/>
  <c r="BC113" i="1"/>
  <c r="AT529" i="1"/>
  <c r="BC529" i="1"/>
  <c r="BC109" i="1"/>
  <c r="AT109" i="1"/>
  <c r="AT204" i="1"/>
  <c r="BC204" i="1"/>
  <c r="AT443" i="1"/>
  <c r="BC443" i="1"/>
  <c r="AT411" i="1"/>
  <c r="BC411" i="1"/>
  <c r="AT62" i="1"/>
  <c r="BC62" i="1"/>
  <c r="AT205" i="1"/>
  <c r="BC205" i="1"/>
  <c r="AT269" i="1"/>
  <c r="BC269" i="1"/>
  <c r="AT436" i="1"/>
  <c r="BC436" i="1"/>
  <c r="AT524" i="1"/>
  <c r="BC524" i="1"/>
  <c r="AT615" i="1"/>
  <c r="BC615" i="1"/>
  <c r="AT14" i="1"/>
  <c r="BC14" i="1"/>
  <c r="BC122" i="1"/>
  <c r="AT122" i="1"/>
  <c r="BC451" i="1"/>
  <c r="AT451" i="1"/>
  <c r="AT242" i="1"/>
  <c r="BC242" i="1"/>
  <c r="AT545" i="1"/>
  <c r="BC545" i="1"/>
  <c r="AT20" i="1"/>
  <c r="BC20" i="1"/>
  <c r="AT106" i="1"/>
  <c r="BC106" i="1"/>
  <c r="BC476" i="1"/>
  <c r="AT476" i="1"/>
  <c r="AT212" i="1"/>
  <c r="BC212" i="1"/>
  <c r="AT94" i="1"/>
  <c r="BC94" i="1"/>
  <c r="BC203" i="1"/>
  <c r="AT203" i="1"/>
  <c r="BC29" i="1"/>
  <c r="AT29" i="1"/>
  <c r="AT245" i="1"/>
  <c r="BC245" i="1"/>
  <c r="BC180" i="1"/>
  <c r="AT180" i="1"/>
  <c r="BT17" i="1" a="1"/>
  <c r="BT17" i="1" s="1"/>
  <c r="BT27" i="1" a="1"/>
  <c r="BT27" i="1" s="1"/>
  <c r="BT10" i="1" a="1"/>
  <c r="BT10" i="1" s="1"/>
  <c r="BT8" i="1" a="1"/>
  <c r="BT8" i="1" s="1"/>
  <c r="BT24" i="1" a="1"/>
  <c r="BT24" i="1" s="1"/>
  <c r="BT20" i="1" a="1"/>
  <c r="BT20" i="1" s="1"/>
  <c r="BT16" i="1" a="1"/>
  <c r="BT16" i="1" s="1"/>
  <c r="AT77" i="1"/>
  <c r="BC77" i="1"/>
  <c r="AT26" i="1"/>
  <c r="BC26" i="1"/>
  <c r="AT108" i="1"/>
  <c r="BC108" i="1"/>
  <c r="BC153" i="1"/>
  <c r="AT153" i="1"/>
  <c r="AT234" i="1"/>
  <c r="BC234" i="1"/>
  <c r="AT287" i="1"/>
  <c r="BC287" i="1"/>
  <c r="AT63" i="1"/>
  <c r="BC63" i="1"/>
  <c r="AT185" i="1"/>
  <c r="BC185" i="1"/>
  <c r="AT266" i="1"/>
  <c r="BC266" i="1"/>
  <c r="AT303" i="1"/>
  <c r="BC303" i="1"/>
  <c r="AT53" i="1"/>
  <c r="BC53" i="1"/>
  <c r="AT147" i="1"/>
  <c r="BC147" i="1"/>
  <c r="BC222" i="1"/>
  <c r="AT222" i="1"/>
  <c r="AT90" i="1"/>
  <c r="BC90" i="1"/>
  <c r="AT44" i="1"/>
  <c r="BC44" i="1"/>
  <c r="AT85" i="1"/>
  <c r="BC85" i="1"/>
  <c r="AT241" i="1"/>
  <c r="BC241" i="1"/>
  <c r="AT493" i="1"/>
  <c r="BC493" i="1"/>
  <c r="BC33" i="1"/>
  <c r="AT33" i="1"/>
  <c r="BC118" i="1"/>
  <c r="AT118" i="1"/>
  <c r="BC184" i="1"/>
  <c r="AT184" i="1"/>
  <c r="AT455" i="1"/>
  <c r="BC455" i="1"/>
  <c r="AT551" i="1"/>
  <c r="BC551" i="1"/>
  <c r="AT561" i="1"/>
  <c r="BC561" i="1"/>
  <c r="BC283" i="1"/>
  <c r="AT283" i="1"/>
  <c r="AT215" i="1"/>
  <c r="BC215" i="1"/>
  <c r="BC380" i="1"/>
  <c r="AT380" i="1"/>
  <c r="AT422" i="1"/>
  <c r="BC422" i="1"/>
  <c r="AT196" i="1"/>
  <c r="BC196" i="1"/>
  <c r="AT431" i="1"/>
  <c r="BC431" i="1"/>
  <c r="AT148" i="1"/>
  <c r="BC148" i="1"/>
  <c r="AT261" i="1"/>
  <c r="BC261" i="1"/>
  <c r="AT401" i="1"/>
  <c r="BC401" i="1"/>
  <c r="AT227" i="1"/>
  <c r="BC227" i="1"/>
  <c r="AT286" i="1"/>
  <c r="BC286" i="1"/>
  <c r="AT359" i="1"/>
  <c r="BC359" i="1"/>
  <c r="AT151" i="1"/>
  <c r="BC151" i="1"/>
  <c r="AT409" i="1"/>
  <c r="BC409" i="1"/>
  <c r="AT306" i="1"/>
  <c r="BC306" i="1"/>
  <c r="AT175" i="1"/>
  <c r="BC175" i="1"/>
  <c r="AT256" i="1"/>
  <c r="BC256" i="1"/>
  <c r="BC327" i="1"/>
  <c r="AT327" i="1"/>
  <c r="AT583" i="1"/>
  <c r="BC583" i="1"/>
  <c r="BC81" i="1"/>
  <c r="AT81" i="1"/>
  <c r="AT365" i="1"/>
  <c r="BC365" i="1"/>
  <c r="AT116" i="1"/>
  <c r="BC116" i="1"/>
  <c r="AT379" i="1"/>
  <c r="BC379" i="1"/>
  <c r="AT602" i="1"/>
  <c r="BC602" i="1"/>
  <c r="AT145" i="1"/>
  <c r="BC145" i="1"/>
  <c r="BC483" i="1"/>
  <c r="AT483" i="1"/>
  <c r="BC67" i="1"/>
  <c r="AT67" i="1"/>
  <c r="AT634" i="1"/>
  <c r="BC634" i="1"/>
  <c r="BC442" i="1"/>
  <c r="AT442" i="1"/>
  <c r="BC625" i="1"/>
  <c r="AT625" i="1"/>
  <c r="AT7" i="1"/>
  <c r="BC7" i="1"/>
  <c r="AT314" i="1"/>
  <c r="BC314" i="1"/>
  <c r="AT362" i="1"/>
  <c r="BC362" i="1"/>
  <c r="AT490" i="1"/>
  <c r="BC490" i="1"/>
  <c r="BC252" i="1"/>
  <c r="AT252" i="1"/>
  <c r="AT539" i="1"/>
  <c r="BC539" i="1"/>
  <c r="BT12" i="1" a="1"/>
  <c r="BT12" i="1" s="1"/>
  <c r="BT14" i="1" a="1"/>
  <c r="BT14" i="1" s="1"/>
  <c r="BT26" i="1" a="1"/>
  <c r="BT26" i="1" s="1"/>
  <c r="BT22" i="1" a="1"/>
  <c r="BT22" i="1" s="1"/>
  <c r="BT18" i="1" a="1"/>
  <c r="BT18" i="1" s="1"/>
  <c r="BT2" i="1" a="1"/>
  <c r="BT2" i="1" s="1"/>
  <c r="AT190" i="1"/>
  <c r="BC190" i="1"/>
  <c r="BC486" i="1"/>
  <c r="AT486" i="1"/>
  <c r="AT21" i="1"/>
  <c r="BC21" i="1"/>
  <c r="AT68" i="1"/>
  <c r="BC68" i="1"/>
  <c r="AT152" i="1"/>
  <c r="BC152" i="1"/>
  <c r="AT509" i="1"/>
  <c r="BC509" i="1"/>
  <c r="AT138" i="1"/>
  <c r="BC138" i="1"/>
  <c r="AT39" i="1"/>
  <c r="BC39" i="1"/>
  <c r="AT197" i="1"/>
  <c r="BC197" i="1"/>
  <c r="BC556" i="1"/>
  <c r="AT556" i="1"/>
  <c r="BC627" i="1"/>
  <c r="AT627" i="1"/>
  <c r="AT233" i="1"/>
  <c r="BC233" i="1"/>
  <c r="AT11" i="1"/>
  <c r="BC11" i="1"/>
  <c r="AT427" i="1"/>
  <c r="BC427" i="1"/>
  <c r="AT626" i="1"/>
  <c r="BC626" i="1"/>
  <c r="BC312" i="1"/>
  <c r="AT312" i="1"/>
  <c r="AT112" i="1"/>
  <c r="BC112" i="1"/>
  <c r="AT472" i="1"/>
  <c r="BC472" i="1"/>
  <c r="AT581" i="1"/>
  <c r="BC581" i="1"/>
  <c r="AT267" i="1"/>
  <c r="BC267" i="1"/>
  <c r="BC258" i="1"/>
  <c r="AT258" i="1"/>
  <c r="AT475" i="1"/>
  <c r="BC475" i="1"/>
  <c r="AT160" i="1"/>
  <c r="BC160" i="1"/>
  <c r="AT358" i="1"/>
  <c r="BC358" i="1"/>
  <c r="AT195" i="1"/>
  <c r="BC195" i="1"/>
  <c r="AT589" i="1"/>
  <c r="BC589" i="1"/>
  <c r="AT515" i="1"/>
  <c r="BC515" i="1"/>
  <c r="AT83" i="1"/>
  <c r="BC83" i="1"/>
  <c r="AT93" i="1"/>
  <c r="BC93" i="1"/>
  <c r="AT210" i="1"/>
  <c r="BC210" i="1"/>
  <c r="AT292" i="1"/>
  <c r="BC292" i="1"/>
  <c r="AT381" i="1"/>
  <c r="BC381" i="1"/>
  <c r="BC624" i="1"/>
  <c r="AT624" i="1"/>
  <c r="AT144" i="1"/>
  <c r="BC144" i="1"/>
  <c r="AT220" i="1"/>
  <c r="BC220" i="1"/>
  <c r="BC491" i="1"/>
  <c r="AT491" i="1"/>
  <c r="AT98" i="1"/>
  <c r="BC98" i="1"/>
  <c r="AT272" i="1"/>
  <c r="BC272" i="1"/>
  <c r="AT276" i="1"/>
  <c r="BC276" i="1"/>
  <c r="AT340" i="1"/>
  <c r="BC340" i="1"/>
  <c r="BC588" i="1"/>
  <c r="AT588" i="1"/>
  <c r="AT519" i="1"/>
  <c r="BC519" i="1"/>
  <c r="BC394" i="1"/>
  <c r="AT394" i="1"/>
  <c r="AT330" i="1"/>
  <c r="BC330" i="1"/>
  <c r="AT102" i="1"/>
  <c r="BC102" i="1"/>
  <c r="BC307" i="1"/>
  <c r="AT307" i="1"/>
  <c r="AT6" i="1"/>
  <c r="BC6" i="1"/>
  <c r="BC140" i="1"/>
  <c r="AT140" i="1"/>
  <c r="AT243" i="1"/>
  <c r="BC243" i="1"/>
  <c r="AT322" i="1"/>
  <c r="BC322" i="1"/>
  <c r="AT87" i="1"/>
  <c r="BC87" i="1"/>
  <c r="AT88" i="1"/>
  <c r="BC88" i="1"/>
  <c r="AT131" i="1"/>
  <c r="BC131" i="1"/>
  <c r="AT105" i="1"/>
  <c r="BC105" i="1"/>
  <c r="AT500" i="1"/>
  <c r="BC500" i="1"/>
  <c r="BC418" i="1"/>
  <c r="AT418" i="1"/>
  <c r="AT95" i="1"/>
  <c r="BC95" i="1"/>
  <c r="AT45" i="1"/>
  <c r="BC45" i="1"/>
  <c r="AT223" i="1"/>
  <c r="BC223" i="1"/>
  <c r="BC523" i="1"/>
  <c r="AT523" i="1"/>
  <c r="AT92" i="1"/>
  <c r="BC92" i="1"/>
  <c r="AT301" i="1"/>
  <c r="BC301" i="1"/>
  <c r="AT481" i="1"/>
  <c r="BC481" i="1"/>
  <c r="AT347" i="1"/>
  <c r="BC347" i="1"/>
  <c r="AT578" i="1"/>
  <c r="BC578" i="1"/>
  <c r="AT617" i="1"/>
  <c r="BC617" i="1"/>
  <c r="AT129" i="1"/>
  <c r="BC129" i="1"/>
  <c r="AT281" i="1"/>
  <c r="BC281" i="1"/>
  <c r="AT429" i="1"/>
  <c r="BC429" i="1"/>
  <c r="AT535" i="1"/>
  <c r="BC535" i="1"/>
  <c r="AT46" i="1"/>
  <c r="BC46" i="1"/>
  <c r="BC232" i="1"/>
  <c r="AT232" i="1"/>
  <c r="AT111" i="1"/>
  <c r="BC111" i="1"/>
  <c r="AT305" i="1"/>
  <c r="BC305" i="1"/>
  <c r="AT182" i="1"/>
  <c r="BC182" i="1"/>
  <c r="BT5" i="1" a="1"/>
  <c r="BT5" i="1" s="1"/>
  <c r="BC19" i="1"/>
  <c r="AT19" i="1"/>
  <c r="AT41" i="1"/>
  <c r="BC41" i="1"/>
  <c r="AT240" i="1"/>
  <c r="BC240" i="1"/>
  <c r="BC296" i="1"/>
  <c r="AT296" i="1"/>
  <c r="AT76" i="1"/>
  <c r="BC76" i="1"/>
  <c r="AT318" i="1"/>
  <c r="BC318" i="1"/>
  <c r="AT82" i="1"/>
  <c r="BC82" i="1"/>
  <c r="AT158" i="1"/>
  <c r="BC158" i="1"/>
  <c r="AT238" i="1"/>
  <c r="BC238" i="1"/>
  <c r="AT60" i="1"/>
  <c r="BC60" i="1"/>
  <c r="AT91" i="1"/>
  <c r="BC91" i="1"/>
  <c r="AT353" i="1"/>
  <c r="BC353" i="1"/>
  <c r="AT124" i="1"/>
  <c r="BC124" i="1"/>
  <c r="AT214" i="1"/>
  <c r="BC214" i="1"/>
  <c r="AT367" i="1"/>
  <c r="BC367" i="1"/>
  <c r="AT560" i="1"/>
  <c r="BC560" i="1"/>
  <c r="BC636" i="1"/>
  <c r="AT636" i="1"/>
  <c r="BC66" i="1"/>
  <c r="AT66" i="1"/>
  <c r="AT415" i="1"/>
  <c r="BC415" i="1"/>
  <c r="AT133" i="1"/>
  <c r="BC133" i="1"/>
  <c r="AT300" i="1"/>
  <c r="BC300" i="1"/>
  <c r="BC228" i="1"/>
  <c r="AT228" i="1"/>
  <c r="BC174" i="1"/>
  <c r="AT174" i="1"/>
  <c r="AT224" i="1"/>
  <c r="BC224" i="1"/>
  <c r="AT417" i="1"/>
  <c r="BC417" i="1"/>
  <c r="AT473" i="1"/>
  <c r="BC473" i="1"/>
  <c r="AT79" i="1"/>
  <c r="BC79" i="1"/>
  <c r="AT466" i="1"/>
  <c r="BC466" i="1"/>
  <c r="AT134" i="1"/>
  <c r="BC134" i="1"/>
  <c r="AT309" i="1"/>
  <c r="BC309" i="1"/>
  <c r="BC592" i="1"/>
  <c r="AT592" i="1"/>
  <c r="AT8" i="1"/>
  <c r="BC8" i="1"/>
  <c r="AT452" i="1"/>
  <c r="BC452" i="1"/>
  <c r="AT107" i="1"/>
  <c r="BC107" i="1"/>
  <c r="AT263" i="1"/>
  <c r="BC263" i="1"/>
  <c r="BC264" i="1"/>
  <c r="AT264" i="1"/>
  <c r="AT419" i="1"/>
  <c r="BC419" i="1"/>
  <c r="AT59" i="1"/>
  <c r="BC59" i="1"/>
  <c r="BC541" i="1"/>
  <c r="AT541" i="1"/>
  <c r="AT474" i="1"/>
  <c r="BC474" i="1"/>
  <c r="BC402" i="1"/>
  <c r="AT402" i="1"/>
  <c r="AT355" i="1"/>
  <c r="BC355" i="1"/>
  <c r="AT378" i="1"/>
  <c r="BC378" i="1"/>
  <c r="AT530" i="1"/>
  <c r="BC530" i="1"/>
  <c r="BC315" i="1"/>
  <c r="AT315" i="1"/>
  <c r="AT5" i="1"/>
  <c r="BC5" i="1"/>
  <c r="AU262" i="1" l="1"/>
  <c r="AV262" i="1" s="1"/>
  <c r="BF262" i="1" s="1"/>
  <c r="AU335" i="1"/>
  <c r="BE335" i="1" s="1"/>
  <c r="AU495" i="1"/>
  <c r="BE495" i="1" s="1"/>
  <c r="BD444" i="1"/>
  <c r="AU421" i="1"/>
  <c r="BE421" i="1" s="1"/>
  <c r="AU510" i="1"/>
  <c r="AV510" i="1" s="1"/>
  <c r="BF510" i="1" s="1"/>
  <c r="AU513" i="1"/>
  <c r="BE513" i="1" s="1"/>
  <c r="AU389" i="1"/>
  <c r="AV389" i="1" s="1"/>
  <c r="BF389" i="1" s="1"/>
  <c r="AU538" i="1"/>
  <c r="BE538" i="1" s="1"/>
  <c r="BD549" i="1"/>
  <c r="AU163" i="1"/>
  <c r="BE163" i="1" s="1"/>
  <c r="AU254" i="1"/>
  <c r="BE254" i="1" s="1"/>
  <c r="AU313" i="1"/>
  <c r="BE313" i="1" s="1"/>
  <c r="AU349" i="1"/>
  <c r="AV349" i="1" s="1"/>
  <c r="BF349" i="1" s="1"/>
  <c r="AU100" i="1"/>
  <c r="BE100" i="1" s="1"/>
  <c r="AU511" i="1"/>
  <c r="AV511" i="1" s="1"/>
  <c r="BF511" i="1" s="1"/>
  <c r="AU564" i="1"/>
  <c r="AV564" i="1" s="1"/>
  <c r="BF564" i="1" s="1"/>
  <c r="AU543" i="1"/>
  <c r="BE543" i="1" s="1"/>
  <c r="AU206" i="1"/>
  <c r="BE206" i="1" s="1"/>
  <c r="BD134" i="1"/>
  <c r="AU134" i="1"/>
  <c r="BD157" i="1"/>
  <c r="AU157" i="1"/>
  <c r="BD598" i="1"/>
  <c r="AU598" i="1"/>
  <c r="BD562" i="1"/>
  <c r="AU562" i="1"/>
  <c r="BD101" i="1"/>
  <c r="AU101" i="1"/>
  <c r="BD338" i="1"/>
  <c r="AU338" i="1"/>
  <c r="BD426" i="1"/>
  <c r="AU426" i="1"/>
  <c r="BD299" i="1"/>
  <c r="AU299" i="1"/>
  <c r="BD395" i="1"/>
  <c r="AU395" i="1"/>
  <c r="BD618" i="1"/>
  <c r="AU618" i="1"/>
  <c r="BD629" i="1"/>
  <c r="AU629" i="1"/>
  <c r="BD211" i="1"/>
  <c r="AU211" i="1"/>
  <c r="BD385" i="1"/>
  <c r="AU385" i="1"/>
  <c r="BD171" i="1"/>
  <c r="AU171" i="1"/>
  <c r="BD280" i="1"/>
  <c r="AU280" i="1"/>
  <c r="BD311" i="1"/>
  <c r="AU311" i="1"/>
  <c r="BD502" i="1"/>
  <c r="AU502" i="1"/>
  <c r="BD72" i="1"/>
  <c r="AU72" i="1"/>
  <c r="BD595" i="1"/>
  <c r="AU595" i="1"/>
  <c r="AV566" i="1"/>
  <c r="BF566" i="1" s="1"/>
  <c r="BE566" i="1"/>
  <c r="AV558" i="1"/>
  <c r="BF558" i="1" s="1"/>
  <c r="BE558" i="1"/>
  <c r="BE142" i="1"/>
  <c r="AV142" i="1"/>
  <c r="BF142" i="1" s="1"/>
  <c r="AV478" i="1"/>
  <c r="BF478" i="1" s="1"/>
  <c r="BE478" i="1"/>
  <c r="BE520" i="1"/>
  <c r="AV520" i="1"/>
  <c r="BF520" i="1" s="1"/>
  <c r="AV177" i="1"/>
  <c r="BF177" i="1" s="1"/>
  <c r="BE177" i="1"/>
  <c r="BE120" i="1"/>
  <c r="AV120" i="1"/>
  <c r="BD625" i="1"/>
  <c r="AU625" i="1"/>
  <c r="BD483" i="1"/>
  <c r="AU483" i="1"/>
  <c r="BD327" i="1"/>
  <c r="AU327" i="1"/>
  <c r="BD242" i="1"/>
  <c r="AU242" i="1"/>
  <c r="BD615" i="1"/>
  <c r="AU615" i="1"/>
  <c r="BD205" i="1"/>
  <c r="AU205" i="1"/>
  <c r="BD204" i="1"/>
  <c r="AU204" i="1"/>
  <c r="BD132" i="1"/>
  <c r="AU132" i="1"/>
  <c r="BD84" i="1"/>
  <c r="AU84" i="1"/>
  <c r="BD584" i="1"/>
  <c r="AU584" i="1"/>
  <c r="BD460" i="1"/>
  <c r="AU460" i="1"/>
  <c r="BD485" i="1"/>
  <c r="AU485" i="1"/>
  <c r="BD434" i="1"/>
  <c r="AU434" i="1"/>
  <c r="BD290" i="1"/>
  <c r="AU290" i="1"/>
  <c r="BD125" i="1"/>
  <c r="AU125" i="1"/>
  <c r="BD248" i="1"/>
  <c r="AU248" i="1"/>
  <c r="AV393" i="1"/>
  <c r="BE393" i="1"/>
  <c r="AV438" i="1"/>
  <c r="BF438" i="1" s="1"/>
  <c r="BE438" i="1"/>
  <c r="AV383" i="1"/>
  <c r="BF383" i="1" s="1"/>
  <c r="BE383" i="1"/>
  <c r="AV533" i="1"/>
  <c r="BF533" i="1" s="1"/>
  <c r="BE533" i="1"/>
  <c r="BD379" i="1"/>
  <c r="AU379" i="1"/>
  <c r="BD306" i="1"/>
  <c r="AU306" i="1"/>
  <c r="BD148" i="1"/>
  <c r="AU148" i="1"/>
  <c r="BD108" i="1"/>
  <c r="AU108" i="1"/>
  <c r="BD477" i="1"/>
  <c r="AU477" i="1"/>
  <c r="AV103" i="1"/>
  <c r="BF103" i="1" s="1"/>
  <c r="BE103" i="1"/>
  <c r="AV345" i="1"/>
  <c r="BF345" i="1" s="1"/>
  <c r="BE345" i="1"/>
  <c r="BE80" i="1"/>
  <c r="AV80" i="1"/>
  <c r="BF80" i="1" s="1"/>
  <c r="AV337" i="1"/>
  <c r="BF337" i="1" s="1"/>
  <c r="BE337" i="1"/>
  <c r="BD128" i="1"/>
  <c r="AU128" i="1"/>
  <c r="BD419" i="1"/>
  <c r="AU419" i="1"/>
  <c r="BD452" i="1"/>
  <c r="AU452" i="1"/>
  <c r="BD417" i="1"/>
  <c r="AU417" i="1"/>
  <c r="BD300" i="1"/>
  <c r="AU300" i="1"/>
  <c r="BD124" i="1"/>
  <c r="AU124" i="1"/>
  <c r="BD238" i="1"/>
  <c r="AU238" i="1"/>
  <c r="BD76" i="1"/>
  <c r="AU76" i="1"/>
  <c r="BD232" i="1"/>
  <c r="AU232" i="1"/>
  <c r="BD523" i="1"/>
  <c r="AU523" i="1"/>
  <c r="BD418" i="1"/>
  <c r="AU418" i="1"/>
  <c r="BD140" i="1"/>
  <c r="AU140" i="1"/>
  <c r="BD491" i="1"/>
  <c r="AU491" i="1"/>
  <c r="BD312" i="1"/>
  <c r="AU312" i="1"/>
  <c r="BD67" i="1"/>
  <c r="AU67" i="1"/>
  <c r="BD116" i="1"/>
  <c r="AU116" i="1"/>
  <c r="BD409" i="1"/>
  <c r="AU409" i="1"/>
  <c r="BD431" i="1"/>
  <c r="AU431" i="1"/>
  <c r="BD455" i="1"/>
  <c r="AU455" i="1"/>
  <c r="BD493" i="1"/>
  <c r="AU493" i="1"/>
  <c r="BD90" i="1"/>
  <c r="AU90" i="1"/>
  <c r="BD303" i="1"/>
  <c r="AU303" i="1"/>
  <c r="BD378" i="1"/>
  <c r="AU378" i="1"/>
  <c r="BD263" i="1"/>
  <c r="AU263" i="1"/>
  <c r="BD79" i="1"/>
  <c r="AU79" i="1"/>
  <c r="BD415" i="1"/>
  <c r="AU415" i="1"/>
  <c r="BD367" i="1"/>
  <c r="AU367" i="1"/>
  <c r="BD91" i="1"/>
  <c r="AU91" i="1"/>
  <c r="BD82" i="1"/>
  <c r="AU82" i="1"/>
  <c r="BD240" i="1"/>
  <c r="AU240" i="1"/>
  <c r="BD307" i="1"/>
  <c r="AU307" i="1"/>
  <c r="BD556" i="1"/>
  <c r="AU556" i="1"/>
  <c r="BD486" i="1"/>
  <c r="AU486" i="1"/>
  <c r="BD442" i="1"/>
  <c r="AU442" i="1"/>
  <c r="BD283" i="1"/>
  <c r="AU283" i="1"/>
  <c r="BD184" i="1"/>
  <c r="AU184" i="1"/>
  <c r="BD222" i="1"/>
  <c r="AU222" i="1"/>
  <c r="AV75" i="1"/>
  <c r="BF75" i="1" s="1"/>
  <c r="BE75" i="1"/>
  <c r="AV537" i="1"/>
  <c r="BF537" i="1" s="1"/>
  <c r="BE537" i="1"/>
  <c r="AV447" i="1"/>
  <c r="BF447" i="1" s="1"/>
  <c r="BE447" i="1"/>
  <c r="BE424" i="1"/>
  <c r="AV424" i="1"/>
  <c r="BF424" i="1" s="1"/>
  <c r="AV425" i="1"/>
  <c r="BF425" i="1" s="1"/>
  <c r="BE425" i="1"/>
  <c r="BD501" i="1"/>
  <c r="AU501" i="1"/>
  <c r="BD375" i="1"/>
  <c r="AU375" i="1"/>
  <c r="BD281" i="1"/>
  <c r="AU281" i="1"/>
  <c r="BD347" i="1"/>
  <c r="AU347" i="1"/>
  <c r="BD88" i="1"/>
  <c r="AU88" i="1"/>
  <c r="BD330" i="1"/>
  <c r="AU330" i="1"/>
  <c r="BD340" i="1"/>
  <c r="AU340" i="1"/>
  <c r="BD381" i="1"/>
  <c r="AU381" i="1"/>
  <c r="BD83" i="1"/>
  <c r="AU83" i="1"/>
  <c r="BD358" i="1"/>
  <c r="AU358" i="1"/>
  <c r="BD267" i="1"/>
  <c r="AU267" i="1"/>
  <c r="BD233" i="1"/>
  <c r="AU233" i="1"/>
  <c r="BD68" i="1"/>
  <c r="AU68" i="1"/>
  <c r="BD583" i="1"/>
  <c r="AU583" i="1"/>
  <c r="BD286" i="1"/>
  <c r="AU286" i="1"/>
  <c r="BD551" i="1"/>
  <c r="AU551" i="1"/>
  <c r="BD336" i="1"/>
  <c r="AU336" i="1"/>
  <c r="BD474" i="1"/>
  <c r="AU474" i="1"/>
  <c r="BD224" i="1"/>
  <c r="AU224" i="1"/>
  <c r="BD560" i="1"/>
  <c r="AU560" i="1"/>
  <c r="BD158" i="1"/>
  <c r="AU158" i="1"/>
  <c r="BD394" i="1"/>
  <c r="AU394" i="1"/>
  <c r="BD627" i="1"/>
  <c r="AU627" i="1"/>
  <c r="BD174" i="1"/>
  <c r="AU174" i="1"/>
  <c r="BD182" i="1"/>
  <c r="AU182" i="1"/>
  <c r="BD129" i="1"/>
  <c r="AU129" i="1"/>
  <c r="BD223" i="1"/>
  <c r="AU223" i="1"/>
  <c r="BD500" i="1"/>
  <c r="AU500" i="1"/>
  <c r="BD276" i="1"/>
  <c r="AU276" i="1"/>
  <c r="BD220" i="1"/>
  <c r="AU220" i="1"/>
  <c r="BD292" i="1"/>
  <c r="AU292" i="1"/>
  <c r="BD515" i="1"/>
  <c r="AU515" i="1"/>
  <c r="BD160" i="1"/>
  <c r="AU160" i="1"/>
  <c r="BD581" i="1"/>
  <c r="AU581" i="1"/>
  <c r="BD626" i="1"/>
  <c r="AU626" i="1"/>
  <c r="BD138" i="1"/>
  <c r="AU138" i="1"/>
  <c r="BD490" i="1"/>
  <c r="AU490" i="1"/>
  <c r="BD227" i="1"/>
  <c r="AU227" i="1"/>
  <c r="BD215" i="1"/>
  <c r="AU215" i="1"/>
  <c r="BD287" i="1"/>
  <c r="AU287" i="1"/>
  <c r="BD228" i="1"/>
  <c r="AU228" i="1"/>
  <c r="BD66" i="1"/>
  <c r="AU66" i="1"/>
  <c r="BD305" i="1"/>
  <c r="AU305" i="1"/>
  <c r="BD535" i="1"/>
  <c r="AU535" i="1"/>
  <c r="BD617" i="1"/>
  <c r="AU617" i="1"/>
  <c r="BD301" i="1"/>
  <c r="AU301" i="1"/>
  <c r="BD105" i="1"/>
  <c r="AU105" i="1"/>
  <c r="BD322" i="1"/>
  <c r="AU322" i="1"/>
  <c r="BD519" i="1"/>
  <c r="AU519" i="1"/>
  <c r="BD272" i="1"/>
  <c r="AU272" i="1"/>
  <c r="BD144" i="1"/>
  <c r="AU144" i="1"/>
  <c r="BD210" i="1"/>
  <c r="AU210" i="1"/>
  <c r="BD589" i="1"/>
  <c r="AU589" i="1"/>
  <c r="BD475" i="1"/>
  <c r="AU475" i="1"/>
  <c r="BD472" i="1"/>
  <c r="AU472" i="1"/>
  <c r="BD427" i="1"/>
  <c r="AU427" i="1"/>
  <c r="BD509" i="1"/>
  <c r="AU509" i="1"/>
  <c r="BD362" i="1"/>
  <c r="AU362" i="1"/>
  <c r="BD145" i="1"/>
  <c r="AU145" i="1"/>
  <c r="BD365" i="1"/>
  <c r="AU365" i="1"/>
  <c r="BD256" i="1"/>
  <c r="AU256" i="1"/>
  <c r="BD151" i="1"/>
  <c r="AU151" i="1"/>
  <c r="BD401" i="1"/>
  <c r="AU401" i="1"/>
  <c r="BD196" i="1"/>
  <c r="AU196" i="1"/>
  <c r="BD241" i="1"/>
  <c r="AU241" i="1"/>
  <c r="BD266" i="1"/>
  <c r="AU266" i="1"/>
  <c r="BD234" i="1"/>
  <c r="AU234" i="1"/>
  <c r="BD77" i="1"/>
  <c r="AU77" i="1"/>
  <c r="BD180" i="1"/>
  <c r="AU180" i="1"/>
  <c r="BD122" i="1"/>
  <c r="AU122" i="1"/>
  <c r="BD320" i="1"/>
  <c r="AU320" i="1"/>
  <c r="BD547" i="1"/>
  <c r="AU547" i="1"/>
  <c r="BD260" i="1"/>
  <c r="AU260" i="1"/>
  <c r="BD569" i="1"/>
  <c r="AU569" i="1"/>
  <c r="BD388" i="1"/>
  <c r="AU388" i="1"/>
  <c r="BD117" i="1"/>
  <c r="AU117" i="1"/>
  <c r="BD326" i="1"/>
  <c r="AU326" i="1"/>
  <c r="BD550" i="1"/>
  <c r="AU550" i="1"/>
  <c r="BD155" i="1"/>
  <c r="AU155" i="1"/>
  <c r="BD218" i="1"/>
  <c r="AU218" i="1"/>
  <c r="BD156" i="1"/>
  <c r="AU156" i="1"/>
  <c r="BD136" i="1"/>
  <c r="AU136" i="1"/>
  <c r="BD482" i="1"/>
  <c r="AU482" i="1"/>
  <c r="BD166" i="1"/>
  <c r="AU166" i="1"/>
  <c r="BD458" i="1"/>
  <c r="AU458" i="1"/>
  <c r="BD110" i="1"/>
  <c r="AU110" i="1"/>
  <c r="BD464" i="1"/>
  <c r="AU464" i="1"/>
  <c r="BD255" i="1"/>
  <c r="AU255" i="1"/>
  <c r="BD462" i="1"/>
  <c r="AU462" i="1"/>
  <c r="BD516" i="1"/>
  <c r="AU516" i="1"/>
  <c r="BD176" i="1"/>
  <c r="AU176" i="1"/>
  <c r="BD453" i="1"/>
  <c r="AU453" i="1"/>
  <c r="BD546" i="1"/>
  <c r="AU546" i="1"/>
  <c r="BD437" i="1"/>
  <c r="AU437" i="1"/>
  <c r="BD194" i="1"/>
  <c r="AU194" i="1"/>
  <c r="BD193" i="1"/>
  <c r="AU193" i="1"/>
  <c r="BD162" i="1"/>
  <c r="AU162" i="1"/>
  <c r="BD506" i="1"/>
  <c r="AU506" i="1"/>
  <c r="BD364" i="1"/>
  <c r="AU364" i="1"/>
  <c r="BD304" i="1"/>
  <c r="AU304" i="1"/>
  <c r="BD445" i="1"/>
  <c r="AU445" i="1"/>
  <c r="BD357" i="1"/>
  <c r="AU357" i="1"/>
  <c r="BD413" i="1"/>
  <c r="AU413" i="1"/>
  <c r="BD616" i="1"/>
  <c r="AU616" i="1"/>
  <c r="BD544" i="1"/>
  <c r="AU544" i="1"/>
  <c r="BD150" i="1"/>
  <c r="AU150" i="1"/>
  <c r="BD325" i="1"/>
  <c r="AU325" i="1"/>
  <c r="BD497" i="1"/>
  <c r="AU497" i="1"/>
  <c r="AV74" i="1"/>
  <c r="BF74" i="1" s="1"/>
  <c r="BE74" i="1"/>
  <c r="AV170" i="1"/>
  <c r="BF170" i="1" s="1"/>
  <c r="BE170" i="1"/>
  <c r="AV198" i="1"/>
  <c r="BF198" i="1" s="1"/>
  <c r="BE198" i="1"/>
  <c r="BD252" i="1"/>
  <c r="AU252" i="1"/>
  <c r="BD380" i="1"/>
  <c r="AU380" i="1"/>
  <c r="AV265" i="1"/>
  <c r="BE265" i="1"/>
  <c r="BD264" i="1"/>
  <c r="AU264" i="1"/>
  <c r="BD296" i="1"/>
  <c r="AU296" i="1"/>
  <c r="BD94" i="1"/>
  <c r="AU94" i="1"/>
  <c r="BD436" i="1"/>
  <c r="AU436" i="1"/>
  <c r="BD411" i="1"/>
  <c r="AU411" i="1"/>
  <c r="BD529" i="1"/>
  <c r="AU529" i="1"/>
  <c r="BD435" i="1"/>
  <c r="AU435" i="1"/>
  <c r="BD216" i="1"/>
  <c r="AU216" i="1"/>
  <c r="BD298" i="1"/>
  <c r="AU298" i="1"/>
  <c r="BD251" i="1"/>
  <c r="AU251" i="1"/>
  <c r="BD370" i="1"/>
  <c r="AU370" i="1"/>
  <c r="BD149" i="1"/>
  <c r="AU149" i="1"/>
  <c r="BD555" i="1"/>
  <c r="AU555" i="1"/>
  <c r="BD467" i="1"/>
  <c r="AU467" i="1"/>
  <c r="BD354" i="1"/>
  <c r="AU354" i="1"/>
  <c r="BD563" i="1"/>
  <c r="AU563" i="1"/>
  <c r="BD350" i="1"/>
  <c r="AU350" i="1"/>
  <c r="BD97" i="1"/>
  <c r="AU97" i="1"/>
  <c r="BD291" i="1"/>
  <c r="AU291" i="1"/>
  <c r="BD371" i="1"/>
  <c r="AU371" i="1"/>
  <c r="BD201" i="1"/>
  <c r="AU201" i="1"/>
  <c r="BD423" i="1"/>
  <c r="AU423" i="1"/>
  <c r="BD208" i="1"/>
  <c r="AU208" i="1"/>
  <c r="BD288" i="1"/>
  <c r="AU288" i="1"/>
  <c r="BD628" i="1"/>
  <c r="AU628" i="1"/>
  <c r="BD619" i="1"/>
  <c r="AU619" i="1"/>
  <c r="BD540" i="1"/>
  <c r="AU540" i="1"/>
  <c r="BD579" i="1"/>
  <c r="AU579" i="1"/>
  <c r="BD360" i="1"/>
  <c r="AU360" i="1"/>
  <c r="BD622" i="1"/>
  <c r="AU622" i="1"/>
  <c r="BD390" i="1"/>
  <c r="AU390" i="1"/>
  <c r="BD332" i="1"/>
  <c r="AU332" i="1"/>
  <c r="BD399" i="1"/>
  <c r="AU399" i="1"/>
  <c r="AV285" i="1"/>
  <c r="BF285" i="1" s="1"/>
  <c r="BE285" i="1"/>
  <c r="BD250" i="1"/>
  <c r="AU250" i="1"/>
  <c r="BD476" i="1"/>
  <c r="AU476" i="1"/>
  <c r="BD530" i="1"/>
  <c r="AU530" i="1"/>
  <c r="BD466" i="1"/>
  <c r="AU466" i="1"/>
  <c r="BD133" i="1"/>
  <c r="AU133" i="1"/>
  <c r="BD353" i="1"/>
  <c r="AU353" i="1"/>
  <c r="BD541" i="1"/>
  <c r="AU541" i="1"/>
  <c r="BD592" i="1"/>
  <c r="AU592" i="1"/>
  <c r="BD481" i="1"/>
  <c r="AU481" i="1"/>
  <c r="BD87" i="1"/>
  <c r="AU87" i="1"/>
  <c r="BD355" i="1"/>
  <c r="AU355" i="1"/>
  <c r="BD107" i="1"/>
  <c r="AU107" i="1"/>
  <c r="BD309" i="1"/>
  <c r="AU309" i="1"/>
  <c r="BD473" i="1"/>
  <c r="AU473" i="1"/>
  <c r="BD214" i="1"/>
  <c r="AU214" i="1"/>
  <c r="BD318" i="1"/>
  <c r="AU318" i="1"/>
  <c r="BD588" i="1"/>
  <c r="AU588" i="1"/>
  <c r="BD624" i="1"/>
  <c r="AU624" i="1"/>
  <c r="BD258" i="1"/>
  <c r="AU258" i="1"/>
  <c r="BD81" i="1"/>
  <c r="AU81" i="1"/>
  <c r="BD118" i="1"/>
  <c r="AU118" i="1"/>
  <c r="BD153" i="1"/>
  <c r="AU153" i="1"/>
  <c r="BD315" i="1"/>
  <c r="AU315" i="1"/>
  <c r="BD402" i="1"/>
  <c r="AU402" i="1"/>
  <c r="BD636" i="1"/>
  <c r="AU636" i="1"/>
  <c r="AU19" i="1"/>
  <c r="BE19" i="1" s="1"/>
  <c r="BD111" i="1"/>
  <c r="AU111" i="1"/>
  <c r="BD429" i="1"/>
  <c r="AU429" i="1"/>
  <c r="BD578" i="1"/>
  <c r="AU578" i="1"/>
  <c r="BD92" i="1"/>
  <c r="AU92" i="1"/>
  <c r="BD95" i="1"/>
  <c r="AU95" i="1"/>
  <c r="BD131" i="1"/>
  <c r="AU131" i="1"/>
  <c r="BD243" i="1"/>
  <c r="AU243" i="1"/>
  <c r="BD102" i="1"/>
  <c r="AU102" i="1"/>
  <c r="BD98" i="1"/>
  <c r="AU98" i="1"/>
  <c r="BD93" i="1"/>
  <c r="AU93" i="1"/>
  <c r="BD195" i="1"/>
  <c r="AU195" i="1"/>
  <c r="BD112" i="1"/>
  <c r="AU112" i="1"/>
  <c r="BD197" i="1"/>
  <c r="AU197" i="1"/>
  <c r="BD152" i="1"/>
  <c r="AU152" i="1"/>
  <c r="BD190" i="1"/>
  <c r="AU190" i="1"/>
  <c r="BD539" i="1"/>
  <c r="AU539" i="1"/>
  <c r="BD314" i="1"/>
  <c r="AU314" i="1"/>
  <c r="BD634" i="1"/>
  <c r="AU634" i="1"/>
  <c r="BD602" i="1"/>
  <c r="AU602" i="1"/>
  <c r="BD175" i="1"/>
  <c r="AU175" i="1"/>
  <c r="BD359" i="1"/>
  <c r="AU359" i="1"/>
  <c r="BD261" i="1"/>
  <c r="AU261" i="1"/>
  <c r="BD422" i="1"/>
  <c r="AU422" i="1"/>
  <c r="BD561" i="1"/>
  <c r="AU561" i="1"/>
  <c r="BD85" i="1"/>
  <c r="AU85" i="1"/>
  <c r="BD147" i="1"/>
  <c r="AU147" i="1"/>
  <c r="BD185" i="1"/>
  <c r="AU185" i="1"/>
  <c r="BD577" i="1"/>
  <c r="AU577" i="1"/>
  <c r="BD331" i="1"/>
  <c r="AU331" i="1"/>
  <c r="AV590" i="1"/>
  <c r="BF590" i="1" s="1"/>
  <c r="BE590" i="1"/>
  <c r="BE396" i="1"/>
  <c r="AV396" i="1"/>
  <c r="BF396" i="1" s="1"/>
  <c r="BD282" i="1"/>
  <c r="AU282" i="1"/>
  <c r="BD295" i="1"/>
  <c r="AU295" i="1"/>
  <c r="BD333" i="1"/>
  <c r="AU333" i="1"/>
  <c r="BD450" i="1"/>
  <c r="AU450" i="1"/>
  <c r="BD78" i="1"/>
  <c r="AU78" i="1"/>
  <c r="BD69" i="1"/>
  <c r="AU69" i="1"/>
  <c r="BD143" i="1"/>
  <c r="AU143" i="1"/>
  <c r="BD609" i="1"/>
  <c r="AU609" i="1"/>
  <c r="BD164" i="1"/>
  <c r="AU164" i="1"/>
  <c r="BD433" i="1"/>
  <c r="AU433" i="1"/>
  <c r="BD235" i="1"/>
  <c r="AU235" i="1"/>
  <c r="BD135" i="1"/>
  <c r="AU135" i="1"/>
  <c r="BD274" i="1"/>
  <c r="AU274" i="1"/>
  <c r="BD187" i="1"/>
  <c r="AU187" i="1"/>
  <c r="BD244" i="1"/>
  <c r="AU244" i="1"/>
  <c r="BD603" i="1"/>
  <c r="AU603" i="1"/>
  <c r="BD342" i="1"/>
  <c r="AU342" i="1"/>
  <c r="BD553" i="1"/>
  <c r="AU553" i="1"/>
  <c r="BD130" i="1"/>
  <c r="AU130" i="1"/>
  <c r="BD606" i="1"/>
  <c r="AU606" i="1"/>
  <c r="BD514" i="1"/>
  <c r="AU514" i="1"/>
  <c r="BD428" i="1"/>
  <c r="AU428" i="1"/>
  <c r="BD492" i="1"/>
  <c r="AU492" i="1"/>
  <c r="BD568" i="1"/>
  <c r="AU568" i="1"/>
  <c r="BD377" i="1"/>
  <c r="AU377" i="1"/>
  <c r="BD247" i="1"/>
  <c r="AU247" i="1"/>
  <c r="BD608" i="1"/>
  <c r="AU608" i="1"/>
  <c r="BE480" i="1"/>
  <c r="AV480" i="1"/>
  <c r="BF480" i="1" s="1"/>
  <c r="BE620" i="1"/>
  <c r="AV620" i="1"/>
  <c r="BF620" i="1" s="1"/>
  <c r="AV465" i="1"/>
  <c r="BF465" i="1" s="1"/>
  <c r="BE465" i="1"/>
  <c r="BE444" i="1"/>
  <c r="AV444" i="1"/>
  <c r="BF444" i="1" s="1"/>
  <c r="BE352" i="1"/>
  <c r="AV352" i="1"/>
  <c r="AV351" i="1"/>
  <c r="BF351" i="1" s="1"/>
  <c r="BE351" i="1"/>
  <c r="BE536" i="1"/>
  <c r="AV536" i="1"/>
  <c r="BF536" i="1" s="1"/>
  <c r="BE468" i="1"/>
  <c r="AV468" i="1"/>
  <c r="BE456" i="1"/>
  <c r="AV456" i="1"/>
  <c r="BF456" i="1" s="1"/>
  <c r="AV115" i="1"/>
  <c r="BF115" i="1" s="1"/>
  <c r="BE115" i="1"/>
  <c r="AV230" i="1"/>
  <c r="BE230" i="1"/>
  <c r="BE316" i="1"/>
  <c r="AV316" i="1"/>
  <c r="BF316" i="1" s="1"/>
  <c r="AV463" i="1"/>
  <c r="BE463" i="1"/>
  <c r="AV461" i="1"/>
  <c r="BF461" i="1" s="1"/>
  <c r="BE461" i="1"/>
  <c r="AV181" i="1"/>
  <c r="BE181" i="1"/>
  <c r="BD496" i="1"/>
  <c r="AU496" i="1"/>
  <c r="BD259" i="1"/>
  <c r="AU259" i="1"/>
  <c r="AV597" i="1"/>
  <c r="BE597" i="1"/>
  <c r="BD245" i="1"/>
  <c r="AU245" i="1"/>
  <c r="BD212" i="1"/>
  <c r="AU212" i="1"/>
  <c r="BD545" i="1"/>
  <c r="AU545" i="1"/>
  <c r="BD269" i="1"/>
  <c r="AU269" i="1"/>
  <c r="BD443" i="1"/>
  <c r="AU443" i="1"/>
  <c r="BD113" i="1"/>
  <c r="AU113" i="1"/>
  <c r="BD141" i="1"/>
  <c r="AU141" i="1"/>
  <c r="BD179" i="1"/>
  <c r="AU179" i="1"/>
  <c r="BD387" i="1"/>
  <c r="AU387" i="1"/>
  <c r="BD178" i="1"/>
  <c r="AU178" i="1"/>
  <c r="BD271" i="1"/>
  <c r="AU271" i="1"/>
  <c r="BD226" i="1"/>
  <c r="AU226" i="1"/>
  <c r="BD169" i="1"/>
  <c r="AU169" i="1"/>
  <c r="BD323" i="1"/>
  <c r="AU323" i="1"/>
  <c r="BD531" i="1"/>
  <c r="AU531" i="1"/>
  <c r="BD321" i="1"/>
  <c r="AU321" i="1"/>
  <c r="BD207" i="1"/>
  <c r="AU207" i="1"/>
  <c r="BD499" i="1"/>
  <c r="AU499" i="1"/>
  <c r="BD126" i="1"/>
  <c r="AU126" i="1"/>
  <c r="BD570" i="1"/>
  <c r="AU570" i="1"/>
  <c r="BD507" i="1"/>
  <c r="AU507" i="1"/>
  <c r="BD448" i="1"/>
  <c r="AU448" i="1"/>
  <c r="BD225" i="1"/>
  <c r="AU225" i="1"/>
  <c r="BD73" i="1"/>
  <c r="AU73" i="1"/>
  <c r="BD488" i="1"/>
  <c r="AU488" i="1"/>
  <c r="BD623" i="1"/>
  <c r="AU623" i="1"/>
  <c r="BD123" i="1"/>
  <c r="AU123" i="1"/>
  <c r="BD632" i="1"/>
  <c r="AU632" i="1"/>
  <c r="BD517" i="1"/>
  <c r="AU517" i="1"/>
  <c r="BD470" i="1"/>
  <c r="AU470" i="1"/>
  <c r="BD277" i="1"/>
  <c r="AU277" i="1"/>
  <c r="BD498" i="1"/>
  <c r="AU498" i="1"/>
  <c r="AV610" i="1"/>
  <c r="BF610" i="1" s="1"/>
  <c r="BE610" i="1"/>
  <c r="AV329" i="1"/>
  <c r="BF329" i="1" s="1"/>
  <c r="BE329" i="1"/>
  <c r="AV596" i="1"/>
  <c r="BE596" i="1"/>
  <c r="AV374" i="1"/>
  <c r="BF374" i="1" s="1"/>
  <c r="BE374" i="1"/>
  <c r="AV89" i="1"/>
  <c r="BF89" i="1" s="1"/>
  <c r="BE89" i="1"/>
  <c r="AV369" i="1"/>
  <c r="BF369" i="1" s="1"/>
  <c r="BE369" i="1"/>
  <c r="AV231" i="1"/>
  <c r="BE231" i="1"/>
  <c r="AV607" i="1"/>
  <c r="BF607" i="1" s="1"/>
  <c r="BE607" i="1"/>
  <c r="AV532" i="1"/>
  <c r="BF532" i="1" s="1"/>
  <c r="BE532" i="1"/>
  <c r="AV200" i="1"/>
  <c r="BE200" i="1"/>
  <c r="AV526" i="1"/>
  <c r="BE526" i="1"/>
  <c r="AV573" i="1"/>
  <c r="BE573" i="1"/>
  <c r="BD186" i="1"/>
  <c r="AU186" i="1"/>
  <c r="BD246" i="1"/>
  <c r="AU246" i="1"/>
  <c r="AV310" i="1"/>
  <c r="BE310" i="1"/>
  <c r="BD366" i="1"/>
  <c r="AU366" i="1"/>
  <c r="BE587" i="1"/>
  <c r="AV587" i="1"/>
  <c r="BF587" i="1" s="1"/>
  <c r="BD341" i="1"/>
  <c r="AU341" i="1"/>
  <c r="BD534" i="1"/>
  <c r="AU534" i="1"/>
  <c r="BD348" i="1"/>
  <c r="AU348" i="1"/>
  <c r="BD382" i="1"/>
  <c r="AU382" i="1"/>
  <c r="BD368" i="1"/>
  <c r="AU368" i="1"/>
  <c r="BD159" i="1"/>
  <c r="AU159" i="1"/>
  <c r="BD373" i="1"/>
  <c r="AU373" i="1"/>
  <c r="BD278" i="1"/>
  <c r="AU278" i="1"/>
  <c r="BD412" i="1"/>
  <c r="AU412" i="1"/>
  <c r="AV521" i="1"/>
  <c r="BF521" i="1" s="1"/>
  <c r="BE521" i="1"/>
  <c r="BE392" i="1"/>
  <c r="AV392" i="1"/>
  <c r="BF392" i="1" s="1"/>
  <c r="BE404" i="1"/>
  <c r="AV404" i="1"/>
  <c r="BF404" i="1" s="1"/>
  <c r="AV549" i="1"/>
  <c r="BF549" i="1" s="1"/>
  <c r="BE549" i="1"/>
  <c r="AV591" i="1"/>
  <c r="BF591" i="1" s="1"/>
  <c r="BE591" i="1"/>
  <c r="AV209" i="1"/>
  <c r="BF209" i="1" s="1"/>
  <c r="BE209" i="1"/>
  <c r="AV183" i="1"/>
  <c r="BE183" i="1"/>
  <c r="AV293" i="1"/>
  <c r="BF293" i="1" s="1"/>
  <c r="BE293" i="1"/>
  <c r="AV167" i="1"/>
  <c r="BF167" i="1" s="1"/>
  <c r="BE167" i="1"/>
  <c r="BE416" i="1"/>
  <c r="AV416" i="1"/>
  <c r="BF416" i="1" s="1"/>
  <c r="AV479" i="1"/>
  <c r="BF479" i="1" s="1"/>
  <c r="BE479" i="1"/>
  <c r="AV221" i="1"/>
  <c r="BE221" i="1"/>
  <c r="AV279" i="1"/>
  <c r="BF279" i="1" s="1"/>
  <c r="BE279" i="1"/>
  <c r="AV469" i="1"/>
  <c r="BE469" i="1"/>
  <c r="BE114" i="1"/>
  <c r="AV114" i="1"/>
  <c r="BD432" i="1"/>
  <c r="AU432" i="1"/>
  <c r="BD294" i="1"/>
  <c r="AU294" i="1"/>
  <c r="BD86" i="1"/>
  <c r="AU86" i="1"/>
  <c r="BD403" i="1"/>
  <c r="AU403" i="1"/>
  <c r="BD202" i="1"/>
  <c r="AU202" i="1"/>
  <c r="BD449" i="1"/>
  <c r="AU449" i="1"/>
  <c r="BD154" i="1"/>
  <c r="AU154" i="1"/>
  <c r="BD574" i="1"/>
  <c r="AU574" i="1"/>
  <c r="BD139" i="1"/>
  <c r="AU139" i="1"/>
  <c r="BD96" i="1"/>
  <c r="AU96" i="1"/>
  <c r="BD439" i="1"/>
  <c r="AU439" i="1"/>
  <c r="BD503" i="1"/>
  <c r="AU503" i="1"/>
  <c r="BD612" i="1"/>
  <c r="AU612" i="1"/>
  <c r="BD600" i="1"/>
  <c r="AU600" i="1"/>
  <c r="BD518" i="1"/>
  <c r="AU518" i="1"/>
  <c r="BD512" i="1"/>
  <c r="AU512" i="1"/>
  <c r="BD137" i="1"/>
  <c r="AU137" i="1"/>
  <c r="BD253" i="1"/>
  <c r="AU253" i="1"/>
  <c r="BD289" i="1"/>
  <c r="AU289" i="1"/>
  <c r="AV631" i="1"/>
  <c r="BE631" i="1"/>
  <c r="AV565" i="1"/>
  <c r="BE565" i="1"/>
  <c r="AV430" i="1"/>
  <c r="BE430" i="1"/>
  <c r="AV630" i="1"/>
  <c r="BF630" i="1" s="1"/>
  <c r="BE630" i="1"/>
  <c r="BE284" i="1"/>
  <c r="AV284" i="1"/>
  <c r="AV454" i="1"/>
  <c r="BF454" i="1" s="1"/>
  <c r="BE454" i="1"/>
  <c r="BE420" i="1"/>
  <c r="AV420" i="1"/>
  <c r="BE408" i="1"/>
  <c r="AV408" i="1"/>
  <c r="AV508" i="1"/>
  <c r="BE508" i="1"/>
  <c r="AV582" i="1"/>
  <c r="BE582" i="1"/>
  <c r="AV71" i="1"/>
  <c r="BE71" i="1"/>
  <c r="BE268" i="1"/>
  <c r="AV268" i="1"/>
  <c r="AV273" i="1"/>
  <c r="BE273" i="1"/>
  <c r="BD297" i="1"/>
  <c r="AU297" i="1"/>
  <c r="BD484" i="1"/>
  <c r="AU484" i="1"/>
  <c r="BD203" i="1"/>
  <c r="AU203" i="1"/>
  <c r="BD451" i="1"/>
  <c r="AU451" i="1"/>
  <c r="BD109" i="1"/>
  <c r="AU109" i="1"/>
  <c r="BD363" i="1"/>
  <c r="AU363" i="1"/>
  <c r="BD386" i="1"/>
  <c r="AU386" i="1"/>
  <c r="BD585" i="1"/>
  <c r="AU585" i="1"/>
  <c r="BD192" i="1"/>
  <c r="AU192" i="1"/>
  <c r="BD219" i="1"/>
  <c r="AU219" i="1"/>
  <c r="BD229" i="1"/>
  <c r="AU229" i="1"/>
  <c r="BD191" i="1"/>
  <c r="AU191" i="1"/>
  <c r="BD275" i="1"/>
  <c r="AU275" i="1"/>
  <c r="BD217" i="1"/>
  <c r="AU217" i="1"/>
  <c r="BD356" i="1"/>
  <c r="AU356" i="1"/>
  <c r="BD328" i="1"/>
  <c r="AU328" i="1"/>
  <c r="BD236" i="1"/>
  <c r="AU236" i="1"/>
  <c r="BD633" i="1"/>
  <c r="AU633" i="1"/>
  <c r="BD188" i="1"/>
  <c r="AU188" i="1"/>
  <c r="BD525" i="1"/>
  <c r="AU525" i="1"/>
  <c r="BD344" i="1"/>
  <c r="AU344" i="1"/>
  <c r="BD522" i="1"/>
  <c r="AU522" i="1"/>
  <c r="BD605" i="1"/>
  <c r="AU605" i="1"/>
  <c r="BD127" i="1"/>
  <c r="AU127" i="1"/>
  <c r="BD70" i="1"/>
  <c r="AU70" i="1"/>
  <c r="BD346" i="1"/>
  <c r="AU346" i="1"/>
  <c r="BD165" i="1"/>
  <c r="AU165" i="1"/>
  <c r="BD339" i="1"/>
  <c r="AU339" i="1"/>
  <c r="BD471" i="1"/>
  <c r="AU471" i="1"/>
  <c r="BD270" i="1"/>
  <c r="AU270" i="1"/>
  <c r="BD599" i="1"/>
  <c r="AU599" i="1"/>
  <c r="BD572" i="1"/>
  <c r="AU572" i="1"/>
  <c r="BD580" i="1"/>
  <c r="AU580" i="1"/>
  <c r="BD317" i="1"/>
  <c r="AU317" i="1"/>
  <c r="BD552" i="1"/>
  <c r="AU552" i="1"/>
  <c r="BD161" i="1"/>
  <c r="AU161" i="1"/>
  <c r="AV548" i="1"/>
  <c r="BF548" i="1" s="1"/>
  <c r="BE548" i="1"/>
  <c r="AV635" i="1"/>
  <c r="BE635" i="1"/>
  <c r="AV487" i="1"/>
  <c r="BF487" i="1" s="1"/>
  <c r="BE487" i="1"/>
  <c r="BD494" i="1"/>
  <c r="AU494" i="1"/>
  <c r="AV614" i="1"/>
  <c r="BE614" i="1"/>
  <c r="BE528" i="1"/>
  <c r="AV528" i="1"/>
  <c r="BF528" i="1" s="1"/>
  <c r="AV398" i="1"/>
  <c r="BF398" i="1" s="1"/>
  <c r="BE398" i="1"/>
  <c r="AV361" i="1"/>
  <c r="BF361" i="1" s="1"/>
  <c r="BE361" i="1"/>
  <c r="AV575" i="1"/>
  <c r="BF575" i="1" s="1"/>
  <c r="BE575" i="1"/>
  <c r="BE384" i="1"/>
  <c r="AV384" i="1"/>
  <c r="BF384" i="1" s="1"/>
  <c r="BE372" i="1"/>
  <c r="AV372" i="1"/>
  <c r="AV457" i="1"/>
  <c r="BF457" i="1" s="1"/>
  <c r="BE457" i="1"/>
  <c r="AV189" i="1"/>
  <c r="BE189" i="1"/>
  <c r="AV213" i="1"/>
  <c r="BF213" i="1" s="1"/>
  <c r="BE213" i="1"/>
  <c r="BE334" i="1"/>
  <c r="AV334" i="1"/>
  <c r="BF334" i="1" s="1"/>
  <c r="BD557" i="1"/>
  <c r="AU557" i="1"/>
  <c r="BD400" i="1"/>
  <c r="AU400" i="1"/>
  <c r="BD199" i="1"/>
  <c r="AU199" i="1"/>
  <c r="BD106" i="1"/>
  <c r="AU106" i="1"/>
  <c r="BD524" i="1"/>
  <c r="AU524" i="1"/>
  <c r="BD613" i="1"/>
  <c r="AU613" i="1"/>
  <c r="BD567" i="1"/>
  <c r="AU567" i="1"/>
  <c r="BD172" i="1"/>
  <c r="AU172" i="1"/>
  <c r="BD302" i="1"/>
  <c r="AU302" i="1"/>
  <c r="BD168" i="1"/>
  <c r="AU168" i="1"/>
  <c r="BD308" i="1"/>
  <c r="AU308" i="1"/>
  <c r="BD601" i="1"/>
  <c r="AU601" i="1"/>
  <c r="BD459" i="1"/>
  <c r="AU459" i="1"/>
  <c r="BD405" i="1"/>
  <c r="AU405" i="1"/>
  <c r="BD593" i="1"/>
  <c r="AU593" i="1"/>
  <c r="BD446" i="1"/>
  <c r="AU446" i="1"/>
  <c r="BD554" i="1"/>
  <c r="AU554" i="1"/>
  <c r="BD594" i="1"/>
  <c r="AU594" i="1"/>
  <c r="BD237" i="1"/>
  <c r="AU237" i="1"/>
  <c r="BD249" i="1"/>
  <c r="AU249" i="1"/>
  <c r="BD410" i="1"/>
  <c r="AU410" i="1"/>
  <c r="BD146" i="1"/>
  <c r="AU146" i="1"/>
  <c r="BD121" i="1"/>
  <c r="AU121" i="1"/>
  <c r="BD343" i="1"/>
  <c r="AU343" i="1"/>
  <c r="BD586" i="1"/>
  <c r="AU586" i="1"/>
  <c r="BD504" i="1"/>
  <c r="AU504" i="1"/>
  <c r="BD407" i="1"/>
  <c r="AU407" i="1"/>
  <c r="BD527" i="1"/>
  <c r="AU527" i="1"/>
  <c r="BD559" i="1"/>
  <c r="AU559" i="1"/>
  <c r="BD319" i="1"/>
  <c r="AU319" i="1"/>
  <c r="BD576" i="1"/>
  <c r="AU576" i="1"/>
  <c r="BD604" i="1"/>
  <c r="AU604" i="1"/>
  <c r="BD505" i="1"/>
  <c r="AU505" i="1"/>
  <c r="BD397" i="1"/>
  <c r="AU397" i="1"/>
  <c r="BD611" i="1"/>
  <c r="AU611" i="1"/>
  <c r="BD99" i="1"/>
  <c r="AU99" i="1"/>
  <c r="BD324" i="1"/>
  <c r="AU324" i="1"/>
  <c r="BD440" i="1"/>
  <c r="AU440" i="1"/>
  <c r="BD571" i="1"/>
  <c r="AU571" i="1"/>
  <c r="BD173" i="1"/>
  <c r="AU173" i="1"/>
  <c r="AV542" i="1"/>
  <c r="BE542" i="1"/>
  <c r="AV391" i="1"/>
  <c r="BF391" i="1" s="1"/>
  <c r="BE391" i="1"/>
  <c r="AV441" i="1"/>
  <c r="BE441" i="1"/>
  <c r="BE376" i="1"/>
  <c r="AV376" i="1"/>
  <c r="BF376" i="1" s="1"/>
  <c r="BE104" i="1"/>
  <c r="AV104" i="1"/>
  <c r="AV239" i="1"/>
  <c r="BF239" i="1" s="1"/>
  <c r="BE239" i="1"/>
  <c r="AV406" i="1"/>
  <c r="BE406" i="1"/>
  <c r="AV257" i="1"/>
  <c r="BE257" i="1"/>
  <c r="AV489" i="1"/>
  <c r="BE489" i="1"/>
  <c r="BE621" i="1"/>
  <c r="AV621" i="1"/>
  <c r="AV119" i="1"/>
  <c r="BE119" i="1"/>
  <c r="BD414" i="1"/>
  <c r="AU414" i="1"/>
  <c r="AV50" i="1"/>
  <c r="BE50" i="1"/>
  <c r="AV30" i="1"/>
  <c r="BF30" i="1" s="1"/>
  <c r="BE30" i="1"/>
  <c r="AV2" i="1"/>
  <c r="BG2" i="1" s="1"/>
  <c r="BE2" i="1"/>
  <c r="AV42" i="1"/>
  <c r="BE42" i="1"/>
  <c r="AV27" i="1"/>
  <c r="BF27" i="1" s="1"/>
  <c r="BE27" i="1"/>
  <c r="AV23" i="1"/>
  <c r="BF23" i="1" s="1"/>
  <c r="BE23" i="1"/>
  <c r="AV32" i="1"/>
  <c r="BF32" i="1" s="1"/>
  <c r="BE32" i="1"/>
  <c r="AV61" i="1"/>
  <c r="BE61" i="1"/>
  <c r="BD5" i="1"/>
  <c r="AU5" i="1"/>
  <c r="BD41" i="1"/>
  <c r="AU41" i="1"/>
  <c r="BD39" i="1"/>
  <c r="AU39" i="1"/>
  <c r="BD29" i="1"/>
  <c r="AU29" i="1"/>
  <c r="BD15" i="1"/>
  <c r="AU15" i="1"/>
  <c r="BD17" i="1"/>
  <c r="AU17" i="1"/>
  <c r="BD54" i="1"/>
  <c r="AU54" i="1"/>
  <c r="BD10" i="1"/>
  <c r="AU10" i="1"/>
  <c r="BD16" i="1"/>
  <c r="AU16" i="1"/>
  <c r="BD34" i="1"/>
  <c r="AU34" i="1"/>
  <c r="BD44" i="1"/>
  <c r="AU44" i="1"/>
  <c r="BD58" i="1"/>
  <c r="AU58" i="1"/>
  <c r="BD57" i="1"/>
  <c r="AU57" i="1"/>
  <c r="BD26" i="1"/>
  <c r="AU26" i="1"/>
  <c r="BD25" i="1"/>
  <c r="AU25" i="1"/>
  <c r="BD36" i="1"/>
  <c r="AU36" i="1"/>
  <c r="BD63" i="1"/>
  <c r="AU63" i="1"/>
  <c r="BD43" i="1"/>
  <c r="AU43" i="1"/>
  <c r="BD55" i="1"/>
  <c r="AU55" i="1"/>
  <c r="BD46" i="1"/>
  <c r="AU46" i="1"/>
  <c r="BD6" i="1"/>
  <c r="AU6" i="1"/>
  <c r="BD21" i="1"/>
  <c r="AU21" i="1"/>
  <c r="BD62" i="1"/>
  <c r="AU62" i="1"/>
  <c r="BD7" i="1"/>
  <c r="AU7" i="1"/>
  <c r="BD53" i="1"/>
  <c r="AU53" i="1"/>
  <c r="BD49" i="1"/>
  <c r="AU49" i="1"/>
  <c r="BD8" i="1"/>
  <c r="AU8" i="1"/>
  <c r="BD45" i="1"/>
  <c r="AU45" i="1"/>
  <c r="BD40" i="1"/>
  <c r="AU40" i="1"/>
  <c r="BD28" i="1"/>
  <c r="AU28" i="1"/>
  <c r="BD3" i="1"/>
  <c r="AU3" i="1"/>
  <c r="BD52" i="1"/>
  <c r="AU52" i="1"/>
  <c r="BD12" i="1"/>
  <c r="AU12" i="1"/>
  <c r="BD47" i="1"/>
  <c r="AU47" i="1"/>
  <c r="BD56" i="1"/>
  <c r="AU56" i="1"/>
  <c r="BD38" i="1"/>
  <c r="AU38" i="1"/>
  <c r="BD59" i="1"/>
  <c r="AU59" i="1"/>
  <c r="BD60" i="1"/>
  <c r="AU60" i="1"/>
  <c r="BD20" i="1"/>
  <c r="AU20" i="1"/>
  <c r="BD24" i="1"/>
  <c r="AU24" i="1"/>
  <c r="BD9" i="1"/>
  <c r="AU9" i="1"/>
  <c r="BD31" i="1"/>
  <c r="AU31" i="1"/>
  <c r="BD22" i="1"/>
  <c r="AU22" i="1"/>
  <c r="BD11" i="1"/>
  <c r="AU11" i="1"/>
  <c r="BD37" i="1"/>
  <c r="AU37" i="1"/>
  <c r="BD35" i="1"/>
  <c r="AU35" i="1"/>
  <c r="BD4" i="1"/>
  <c r="AU4" i="1"/>
  <c r="BD33" i="1"/>
  <c r="AU33" i="1"/>
  <c r="BD14" i="1"/>
  <c r="AU14" i="1"/>
  <c r="BD13" i="1"/>
  <c r="AU13" i="1"/>
  <c r="BD51" i="1"/>
  <c r="AU51" i="1"/>
  <c r="BD48" i="1"/>
  <c r="AU48" i="1"/>
  <c r="BD65" i="1"/>
  <c r="AU65" i="1"/>
  <c r="BD64" i="1"/>
  <c r="AU64" i="1"/>
  <c r="BD19" i="1"/>
  <c r="BU16" i="1" a="1"/>
  <c r="BU16" i="1" s="1"/>
  <c r="BU20" i="1" a="1"/>
  <c r="BU20" i="1" s="1"/>
  <c r="BU24" i="1" a="1"/>
  <c r="BU24" i="1" s="1"/>
  <c r="BU14" i="1" a="1"/>
  <c r="BU14" i="1" s="1"/>
  <c r="BU18" i="1" a="1"/>
  <c r="BU18" i="1" s="1"/>
  <c r="BU13" i="1" a="1"/>
  <c r="BU13" i="1" s="1"/>
  <c r="BU5" i="1" a="1"/>
  <c r="BU5" i="1" s="1"/>
  <c r="BU8" i="1" a="1"/>
  <c r="BU8" i="1" s="1"/>
  <c r="BU10" i="1" a="1"/>
  <c r="BU10" i="1" s="1"/>
  <c r="BU12" i="1" a="1"/>
  <c r="BU12" i="1" s="1"/>
  <c r="BU4" i="1" a="1"/>
  <c r="BU4" i="1" s="1"/>
  <c r="BU27" i="1" a="1"/>
  <c r="BU27" i="1" s="1"/>
  <c r="BU11" i="1" a="1"/>
  <c r="BU11" i="1" s="1"/>
  <c r="BU21" i="1" a="1"/>
  <c r="BU21" i="1" s="1"/>
  <c r="BU9" i="1" a="1"/>
  <c r="BU9" i="1" s="1"/>
  <c r="BU26" i="1" a="1"/>
  <c r="BU26" i="1" s="1"/>
  <c r="BU2" i="1" a="1"/>
  <c r="BU2" i="1" s="1"/>
  <c r="BU19" i="1" a="1"/>
  <c r="BU19" i="1" s="1"/>
  <c r="BU23" i="1" a="1"/>
  <c r="BU23" i="1" s="1"/>
  <c r="BU25" i="1" a="1"/>
  <c r="BU25" i="1" s="1"/>
  <c r="BU3" i="1" a="1"/>
  <c r="BU3" i="1" s="1"/>
  <c r="BU17" i="1" a="1"/>
  <c r="BU17" i="1" s="1"/>
  <c r="BU22" i="1" a="1"/>
  <c r="BU22" i="1" s="1"/>
  <c r="BU15" i="1" a="1"/>
  <c r="BU15" i="1" s="1"/>
  <c r="AV335" i="1" l="1"/>
  <c r="BF335" i="1" s="1"/>
  <c r="AV163" i="1"/>
  <c r="BF163" i="1" s="1"/>
  <c r="BE262" i="1"/>
  <c r="AV538" i="1"/>
  <c r="BF538" i="1" s="1"/>
  <c r="AV495" i="1"/>
  <c r="BF495" i="1" s="1"/>
  <c r="AV513" i="1"/>
  <c r="BF513" i="1" s="1"/>
  <c r="AV421" i="1"/>
  <c r="BF421" i="1" s="1"/>
  <c r="BE349" i="1"/>
  <c r="BE389" i="1"/>
  <c r="BG293" i="1"/>
  <c r="BE510" i="1"/>
  <c r="AV254" i="1"/>
  <c r="BF254" i="1" s="1"/>
  <c r="AV313" i="1"/>
  <c r="BF313" i="1" s="1"/>
  <c r="AV206" i="1"/>
  <c r="BF206" i="1" s="1"/>
  <c r="BG620" i="1"/>
  <c r="BG398" i="1"/>
  <c r="BE511" i="1"/>
  <c r="AV100" i="1"/>
  <c r="BF100" i="1" s="1"/>
  <c r="BG170" i="1"/>
  <c r="AV19" i="1"/>
  <c r="BF19" i="1" s="1"/>
  <c r="AV543" i="1"/>
  <c r="BF543" i="1" s="1"/>
  <c r="BG607" i="1"/>
  <c r="BE564" i="1"/>
  <c r="BG177" i="1"/>
  <c r="BG279" i="1"/>
  <c r="BG536" i="1"/>
  <c r="BG369" i="1"/>
  <c r="BG521" i="1"/>
  <c r="BG383" i="1"/>
  <c r="BG142" i="1"/>
  <c r="BG416" i="1"/>
  <c r="BG285" i="1"/>
  <c r="BG334" i="1"/>
  <c r="BG89" i="1"/>
  <c r="BG115" i="1"/>
  <c r="BG213" i="1"/>
  <c r="BG396" i="1"/>
  <c r="BG510" i="1"/>
  <c r="BG487" i="1"/>
  <c r="BG316" i="1"/>
  <c r="BG610" i="1"/>
  <c r="BG351" i="1"/>
  <c r="BG532" i="1"/>
  <c r="BG384" i="1"/>
  <c r="BG329" i="1"/>
  <c r="BG465" i="1"/>
  <c r="BG425" i="1"/>
  <c r="BG447" i="1"/>
  <c r="BG361" i="1"/>
  <c r="BG30" i="1"/>
  <c r="BG511" i="1"/>
  <c r="BG167" i="1"/>
  <c r="BG374" i="1"/>
  <c r="BG457" i="1"/>
  <c r="BG404" i="1"/>
  <c r="BG80" i="1"/>
  <c r="BG345" i="1"/>
  <c r="BG239" i="1"/>
  <c r="BG209" i="1"/>
  <c r="BG392" i="1"/>
  <c r="BG424" i="1"/>
  <c r="BG75" i="1"/>
  <c r="BG520" i="1"/>
  <c r="BF61" i="1"/>
  <c r="BG61" i="1"/>
  <c r="BF50" i="1"/>
  <c r="BG50" i="1"/>
  <c r="BG549" i="1"/>
  <c r="BF621" i="1"/>
  <c r="BG621" i="1"/>
  <c r="BE571" i="1"/>
  <c r="AV571" i="1"/>
  <c r="AV249" i="1"/>
  <c r="BE249" i="1"/>
  <c r="BE302" i="1"/>
  <c r="AV302" i="1"/>
  <c r="BF614" i="1"/>
  <c r="BG614" i="1"/>
  <c r="AV580" i="1"/>
  <c r="BE580" i="1"/>
  <c r="AV471" i="1"/>
  <c r="BE471" i="1"/>
  <c r="AV70" i="1"/>
  <c r="BE70" i="1"/>
  <c r="BE344" i="1"/>
  <c r="AV344" i="1"/>
  <c r="BE236" i="1"/>
  <c r="AV236" i="1"/>
  <c r="AV275" i="1"/>
  <c r="BE275" i="1"/>
  <c r="AV219" i="1"/>
  <c r="BE219" i="1"/>
  <c r="AV297" i="1"/>
  <c r="BF297" i="1" s="1"/>
  <c r="BE297" i="1"/>
  <c r="BF71" i="1"/>
  <c r="BG71" i="1"/>
  <c r="BF508" i="1"/>
  <c r="BG508" i="1"/>
  <c r="BE600" i="1"/>
  <c r="AV600" i="1"/>
  <c r="BF600" i="1" s="1"/>
  <c r="BE96" i="1"/>
  <c r="AV96" i="1"/>
  <c r="AV449" i="1"/>
  <c r="BE449" i="1"/>
  <c r="BE432" i="1"/>
  <c r="AV432" i="1"/>
  <c r="BF432" i="1" s="1"/>
  <c r="BF183" i="1"/>
  <c r="BG183" i="1"/>
  <c r="BG480" i="1"/>
  <c r="AV366" i="1"/>
  <c r="BE366" i="1"/>
  <c r="BF526" i="1"/>
  <c r="BG526" i="1"/>
  <c r="AV277" i="1"/>
  <c r="BE277" i="1"/>
  <c r="BE496" i="1"/>
  <c r="AV496" i="1"/>
  <c r="BF496" i="1" s="1"/>
  <c r="BG32" i="1"/>
  <c r="BE568" i="1"/>
  <c r="AV568" i="1"/>
  <c r="AV606" i="1"/>
  <c r="BE606" i="1"/>
  <c r="AV295" i="1"/>
  <c r="BE295" i="1"/>
  <c r="AV185" i="1"/>
  <c r="BE185" i="1"/>
  <c r="AV561" i="1"/>
  <c r="BE561" i="1"/>
  <c r="AV634" i="1"/>
  <c r="BE634" i="1"/>
  <c r="AV131" i="1"/>
  <c r="BE131" i="1"/>
  <c r="AV530" i="1"/>
  <c r="BE530" i="1"/>
  <c r="BE360" i="1"/>
  <c r="AV360" i="1"/>
  <c r="AV619" i="1"/>
  <c r="BF619" i="1" s="1"/>
  <c r="BE619" i="1"/>
  <c r="AV97" i="1"/>
  <c r="BE97" i="1"/>
  <c r="AV354" i="1"/>
  <c r="BE354" i="1"/>
  <c r="AV149" i="1"/>
  <c r="BE149" i="1"/>
  <c r="AV216" i="1"/>
  <c r="BE216" i="1"/>
  <c r="BE94" i="1"/>
  <c r="AV94" i="1"/>
  <c r="BF265" i="1"/>
  <c r="BG265" i="1"/>
  <c r="AV497" i="1"/>
  <c r="BE497" i="1"/>
  <c r="AV437" i="1"/>
  <c r="BE437" i="1"/>
  <c r="AV509" i="1"/>
  <c r="BE509" i="1"/>
  <c r="BE475" i="1"/>
  <c r="AV475" i="1"/>
  <c r="BE144" i="1"/>
  <c r="AV144" i="1"/>
  <c r="AV305" i="1"/>
  <c r="BE305" i="1"/>
  <c r="AV129" i="1"/>
  <c r="BE129" i="1"/>
  <c r="AV474" i="1"/>
  <c r="BE474" i="1"/>
  <c r="AV551" i="1"/>
  <c r="BE551" i="1"/>
  <c r="AV267" i="1"/>
  <c r="BE267" i="1"/>
  <c r="AV381" i="1"/>
  <c r="BE381" i="1"/>
  <c r="BE88" i="1"/>
  <c r="AV88" i="1"/>
  <c r="BG587" i="1"/>
  <c r="AV556" i="1"/>
  <c r="BE556" i="1"/>
  <c r="AV82" i="1"/>
  <c r="BE82" i="1"/>
  <c r="AV90" i="1"/>
  <c r="BE90" i="1"/>
  <c r="BE523" i="1"/>
  <c r="AV523" i="1"/>
  <c r="BE584" i="1"/>
  <c r="AV584" i="1"/>
  <c r="AV625" i="1"/>
  <c r="BE625" i="1"/>
  <c r="BE72" i="1"/>
  <c r="AV72" i="1"/>
  <c r="AV618" i="1"/>
  <c r="BE618" i="1"/>
  <c r="AV101" i="1"/>
  <c r="BE101" i="1"/>
  <c r="AV343" i="1"/>
  <c r="BE343" i="1"/>
  <c r="AV169" i="1"/>
  <c r="BF169" i="1" s="1"/>
  <c r="BE169" i="1"/>
  <c r="AV342" i="1"/>
  <c r="BF342" i="1" s="1"/>
  <c r="BE342" i="1"/>
  <c r="AV359" i="1"/>
  <c r="BE359" i="1"/>
  <c r="AV107" i="1"/>
  <c r="BE107" i="1"/>
  <c r="BG630" i="1"/>
  <c r="BG564" i="1"/>
  <c r="AV611" i="1"/>
  <c r="BF611" i="1" s="1"/>
  <c r="BE611" i="1"/>
  <c r="BE576" i="1"/>
  <c r="AV576" i="1"/>
  <c r="AV407" i="1"/>
  <c r="BE407" i="1"/>
  <c r="AV446" i="1"/>
  <c r="BF446" i="1" s="1"/>
  <c r="BE446" i="1"/>
  <c r="AV601" i="1"/>
  <c r="BE601" i="1"/>
  <c r="AV524" i="1"/>
  <c r="BE524" i="1"/>
  <c r="BG262" i="1"/>
  <c r="AV494" i="1"/>
  <c r="BE494" i="1"/>
  <c r="AV161" i="1"/>
  <c r="BE161" i="1"/>
  <c r="BE363" i="1"/>
  <c r="AV363" i="1"/>
  <c r="BG444" i="1"/>
  <c r="BF408" i="1"/>
  <c r="BG408" i="1"/>
  <c r="BF565" i="1"/>
  <c r="BG565" i="1"/>
  <c r="AV137" i="1"/>
  <c r="BF137" i="1" s="1"/>
  <c r="BE137" i="1"/>
  <c r="BF469" i="1"/>
  <c r="BG469" i="1"/>
  <c r="AV278" i="1"/>
  <c r="BF278" i="1" s="1"/>
  <c r="BE278" i="1"/>
  <c r="AV341" i="1"/>
  <c r="BF341" i="1" s="1"/>
  <c r="BE341" i="1"/>
  <c r="AV123" i="1"/>
  <c r="BE123" i="1"/>
  <c r="AV225" i="1"/>
  <c r="BE225" i="1"/>
  <c r="AV126" i="1"/>
  <c r="BF126" i="1" s="1"/>
  <c r="BE126" i="1"/>
  <c r="BE226" i="1"/>
  <c r="AV226" i="1"/>
  <c r="BE387" i="1"/>
  <c r="AV387" i="1"/>
  <c r="BF387" i="1" s="1"/>
  <c r="BE443" i="1"/>
  <c r="AV443" i="1"/>
  <c r="AV245" i="1"/>
  <c r="BE245" i="1"/>
  <c r="BF230" i="1"/>
  <c r="BG230" i="1"/>
  <c r="BE603" i="1"/>
  <c r="AV603" i="1"/>
  <c r="BE164" i="1"/>
  <c r="AV164" i="1"/>
  <c r="AV578" i="1"/>
  <c r="BE578" i="1"/>
  <c r="AV315" i="1"/>
  <c r="BE315" i="1"/>
  <c r="AV81" i="1"/>
  <c r="BF81" i="1" s="1"/>
  <c r="BE81" i="1"/>
  <c r="AV588" i="1"/>
  <c r="BE588" i="1"/>
  <c r="AV390" i="1"/>
  <c r="BF390" i="1" s="1"/>
  <c r="BE390" i="1"/>
  <c r="BE208" i="1"/>
  <c r="AV208" i="1"/>
  <c r="BE411" i="1"/>
  <c r="AV411" i="1"/>
  <c r="BG591" i="1"/>
  <c r="BE380" i="1"/>
  <c r="AV380" i="1"/>
  <c r="BE544" i="1"/>
  <c r="AV544" i="1"/>
  <c r="BE304" i="1"/>
  <c r="AV304" i="1"/>
  <c r="BE176" i="1"/>
  <c r="AV176" i="1"/>
  <c r="BE136" i="1"/>
  <c r="AV136" i="1"/>
  <c r="BF136" i="1" s="1"/>
  <c r="AV326" i="1"/>
  <c r="BE326" i="1"/>
  <c r="AV569" i="1"/>
  <c r="BF569" i="1" s="1"/>
  <c r="BE569" i="1"/>
  <c r="BE320" i="1"/>
  <c r="AV320" i="1"/>
  <c r="AV77" i="1"/>
  <c r="BE77" i="1"/>
  <c r="AV241" i="1"/>
  <c r="BE241" i="1"/>
  <c r="AV151" i="1"/>
  <c r="BE151" i="1"/>
  <c r="AV322" i="1"/>
  <c r="BE322" i="1"/>
  <c r="AV287" i="1"/>
  <c r="BE287" i="1"/>
  <c r="AV490" i="1"/>
  <c r="BE490" i="1"/>
  <c r="AV627" i="1"/>
  <c r="BE627" i="1"/>
  <c r="BE68" i="1"/>
  <c r="AV68" i="1"/>
  <c r="BE222" i="1"/>
  <c r="AV222" i="1"/>
  <c r="AV415" i="1"/>
  <c r="BE415" i="1"/>
  <c r="AV378" i="1"/>
  <c r="BE378" i="1"/>
  <c r="AV431" i="1"/>
  <c r="BE431" i="1"/>
  <c r="BE238" i="1"/>
  <c r="AV238" i="1"/>
  <c r="AV417" i="1"/>
  <c r="BE417" i="1"/>
  <c r="BE379" i="1"/>
  <c r="AV379" i="1"/>
  <c r="AV125" i="1"/>
  <c r="BE125" i="1"/>
  <c r="BE204" i="1"/>
  <c r="AV204" i="1"/>
  <c r="BG27" i="1"/>
  <c r="AV280" i="1"/>
  <c r="BE280" i="1"/>
  <c r="BF119" i="1"/>
  <c r="BG119" i="1"/>
  <c r="AV99" i="1"/>
  <c r="BF99" i="1" s="1"/>
  <c r="BE99" i="1"/>
  <c r="BE613" i="1"/>
  <c r="AV613" i="1"/>
  <c r="BF613" i="1" s="1"/>
  <c r="AV203" i="1"/>
  <c r="BE203" i="1"/>
  <c r="AV253" i="1"/>
  <c r="BF253" i="1" s="1"/>
  <c r="BE253" i="1"/>
  <c r="AV570" i="1"/>
  <c r="BE570" i="1"/>
  <c r="AV113" i="1"/>
  <c r="BF113" i="1" s="1"/>
  <c r="BE113" i="1"/>
  <c r="BF468" i="1"/>
  <c r="BG468" i="1"/>
  <c r="AV433" i="1"/>
  <c r="BE433" i="1"/>
  <c r="BE190" i="1"/>
  <c r="AV190" i="1"/>
  <c r="BF190" i="1" s="1"/>
  <c r="AV111" i="1"/>
  <c r="BF111" i="1" s="1"/>
  <c r="BE111" i="1"/>
  <c r="BE624" i="1"/>
  <c r="AV624" i="1"/>
  <c r="BF624" i="1" s="1"/>
  <c r="AV506" i="1"/>
  <c r="BE506" i="1"/>
  <c r="AV462" i="1"/>
  <c r="BE462" i="1"/>
  <c r="AV218" i="1"/>
  <c r="BE218" i="1"/>
  <c r="AV365" i="1"/>
  <c r="BE365" i="1"/>
  <c r="AV301" i="1"/>
  <c r="BE301" i="1"/>
  <c r="AV626" i="1"/>
  <c r="BE626" i="1"/>
  <c r="AV283" i="1"/>
  <c r="BE283" i="1"/>
  <c r="BE116" i="1"/>
  <c r="AV116" i="1"/>
  <c r="AV615" i="1"/>
  <c r="BF615" i="1" s="1"/>
  <c r="BE615" i="1"/>
  <c r="AV385" i="1"/>
  <c r="BE385" i="1"/>
  <c r="BF42" i="1"/>
  <c r="BG42" i="1"/>
  <c r="BF441" i="1"/>
  <c r="BG441" i="1"/>
  <c r="BG391" i="1"/>
  <c r="AV121" i="1"/>
  <c r="BE121" i="1"/>
  <c r="AV237" i="1"/>
  <c r="BE237" i="1"/>
  <c r="BE172" i="1"/>
  <c r="AV172" i="1"/>
  <c r="BF172" i="1" s="1"/>
  <c r="BF189" i="1"/>
  <c r="BG189" i="1"/>
  <c r="AV572" i="1"/>
  <c r="BF572" i="1" s="1"/>
  <c r="BE572" i="1"/>
  <c r="AV339" i="1"/>
  <c r="BE339" i="1"/>
  <c r="AV127" i="1"/>
  <c r="BE127" i="1"/>
  <c r="AV525" i="1"/>
  <c r="BF525" i="1" s="1"/>
  <c r="BE525" i="1"/>
  <c r="AV328" i="1"/>
  <c r="BE328" i="1"/>
  <c r="BE192" i="1"/>
  <c r="AV192" i="1"/>
  <c r="BF582" i="1"/>
  <c r="BG582" i="1"/>
  <c r="BF284" i="1"/>
  <c r="BG284" i="1"/>
  <c r="BE612" i="1"/>
  <c r="AV612" i="1"/>
  <c r="BF612" i="1" s="1"/>
  <c r="AV139" i="1"/>
  <c r="BF139" i="1" s="1"/>
  <c r="BE139" i="1"/>
  <c r="AV202" i="1"/>
  <c r="BE202" i="1"/>
  <c r="AV294" i="1"/>
  <c r="BF294" i="1" s="1"/>
  <c r="BE294" i="1"/>
  <c r="AV382" i="1"/>
  <c r="BE382" i="1"/>
  <c r="BF200" i="1"/>
  <c r="BG200" i="1"/>
  <c r="AV470" i="1"/>
  <c r="BF470" i="1" s="1"/>
  <c r="BE470" i="1"/>
  <c r="BE531" i="1"/>
  <c r="AV531" i="1"/>
  <c r="BE608" i="1"/>
  <c r="AV608" i="1"/>
  <c r="BF608" i="1" s="1"/>
  <c r="AV492" i="1"/>
  <c r="BE492" i="1"/>
  <c r="AV135" i="1"/>
  <c r="BE135" i="1"/>
  <c r="BE78" i="1"/>
  <c r="AV78" i="1"/>
  <c r="BF78" i="1" s="1"/>
  <c r="BG590" i="1"/>
  <c r="AV331" i="1"/>
  <c r="BE331" i="1"/>
  <c r="AV147" i="1"/>
  <c r="BE147" i="1"/>
  <c r="AV175" i="1"/>
  <c r="BE175" i="1"/>
  <c r="BE152" i="1"/>
  <c r="AV152" i="1"/>
  <c r="AV195" i="1"/>
  <c r="BE195" i="1"/>
  <c r="AV102" i="1"/>
  <c r="BE102" i="1"/>
  <c r="AV473" i="1"/>
  <c r="BE473" i="1"/>
  <c r="BE592" i="1"/>
  <c r="AV592" i="1"/>
  <c r="BF592" i="1" s="1"/>
  <c r="AV133" i="1"/>
  <c r="BF133" i="1" s="1"/>
  <c r="BE133" i="1"/>
  <c r="AV476" i="1"/>
  <c r="BE476" i="1"/>
  <c r="BE371" i="1"/>
  <c r="AV371" i="1"/>
  <c r="AV350" i="1"/>
  <c r="BE350" i="1"/>
  <c r="AV467" i="1"/>
  <c r="BE467" i="1"/>
  <c r="AV370" i="1"/>
  <c r="BE370" i="1"/>
  <c r="AV296" i="1"/>
  <c r="BF296" i="1" s="1"/>
  <c r="BE296" i="1"/>
  <c r="BG389" i="1"/>
  <c r="AV162" i="1"/>
  <c r="BF162" i="1" s="1"/>
  <c r="BE162" i="1"/>
  <c r="AV255" i="1"/>
  <c r="BE255" i="1"/>
  <c r="AV458" i="1"/>
  <c r="BE458" i="1"/>
  <c r="AV145" i="1"/>
  <c r="BE145" i="1"/>
  <c r="AV589" i="1"/>
  <c r="BE589" i="1"/>
  <c r="BE617" i="1"/>
  <c r="AV617" i="1"/>
  <c r="AV581" i="1"/>
  <c r="BE581" i="1"/>
  <c r="BE292" i="1"/>
  <c r="AV292" i="1"/>
  <c r="BF292" i="1" s="1"/>
  <c r="AV500" i="1"/>
  <c r="BE500" i="1"/>
  <c r="BE560" i="1"/>
  <c r="AV560" i="1"/>
  <c r="BF560" i="1" s="1"/>
  <c r="AV340" i="1"/>
  <c r="BE340" i="1"/>
  <c r="AV375" i="1"/>
  <c r="BF375" i="1" s="1"/>
  <c r="BE375" i="1"/>
  <c r="AV442" i="1"/>
  <c r="BE442" i="1"/>
  <c r="AV67" i="1"/>
  <c r="BE67" i="1"/>
  <c r="BE140" i="1"/>
  <c r="AV140" i="1"/>
  <c r="BE128" i="1"/>
  <c r="AV128" i="1"/>
  <c r="BF128" i="1" s="1"/>
  <c r="BG438" i="1"/>
  <c r="AV485" i="1"/>
  <c r="BF485" i="1" s="1"/>
  <c r="BE485" i="1"/>
  <c r="AV242" i="1"/>
  <c r="BE242" i="1"/>
  <c r="BF120" i="1"/>
  <c r="BG120" i="1"/>
  <c r="BG558" i="1"/>
  <c r="AV211" i="1"/>
  <c r="BE211" i="1"/>
  <c r="BE395" i="1"/>
  <c r="AV395" i="1"/>
  <c r="AV426" i="1"/>
  <c r="BE426" i="1"/>
  <c r="AV157" i="1"/>
  <c r="BE157" i="1"/>
  <c r="AV604" i="1"/>
  <c r="BE604" i="1"/>
  <c r="BE459" i="1"/>
  <c r="AV459" i="1"/>
  <c r="AV386" i="1"/>
  <c r="BE386" i="1"/>
  <c r="BE368" i="1"/>
  <c r="AV368" i="1"/>
  <c r="BF368" i="1" s="1"/>
  <c r="BE632" i="1"/>
  <c r="AV632" i="1"/>
  <c r="BF632" i="1" s="1"/>
  <c r="AV321" i="1"/>
  <c r="BE321" i="1"/>
  <c r="AV212" i="1"/>
  <c r="BE212" i="1"/>
  <c r="AV69" i="1"/>
  <c r="BE69" i="1"/>
  <c r="AV98" i="1"/>
  <c r="BE98" i="1"/>
  <c r="AV118" i="1"/>
  <c r="BF118" i="1" s="1"/>
  <c r="BE118" i="1"/>
  <c r="AV214" i="1"/>
  <c r="BE214" i="1"/>
  <c r="AV353" i="1"/>
  <c r="BE353" i="1"/>
  <c r="BE332" i="1"/>
  <c r="AV332" i="1"/>
  <c r="BF332" i="1" s="1"/>
  <c r="AV201" i="1"/>
  <c r="BE201" i="1"/>
  <c r="BE110" i="1"/>
  <c r="AV110" i="1"/>
  <c r="BE388" i="1"/>
  <c r="AV388" i="1"/>
  <c r="BE515" i="1"/>
  <c r="AV515" i="1"/>
  <c r="BF515" i="1" s="1"/>
  <c r="BE158" i="1"/>
  <c r="AV158" i="1"/>
  <c r="BF158" i="1" s="1"/>
  <c r="AV419" i="1"/>
  <c r="BE419" i="1"/>
  <c r="AV299" i="1"/>
  <c r="BE299" i="1"/>
  <c r="AV414" i="1"/>
  <c r="BF414" i="1" s="1"/>
  <c r="BE414" i="1"/>
  <c r="BF489" i="1"/>
  <c r="BG489" i="1"/>
  <c r="AV440" i="1"/>
  <c r="BE440" i="1"/>
  <c r="AV397" i="1"/>
  <c r="BF397" i="1" s="1"/>
  <c r="BE397" i="1"/>
  <c r="AV319" i="1"/>
  <c r="BE319" i="1"/>
  <c r="BE504" i="1"/>
  <c r="AV504" i="1"/>
  <c r="BF504" i="1" s="1"/>
  <c r="AV593" i="1"/>
  <c r="BE593" i="1"/>
  <c r="BE308" i="1"/>
  <c r="AV308" i="1"/>
  <c r="AV106" i="1"/>
  <c r="BF106" i="1" s="1"/>
  <c r="BE106" i="1"/>
  <c r="BE552" i="1"/>
  <c r="AV552" i="1"/>
  <c r="AV191" i="1"/>
  <c r="BE191" i="1"/>
  <c r="AV109" i="1"/>
  <c r="BE109" i="1"/>
  <c r="BG479" i="1"/>
  <c r="BF420" i="1"/>
  <c r="BG420" i="1"/>
  <c r="BF631" i="1"/>
  <c r="BG631" i="1"/>
  <c r="BE512" i="1"/>
  <c r="AV512" i="1"/>
  <c r="BF512" i="1" s="1"/>
  <c r="AV373" i="1"/>
  <c r="BF373" i="1" s="1"/>
  <c r="BE373" i="1"/>
  <c r="BF310" i="1"/>
  <c r="BG310" i="1"/>
  <c r="AV186" i="1"/>
  <c r="BF186" i="1" s="1"/>
  <c r="BE186" i="1"/>
  <c r="AV623" i="1"/>
  <c r="BE623" i="1"/>
  <c r="BE448" i="1"/>
  <c r="AV448" i="1"/>
  <c r="BE499" i="1"/>
  <c r="AV499" i="1"/>
  <c r="AV179" i="1"/>
  <c r="BE179" i="1"/>
  <c r="AV269" i="1"/>
  <c r="BE269" i="1"/>
  <c r="BF181" i="1"/>
  <c r="BG181" i="1"/>
  <c r="BF463" i="1"/>
  <c r="BG463" i="1"/>
  <c r="BE130" i="1"/>
  <c r="AV130" i="1"/>
  <c r="BE244" i="1"/>
  <c r="AV244" i="1"/>
  <c r="AV609" i="1"/>
  <c r="BF609" i="1" s="1"/>
  <c r="BE609" i="1"/>
  <c r="AV282" i="1"/>
  <c r="BE282" i="1"/>
  <c r="AV422" i="1"/>
  <c r="BE422" i="1"/>
  <c r="AV314" i="1"/>
  <c r="BE314" i="1"/>
  <c r="AV95" i="1"/>
  <c r="BE95" i="1"/>
  <c r="BE355" i="1"/>
  <c r="AV355" i="1"/>
  <c r="BE579" i="1"/>
  <c r="AV579" i="1"/>
  <c r="BE628" i="1"/>
  <c r="AV628" i="1"/>
  <c r="BE435" i="1"/>
  <c r="AV435" i="1"/>
  <c r="BG74" i="1"/>
  <c r="AV325" i="1"/>
  <c r="BE325" i="1"/>
  <c r="AV357" i="1"/>
  <c r="BE357" i="1"/>
  <c r="AV546" i="1"/>
  <c r="BE546" i="1"/>
  <c r="AV155" i="1"/>
  <c r="BE155" i="1"/>
  <c r="AV122" i="1"/>
  <c r="BE122" i="1"/>
  <c r="AV234" i="1"/>
  <c r="BE234" i="1"/>
  <c r="BE427" i="1"/>
  <c r="AV427" i="1"/>
  <c r="AV272" i="1"/>
  <c r="BE272" i="1"/>
  <c r="AV66" i="1"/>
  <c r="BE66" i="1"/>
  <c r="AV182" i="1"/>
  <c r="BE182" i="1"/>
  <c r="BE336" i="1"/>
  <c r="AV336" i="1"/>
  <c r="BE286" i="1"/>
  <c r="AV286" i="1"/>
  <c r="AV358" i="1"/>
  <c r="BE358" i="1"/>
  <c r="BE347" i="1"/>
  <c r="AV347" i="1"/>
  <c r="BG537" i="1"/>
  <c r="AV307" i="1"/>
  <c r="BE307" i="1"/>
  <c r="AV91" i="1"/>
  <c r="BE91" i="1"/>
  <c r="AV79" i="1"/>
  <c r="BE79" i="1"/>
  <c r="AV493" i="1"/>
  <c r="BE493" i="1"/>
  <c r="AV232" i="1"/>
  <c r="BE232" i="1"/>
  <c r="BG103" i="1"/>
  <c r="BE148" i="1"/>
  <c r="AV148" i="1"/>
  <c r="BE84" i="1"/>
  <c r="AV84" i="1"/>
  <c r="AV502" i="1"/>
  <c r="BE502" i="1"/>
  <c r="AV562" i="1"/>
  <c r="BE562" i="1"/>
  <c r="BF406" i="1"/>
  <c r="BG406" i="1"/>
  <c r="AV527" i="1"/>
  <c r="BE527" i="1"/>
  <c r="BF430" i="1"/>
  <c r="BG430" i="1"/>
  <c r="BE412" i="1"/>
  <c r="AV412" i="1"/>
  <c r="BF412" i="1" s="1"/>
  <c r="AV73" i="1"/>
  <c r="BF73" i="1" s="1"/>
  <c r="BE73" i="1"/>
  <c r="BE274" i="1"/>
  <c r="AV274" i="1"/>
  <c r="BF274" i="1" s="1"/>
  <c r="AV112" i="1"/>
  <c r="BE112" i="1"/>
  <c r="AV402" i="1"/>
  <c r="BE402" i="1"/>
  <c r="AV481" i="1"/>
  <c r="BE481" i="1"/>
  <c r="AV413" i="1"/>
  <c r="BF413" i="1" s="1"/>
  <c r="BE413" i="1"/>
  <c r="AV482" i="1"/>
  <c r="BE482" i="1"/>
  <c r="AV276" i="1"/>
  <c r="BF276" i="1" s="1"/>
  <c r="BE276" i="1"/>
  <c r="BE491" i="1"/>
  <c r="AV491" i="1"/>
  <c r="BE300" i="1"/>
  <c r="AV300" i="1"/>
  <c r="BE108" i="1"/>
  <c r="AV108" i="1"/>
  <c r="AV434" i="1"/>
  <c r="BE434" i="1"/>
  <c r="BF104" i="1"/>
  <c r="BG104" i="1"/>
  <c r="BG528" i="1"/>
  <c r="AV146" i="1"/>
  <c r="BE146" i="1"/>
  <c r="AV594" i="1"/>
  <c r="BE594" i="1"/>
  <c r="AV567" i="1"/>
  <c r="BE567" i="1"/>
  <c r="BE400" i="1"/>
  <c r="AV400" i="1"/>
  <c r="AV557" i="1"/>
  <c r="BE557" i="1"/>
  <c r="BG575" i="1"/>
  <c r="AV599" i="1"/>
  <c r="BE599" i="1"/>
  <c r="AV165" i="1"/>
  <c r="BE165" i="1"/>
  <c r="AV605" i="1"/>
  <c r="BE605" i="1"/>
  <c r="BE188" i="1"/>
  <c r="AV188" i="1"/>
  <c r="BE356" i="1"/>
  <c r="AV356" i="1"/>
  <c r="BF356" i="1" s="1"/>
  <c r="AV484" i="1"/>
  <c r="BE484" i="1"/>
  <c r="BF273" i="1"/>
  <c r="BG273" i="1"/>
  <c r="AV289" i="1"/>
  <c r="BF289" i="1" s="1"/>
  <c r="BE289" i="1"/>
  <c r="AV503" i="1"/>
  <c r="BF503" i="1" s="1"/>
  <c r="BE503" i="1"/>
  <c r="AV574" i="1"/>
  <c r="BF574" i="1" s="1"/>
  <c r="BE574" i="1"/>
  <c r="BE403" i="1"/>
  <c r="AV403" i="1"/>
  <c r="BG461" i="1"/>
  <c r="BE348" i="1"/>
  <c r="AV348" i="1"/>
  <c r="BF348" i="1" s="1"/>
  <c r="AV517" i="1"/>
  <c r="BE517" i="1"/>
  <c r="AV271" i="1"/>
  <c r="BF271" i="1" s="1"/>
  <c r="BE271" i="1"/>
  <c r="BF597" i="1"/>
  <c r="BG597" i="1"/>
  <c r="BG456" i="1"/>
  <c r="AV247" i="1"/>
  <c r="BE247" i="1"/>
  <c r="BE428" i="1"/>
  <c r="AV428" i="1"/>
  <c r="AV450" i="1"/>
  <c r="BE450" i="1"/>
  <c r="AV93" i="1"/>
  <c r="BE93" i="1"/>
  <c r="AV429" i="1"/>
  <c r="BE429" i="1"/>
  <c r="BE636" i="1"/>
  <c r="AV636" i="1"/>
  <c r="BF636" i="1" s="1"/>
  <c r="AV153" i="1"/>
  <c r="BE153" i="1"/>
  <c r="AV258" i="1"/>
  <c r="BE258" i="1"/>
  <c r="AV541" i="1"/>
  <c r="BE541" i="1"/>
  <c r="AV622" i="1"/>
  <c r="BF622" i="1" s="1"/>
  <c r="BE622" i="1"/>
  <c r="AV423" i="1"/>
  <c r="BE423" i="1"/>
  <c r="AV251" i="1"/>
  <c r="BE251" i="1"/>
  <c r="BE436" i="1"/>
  <c r="AV436" i="1"/>
  <c r="BE252" i="1"/>
  <c r="AV252" i="1"/>
  <c r="BE616" i="1"/>
  <c r="AV616" i="1"/>
  <c r="BF616" i="1" s="1"/>
  <c r="BE364" i="1"/>
  <c r="AV364" i="1"/>
  <c r="BF364" i="1" s="1"/>
  <c r="AV193" i="1"/>
  <c r="BF193" i="1" s="1"/>
  <c r="BE193" i="1"/>
  <c r="AV516" i="1"/>
  <c r="BE516" i="1"/>
  <c r="BE464" i="1"/>
  <c r="AV464" i="1"/>
  <c r="BF464" i="1" s="1"/>
  <c r="AV166" i="1"/>
  <c r="BF166" i="1" s="1"/>
  <c r="BE166" i="1"/>
  <c r="BE156" i="1"/>
  <c r="AV156" i="1"/>
  <c r="AV117" i="1"/>
  <c r="BF117" i="1" s="1"/>
  <c r="BE117" i="1"/>
  <c r="AV260" i="1"/>
  <c r="BF260" i="1" s="1"/>
  <c r="BE260" i="1"/>
  <c r="BE196" i="1"/>
  <c r="AV196" i="1"/>
  <c r="AV256" i="1"/>
  <c r="BE256" i="1"/>
  <c r="AV105" i="1"/>
  <c r="BF105" i="1" s="1"/>
  <c r="BE105" i="1"/>
  <c r="AV215" i="1"/>
  <c r="BE215" i="1"/>
  <c r="BE160" i="1"/>
  <c r="AV160" i="1"/>
  <c r="AV394" i="1"/>
  <c r="BE394" i="1"/>
  <c r="AV501" i="1"/>
  <c r="BF501" i="1" s="1"/>
  <c r="BE501" i="1"/>
  <c r="AV184" i="1"/>
  <c r="BE184" i="1"/>
  <c r="AV409" i="1"/>
  <c r="BE409" i="1"/>
  <c r="AV312" i="1"/>
  <c r="BE312" i="1"/>
  <c r="BE124" i="1"/>
  <c r="AV124" i="1"/>
  <c r="BE452" i="1"/>
  <c r="AV452" i="1"/>
  <c r="BG337" i="1"/>
  <c r="BG349" i="1"/>
  <c r="AV477" i="1"/>
  <c r="BF477" i="1" s="1"/>
  <c r="BE477" i="1"/>
  <c r="BG533" i="1"/>
  <c r="BE290" i="1"/>
  <c r="AV290" i="1"/>
  <c r="AV205" i="1"/>
  <c r="BF205" i="1" s="1"/>
  <c r="BE205" i="1"/>
  <c r="AV327" i="1"/>
  <c r="BE327" i="1"/>
  <c r="AV171" i="1"/>
  <c r="BE171" i="1"/>
  <c r="BE629" i="1"/>
  <c r="AV629" i="1"/>
  <c r="BF629" i="1" s="1"/>
  <c r="BF257" i="1"/>
  <c r="BG257" i="1"/>
  <c r="AV173" i="1"/>
  <c r="BF173" i="1" s="1"/>
  <c r="BE173" i="1"/>
  <c r="AV324" i="1"/>
  <c r="BF324" i="1" s="1"/>
  <c r="BE324" i="1"/>
  <c r="AV505" i="1"/>
  <c r="BF505" i="1" s="1"/>
  <c r="BE505" i="1"/>
  <c r="AV559" i="1"/>
  <c r="BF559" i="1" s="1"/>
  <c r="BE559" i="1"/>
  <c r="AV586" i="1"/>
  <c r="BE586" i="1"/>
  <c r="AV405" i="1"/>
  <c r="BE405" i="1"/>
  <c r="BF372" i="1"/>
  <c r="BG372" i="1"/>
  <c r="AV229" i="1"/>
  <c r="BE229" i="1"/>
  <c r="AV585" i="1"/>
  <c r="BF585" i="1" s="1"/>
  <c r="BE585" i="1"/>
  <c r="BE451" i="1"/>
  <c r="AV451" i="1"/>
  <c r="BF268" i="1"/>
  <c r="BG268" i="1"/>
  <c r="BG454" i="1"/>
  <c r="BF221" i="1"/>
  <c r="BG221" i="1"/>
  <c r="AV159" i="1"/>
  <c r="BF159" i="1" s="1"/>
  <c r="BE159" i="1"/>
  <c r="AV246" i="1"/>
  <c r="BF246" i="1" s="1"/>
  <c r="BE246" i="1"/>
  <c r="BF231" i="1"/>
  <c r="BG231" i="1"/>
  <c r="BE488" i="1"/>
  <c r="AV488" i="1"/>
  <c r="BE507" i="1"/>
  <c r="AV507" i="1"/>
  <c r="AV207" i="1"/>
  <c r="BE207" i="1"/>
  <c r="AV323" i="1"/>
  <c r="BF323" i="1" s="1"/>
  <c r="BE323" i="1"/>
  <c r="AV141" i="1"/>
  <c r="BE141" i="1"/>
  <c r="AV545" i="1"/>
  <c r="BE545" i="1"/>
  <c r="AV259" i="1"/>
  <c r="BF259" i="1" s="1"/>
  <c r="BE259" i="1"/>
  <c r="BF352" i="1"/>
  <c r="BG352" i="1"/>
  <c r="AV553" i="1"/>
  <c r="BF553" i="1" s="1"/>
  <c r="BE553" i="1"/>
  <c r="AV187" i="1"/>
  <c r="BE187" i="1"/>
  <c r="AV235" i="1"/>
  <c r="BF235" i="1" s="1"/>
  <c r="BE235" i="1"/>
  <c r="AV143" i="1"/>
  <c r="BF143" i="1" s="1"/>
  <c r="BE143" i="1"/>
  <c r="AV577" i="1"/>
  <c r="BE577" i="1"/>
  <c r="AV85" i="1"/>
  <c r="BE85" i="1"/>
  <c r="AV261" i="1"/>
  <c r="BE261" i="1"/>
  <c r="AV602" i="1"/>
  <c r="BE602" i="1"/>
  <c r="BE539" i="1"/>
  <c r="AV539" i="1"/>
  <c r="AV197" i="1"/>
  <c r="BF197" i="1" s="1"/>
  <c r="BE197" i="1"/>
  <c r="AV243" i="1"/>
  <c r="BF243" i="1" s="1"/>
  <c r="BE243" i="1"/>
  <c r="BE318" i="1"/>
  <c r="AV318" i="1"/>
  <c r="AV309" i="1"/>
  <c r="BF309" i="1" s="1"/>
  <c r="BE309" i="1"/>
  <c r="AV87" i="1"/>
  <c r="BE87" i="1"/>
  <c r="AV466" i="1"/>
  <c r="BF466" i="1" s="1"/>
  <c r="BE466" i="1"/>
  <c r="AV250" i="1"/>
  <c r="BF250" i="1" s="1"/>
  <c r="BE250" i="1"/>
  <c r="AV399" i="1"/>
  <c r="BF399" i="1" s="1"/>
  <c r="BE399" i="1"/>
  <c r="AV291" i="1"/>
  <c r="BF291" i="1" s="1"/>
  <c r="BE291" i="1"/>
  <c r="BE563" i="1"/>
  <c r="AV563" i="1"/>
  <c r="BE555" i="1"/>
  <c r="AV555" i="1"/>
  <c r="AV264" i="1"/>
  <c r="BE264" i="1"/>
  <c r="BG198" i="1"/>
  <c r="AV445" i="1"/>
  <c r="BF445" i="1" s="1"/>
  <c r="BE445" i="1"/>
  <c r="AV362" i="1"/>
  <c r="BE362" i="1"/>
  <c r="BE472" i="1"/>
  <c r="AV472" i="1"/>
  <c r="BF472" i="1" s="1"/>
  <c r="AV210" i="1"/>
  <c r="BE210" i="1"/>
  <c r="AV535" i="1"/>
  <c r="BE535" i="1"/>
  <c r="AV138" i="1"/>
  <c r="BF138" i="1" s="1"/>
  <c r="BE138" i="1"/>
  <c r="BE220" i="1"/>
  <c r="AV220" i="1"/>
  <c r="AV223" i="1"/>
  <c r="BE223" i="1"/>
  <c r="BE224" i="1"/>
  <c r="AV224" i="1"/>
  <c r="AV233" i="1"/>
  <c r="BE233" i="1"/>
  <c r="AV83" i="1"/>
  <c r="BE83" i="1"/>
  <c r="AV330" i="1"/>
  <c r="BE330" i="1"/>
  <c r="AV486" i="1"/>
  <c r="BE486" i="1"/>
  <c r="BE240" i="1"/>
  <c r="AV240" i="1"/>
  <c r="AV303" i="1"/>
  <c r="BF303" i="1" s="1"/>
  <c r="BE303" i="1"/>
  <c r="AV418" i="1"/>
  <c r="BE418" i="1"/>
  <c r="BE460" i="1"/>
  <c r="AV460" i="1"/>
  <c r="BF460" i="1" s="1"/>
  <c r="BG478" i="1"/>
  <c r="BG566" i="1"/>
  <c r="BE595" i="1"/>
  <c r="AV595" i="1"/>
  <c r="AV338" i="1"/>
  <c r="BE338" i="1"/>
  <c r="BG376" i="1"/>
  <c r="BF542" i="1"/>
  <c r="BG542" i="1"/>
  <c r="AV410" i="1"/>
  <c r="BE410" i="1"/>
  <c r="AV554" i="1"/>
  <c r="BF554" i="1" s="1"/>
  <c r="BE554" i="1"/>
  <c r="BE168" i="1"/>
  <c r="AV168" i="1"/>
  <c r="AV199" i="1"/>
  <c r="BF199" i="1" s="1"/>
  <c r="BE199" i="1"/>
  <c r="BF635" i="1"/>
  <c r="BG635" i="1"/>
  <c r="AV317" i="1"/>
  <c r="BE317" i="1"/>
  <c r="BE270" i="1"/>
  <c r="AV270" i="1"/>
  <c r="BF270" i="1" s="1"/>
  <c r="AV346" i="1"/>
  <c r="BE346" i="1"/>
  <c r="AV522" i="1"/>
  <c r="BE522" i="1"/>
  <c r="BE633" i="1"/>
  <c r="AV633" i="1"/>
  <c r="AV217" i="1"/>
  <c r="BE217" i="1"/>
  <c r="AV518" i="1"/>
  <c r="BE518" i="1"/>
  <c r="AV439" i="1"/>
  <c r="BF439" i="1" s="1"/>
  <c r="BE439" i="1"/>
  <c r="AV154" i="1"/>
  <c r="BE154" i="1"/>
  <c r="AV86" i="1"/>
  <c r="BE86" i="1"/>
  <c r="BF114" i="1"/>
  <c r="BG114" i="1"/>
  <c r="AV534" i="1"/>
  <c r="BF534" i="1" s="1"/>
  <c r="BE534" i="1"/>
  <c r="BF573" i="1"/>
  <c r="BG573" i="1"/>
  <c r="BF596" i="1"/>
  <c r="BG596" i="1"/>
  <c r="AV498" i="1"/>
  <c r="BE498" i="1"/>
  <c r="BE178" i="1"/>
  <c r="AV178" i="1"/>
  <c r="BF178" i="1" s="1"/>
  <c r="AV377" i="1"/>
  <c r="BF377" i="1" s="1"/>
  <c r="BE377" i="1"/>
  <c r="AV514" i="1"/>
  <c r="BF514" i="1" s="1"/>
  <c r="BE514" i="1"/>
  <c r="AV333" i="1"/>
  <c r="BE333" i="1"/>
  <c r="BE92" i="1"/>
  <c r="AV92" i="1"/>
  <c r="AV540" i="1"/>
  <c r="BE540" i="1"/>
  <c r="BE288" i="1"/>
  <c r="AV288" i="1"/>
  <c r="AV298" i="1"/>
  <c r="BE298" i="1"/>
  <c r="AV529" i="1"/>
  <c r="BE529" i="1"/>
  <c r="BG23" i="1"/>
  <c r="AV150" i="1"/>
  <c r="BE150" i="1"/>
  <c r="AV194" i="1"/>
  <c r="BE194" i="1"/>
  <c r="AV453" i="1"/>
  <c r="BE453" i="1"/>
  <c r="AV550" i="1"/>
  <c r="BE550" i="1"/>
  <c r="BE547" i="1"/>
  <c r="AV547" i="1"/>
  <c r="BE180" i="1"/>
  <c r="AV180" i="1"/>
  <c r="AV266" i="1"/>
  <c r="BE266" i="1"/>
  <c r="AV401" i="1"/>
  <c r="BE401" i="1"/>
  <c r="AV519" i="1"/>
  <c r="BE519" i="1"/>
  <c r="AV228" i="1"/>
  <c r="BE228" i="1"/>
  <c r="AV227" i="1"/>
  <c r="BE227" i="1"/>
  <c r="BE174" i="1"/>
  <c r="AV174" i="1"/>
  <c r="AV583" i="1"/>
  <c r="BE583" i="1"/>
  <c r="AV281" i="1"/>
  <c r="BE281" i="1"/>
  <c r="AV367" i="1"/>
  <c r="BE367" i="1"/>
  <c r="AV263" i="1"/>
  <c r="BE263" i="1"/>
  <c r="AV455" i="1"/>
  <c r="BE455" i="1"/>
  <c r="BE76" i="1"/>
  <c r="AV76" i="1"/>
  <c r="BG548" i="1"/>
  <c r="BE306" i="1"/>
  <c r="AV306" i="1"/>
  <c r="BF393" i="1"/>
  <c r="BG393" i="1"/>
  <c r="AV248" i="1"/>
  <c r="BE248" i="1"/>
  <c r="BE132" i="1"/>
  <c r="AV132" i="1"/>
  <c r="BE483" i="1"/>
  <c r="AV483" i="1"/>
  <c r="AV311" i="1"/>
  <c r="BE311" i="1"/>
  <c r="AV598" i="1"/>
  <c r="BE598" i="1"/>
  <c r="AV134" i="1"/>
  <c r="BE134" i="1"/>
  <c r="BV9" i="1" a="1"/>
  <c r="BV9" i="1" s="1"/>
  <c r="BV3" i="1" a="1"/>
  <c r="BV3" i="1" s="1"/>
  <c r="BV26" i="1" a="1"/>
  <c r="BV26" i="1" s="1"/>
  <c r="BV16" i="1" a="1"/>
  <c r="BV16" i="1" s="1"/>
  <c r="AV51" i="1"/>
  <c r="BF51" i="1" s="1"/>
  <c r="BE51" i="1"/>
  <c r="AV4" i="1"/>
  <c r="BF4" i="1" s="1"/>
  <c r="BE4" i="1"/>
  <c r="AV22" i="1"/>
  <c r="BF22" i="1" s="1"/>
  <c r="BE22" i="1"/>
  <c r="AV20" i="1"/>
  <c r="BF20" i="1" s="1"/>
  <c r="BE20" i="1"/>
  <c r="AV56" i="1"/>
  <c r="BE56" i="1"/>
  <c r="AV3" i="1"/>
  <c r="BF3" i="1" s="1"/>
  <c r="BE3" i="1"/>
  <c r="AV8" i="1"/>
  <c r="BE8" i="1"/>
  <c r="AV62" i="1"/>
  <c r="BE62" i="1"/>
  <c r="AV55" i="1"/>
  <c r="BF55" i="1" s="1"/>
  <c r="BE55" i="1"/>
  <c r="AV25" i="1"/>
  <c r="BE25" i="1"/>
  <c r="AV44" i="1"/>
  <c r="BE44" i="1"/>
  <c r="AV54" i="1"/>
  <c r="BE54" i="1"/>
  <c r="AV39" i="1"/>
  <c r="BF39" i="1" s="1"/>
  <c r="BE39" i="1"/>
  <c r="BV15" i="1" a="1"/>
  <c r="BV15" i="1" s="1"/>
  <c r="BV17" i="1" a="1"/>
  <c r="BV17" i="1" s="1"/>
  <c r="BV12" i="1" a="1"/>
  <c r="BV12" i="1" s="1"/>
  <c r="BV14" i="1" a="1"/>
  <c r="BV14" i="1" s="1"/>
  <c r="BV13" i="1" a="1"/>
  <c r="BV13" i="1" s="1"/>
  <c r="AV64" i="1"/>
  <c r="BF64" i="1" s="1"/>
  <c r="BE64" i="1"/>
  <c r="AV13" i="1"/>
  <c r="BE13" i="1"/>
  <c r="AV35" i="1"/>
  <c r="BE35" i="1"/>
  <c r="AV31" i="1"/>
  <c r="BE31" i="1"/>
  <c r="AV60" i="1"/>
  <c r="BE60" i="1"/>
  <c r="AV47" i="1"/>
  <c r="BE47" i="1"/>
  <c r="AV28" i="1"/>
  <c r="BE28" i="1"/>
  <c r="AV49" i="1"/>
  <c r="BE49" i="1"/>
  <c r="AV21" i="1"/>
  <c r="BE21" i="1"/>
  <c r="AV43" i="1"/>
  <c r="BE43" i="1"/>
  <c r="AV26" i="1"/>
  <c r="BE26" i="1"/>
  <c r="AV34" i="1"/>
  <c r="BF34" i="1" s="1"/>
  <c r="BE34" i="1"/>
  <c r="AV17" i="1"/>
  <c r="BE17" i="1"/>
  <c r="AV41" i="1"/>
  <c r="BE41" i="1"/>
  <c r="BV19" i="1" a="1"/>
  <c r="BV19" i="1" s="1"/>
  <c r="BV18" i="1" a="1"/>
  <c r="BV18" i="1" s="1"/>
  <c r="BV27" i="1" a="1"/>
  <c r="BV27" i="1" s="1"/>
  <c r="BV10" i="1" a="1"/>
  <c r="BV10" i="1" s="1"/>
  <c r="BF2" i="1"/>
  <c r="AV65" i="1"/>
  <c r="BF65" i="1" s="1"/>
  <c r="BE65" i="1"/>
  <c r="AV14" i="1"/>
  <c r="BE14" i="1"/>
  <c r="AV37" i="1"/>
  <c r="BF37" i="1" s="1"/>
  <c r="BE37" i="1"/>
  <c r="AV9" i="1"/>
  <c r="BF9" i="1" s="1"/>
  <c r="BE9" i="1"/>
  <c r="AV59" i="1"/>
  <c r="BE59" i="1"/>
  <c r="AV12" i="1"/>
  <c r="BF12" i="1" s="1"/>
  <c r="BE12" i="1"/>
  <c r="AV40" i="1"/>
  <c r="BE40" i="1"/>
  <c r="AV53" i="1"/>
  <c r="BE53" i="1"/>
  <c r="AV6" i="1"/>
  <c r="BE6" i="1"/>
  <c r="AV63" i="1"/>
  <c r="BF63" i="1" s="1"/>
  <c r="BE63" i="1"/>
  <c r="AV57" i="1"/>
  <c r="BE57" i="1"/>
  <c r="AV16" i="1"/>
  <c r="BE16" i="1"/>
  <c r="AV15" i="1"/>
  <c r="BE15" i="1"/>
  <c r="AV5" i="1"/>
  <c r="BE5" i="1"/>
  <c r="BV5" i="1" a="1"/>
  <c r="BV5" i="1" s="1"/>
  <c r="BV21" i="1" a="1"/>
  <c r="BV21" i="1" s="1"/>
  <c r="BV2" i="1" a="1"/>
  <c r="BV2" i="1" s="1"/>
  <c r="BV4" i="1" a="1"/>
  <c r="BV4" i="1" s="1"/>
  <c r="BV11" i="1" a="1"/>
  <c r="BV11" i="1" s="1"/>
  <c r="BV8" i="1" a="1"/>
  <c r="BV8" i="1" s="1"/>
  <c r="AV48" i="1"/>
  <c r="BF48" i="1" s="1"/>
  <c r="BE48" i="1"/>
  <c r="AV33" i="1"/>
  <c r="BE33" i="1"/>
  <c r="AV11" i="1"/>
  <c r="BE11" i="1"/>
  <c r="AV24" i="1"/>
  <c r="BE24" i="1"/>
  <c r="AV38" i="1"/>
  <c r="BF38" i="1" s="1"/>
  <c r="BE38" i="1"/>
  <c r="AV52" i="1"/>
  <c r="BE52" i="1"/>
  <c r="AV45" i="1"/>
  <c r="BE45" i="1"/>
  <c r="AV7" i="1"/>
  <c r="BE7" i="1"/>
  <c r="AV46" i="1"/>
  <c r="BE46" i="1"/>
  <c r="AV36" i="1"/>
  <c r="BE36" i="1"/>
  <c r="AV58" i="1"/>
  <c r="BE58" i="1"/>
  <c r="AV10" i="1"/>
  <c r="BE10" i="1"/>
  <c r="AV29" i="1"/>
  <c r="BE29" i="1"/>
  <c r="BV23" i="1" a="1"/>
  <c r="BV23" i="1" s="1"/>
  <c r="BV24" i="1" a="1"/>
  <c r="BV24" i="1" s="1"/>
  <c r="BV22" i="1" a="1"/>
  <c r="BV22" i="1" s="1"/>
  <c r="BV25" i="1" a="1"/>
  <c r="BV25" i="1" s="1"/>
  <c r="BV20" i="1" a="1"/>
  <c r="BV20" i="1" s="1"/>
  <c r="BG495" i="1" l="1"/>
  <c r="BG206" i="1"/>
  <c r="BG421" i="1"/>
  <c r="BG335" i="1"/>
  <c r="BG163" i="1"/>
  <c r="BG313" i="1"/>
  <c r="BG538" i="1"/>
  <c r="BG513" i="1"/>
  <c r="BG613" i="1"/>
  <c r="BG254" i="1"/>
  <c r="BG619" i="1"/>
  <c r="BG136" i="1"/>
  <c r="BG19" i="1"/>
  <c r="BG615" i="1"/>
  <c r="BG100" i="1"/>
  <c r="BG543" i="1"/>
  <c r="BG73" i="1"/>
  <c r="BG341" i="1"/>
  <c r="BG137" i="1"/>
  <c r="BG612" i="1"/>
  <c r="BG158" i="1"/>
  <c r="BG515" i="1"/>
  <c r="BG111" i="1"/>
  <c r="BG554" i="1"/>
  <c r="BG553" i="1"/>
  <c r="BG445" i="1"/>
  <c r="BG413" i="1"/>
  <c r="BG270" i="1"/>
  <c r="BG332" i="1"/>
  <c r="BG172" i="1"/>
  <c r="BG414" i="1"/>
  <c r="BG48" i="1"/>
  <c r="BG632" i="1"/>
  <c r="BG503" i="1"/>
  <c r="BG569" i="1"/>
  <c r="BG38" i="1"/>
  <c r="BG276" i="1"/>
  <c r="BG373" i="1"/>
  <c r="BG512" i="1"/>
  <c r="BG178" i="1"/>
  <c r="BG464" i="1"/>
  <c r="BG289" i="1"/>
  <c r="BG324" i="1"/>
  <c r="BG466" i="1"/>
  <c r="BG399" i="1"/>
  <c r="BG162" i="1"/>
  <c r="BG303" i="1"/>
  <c r="BG118" i="1"/>
  <c r="BG253" i="1"/>
  <c r="BG472" i="1"/>
  <c r="BG186" i="1"/>
  <c r="BG387" i="1"/>
  <c r="BG397" i="1"/>
  <c r="BG274" i="1"/>
  <c r="BG81" i="1"/>
  <c r="BG126" i="1"/>
  <c r="BG342" i="1"/>
  <c r="BG432" i="1"/>
  <c r="BG412" i="1"/>
  <c r="BG504" i="1"/>
  <c r="BG296" i="1"/>
  <c r="BG190" i="1"/>
  <c r="BG128" i="1"/>
  <c r="BG505" i="1"/>
  <c r="BG525" i="1"/>
  <c r="BG235" i="1"/>
  <c r="BG608" i="1"/>
  <c r="BF288" i="1"/>
  <c r="BG288" i="1"/>
  <c r="BF220" i="1"/>
  <c r="BG220" i="1"/>
  <c r="BF87" i="1"/>
  <c r="BG87" i="1"/>
  <c r="BF436" i="1"/>
  <c r="BG436" i="1"/>
  <c r="BF517" i="1"/>
  <c r="BG517" i="1"/>
  <c r="BF557" i="1"/>
  <c r="BG557" i="1"/>
  <c r="BF112" i="1"/>
  <c r="BG112" i="1"/>
  <c r="BF79" i="1"/>
  <c r="BG79" i="1"/>
  <c r="BF422" i="1"/>
  <c r="BG422" i="1"/>
  <c r="BF386" i="1"/>
  <c r="BG386" i="1"/>
  <c r="BF326" i="1"/>
  <c r="BG326" i="1"/>
  <c r="BF97" i="1"/>
  <c r="BG97" i="1"/>
  <c r="BF306" i="1"/>
  <c r="BG306" i="1"/>
  <c r="BF187" i="1"/>
  <c r="BG187" i="1"/>
  <c r="BF122" i="1"/>
  <c r="BG122" i="1"/>
  <c r="BF308" i="1"/>
  <c r="BG308" i="1"/>
  <c r="BF426" i="1"/>
  <c r="BG426" i="1"/>
  <c r="BF24" i="1"/>
  <c r="BG24" i="1"/>
  <c r="BF59" i="1"/>
  <c r="BG59" i="1"/>
  <c r="BF56" i="1"/>
  <c r="BG56" i="1"/>
  <c r="BF598" i="1"/>
  <c r="BG598" i="1"/>
  <c r="BF281" i="1"/>
  <c r="BG281" i="1"/>
  <c r="BF227" i="1"/>
  <c r="BG227" i="1"/>
  <c r="BF266" i="1"/>
  <c r="BG266" i="1"/>
  <c r="BF453" i="1"/>
  <c r="BG453" i="1"/>
  <c r="BF529" i="1"/>
  <c r="BG529" i="1"/>
  <c r="BF498" i="1"/>
  <c r="BG498" i="1"/>
  <c r="BF317" i="1"/>
  <c r="BG317" i="1"/>
  <c r="BF486" i="1"/>
  <c r="BG486" i="1"/>
  <c r="BF535" i="1"/>
  <c r="BG535" i="1"/>
  <c r="BF563" i="1"/>
  <c r="BG563" i="1"/>
  <c r="BF586" i="1"/>
  <c r="BG586" i="1"/>
  <c r="BG37" i="1"/>
  <c r="BF312" i="1"/>
  <c r="BG312" i="1"/>
  <c r="BF156" i="1"/>
  <c r="BG156" i="1"/>
  <c r="BF423" i="1"/>
  <c r="BG423" i="1"/>
  <c r="BF153" i="1"/>
  <c r="BG153" i="1"/>
  <c r="BF450" i="1"/>
  <c r="BG450" i="1"/>
  <c r="BF599" i="1"/>
  <c r="BG599" i="1"/>
  <c r="BF434" i="1"/>
  <c r="BG434" i="1"/>
  <c r="BF546" i="1"/>
  <c r="BG546" i="1"/>
  <c r="BF628" i="1"/>
  <c r="BG628" i="1"/>
  <c r="BF440" i="1"/>
  <c r="BG440" i="1"/>
  <c r="BF388" i="1"/>
  <c r="BG388" i="1"/>
  <c r="BG390" i="1"/>
  <c r="BF211" i="1"/>
  <c r="BG211" i="1"/>
  <c r="BF255" i="1"/>
  <c r="BG255" i="1"/>
  <c r="BF370" i="1"/>
  <c r="BG370" i="1"/>
  <c r="BF476" i="1"/>
  <c r="BG476" i="1"/>
  <c r="BF102" i="1"/>
  <c r="BG102" i="1"/>
  <c r="BF147" i="1"/>
  <c r="BG147" i="1"/>
  <c r="BF385" i="1"/>
  <c r="BG385" i="1"/>
  <c r="BF626" i="1"/>
  <c r="BG626" i="1"/>
  <c r="BF462" i="1"/>
  <c r="BG462" i="1"/>
  <c r="BF203" i="1"/>
  <c r="BG203" i="1"/>
  <c r="BF280" i="1"/>
  <c r="BG280" i="1"/>
  <c r="BF378" i="1"/>
  <c r="BG378" i="1"/>
  <c r="BF627" i="1"/>
  <c r="BG627" i="1"/>
  <c r="BF151" i="1"/>
  <c r="BG151" i="1"/>
  <c r="BF411" i="1"/>
  <c r="BG411" i="1"/>
  <c r="BF164" i="1"/>
  <c r="BG164" i="1"/>
  <c r="BF363" i="1"/>
  <c r="BG363" i="1"/>
  <c r="BF524" i="1"/>
  <c r="BG524" i="1"/>
  <c r="BF107" i="1"/>
  <c r="BG107" i="1"/>
  <c r="BF72" i="1"/>
  <c r="BG72" i="1"/>
  <c r="BF88" i="1"/>
  <c r="BG88" i="1"/>
  <c r="BF475" i="1"/>
  <c r="BG475" i="1"/>
  <c r="BF275" i="1"/>
  <c r="BG275" i="1"/>
  <c r="BF471" i="1"/>
  <c r="BG471" i="1"/>
  <c r="BF249" i="1"/>
  <c r="BG249" i="1"/>
  <c r="BG22" i="1"/>
  <c r="BG243" i="1"/>
  <c r="BG364" i="1"/>
  <c r="BG117" i="1"/>
  <c r="BG105" i="1"/>
  <c r="BF595" i="1"/>
  <c r="BG595" i="1"/>
  <c r="BF85" i="1"/>
  <c r="BG85" i="1"/>
  <c r="BF146" i="1"/>
  <c r="BG146" i="1"/>
  <c r="BF116" i="1"/>
  <c r="BG116" i="1"/>
  <c r="BF433" i="1"/>
  <c r="BG433" i="1"/>
  <c r="BF222" i="1"/>
  <c r="BG222" i="1"/>
  <c r="BF131" i="1"/>
  <c r="BG131" i="1"/>
  <c r="BF519" i="1"/>
  <c r="BG519" i="1"/>
  <c r="BF290" i="1"/>
  <c r="BG290" i="1"/>
  <c r="BF429" i="1"/>
  <c r="BG429" i="1"/>
  <c r="BF605" i="1"/>
  <c r="BG605" i="1"/>
  <c r="BF358" i="1"/>
  <c r="BG358" i="1"/>
  <c r="BF325" i="1"/>
  <c r="BG325" i="1"/>
  <c r="BF179" i="1"/>
  <c r="BG179" i="1"/>
  <c r="BF109" i="1"/>
  <c r="BG109" i="1"/>
  <c r="BF140" i="1"/>
  <c r="BG140" i="1"/>
  <c r="BF350" i="1"/>
  <c r="BG350" i="1"/>
  <c r="BF192" i="1"/>
  <c r="BG192" i="1"/>
  <c r="BF77" i="1"/>
  <c r="BG77" i="1"/>
  <c r="BF17" i="1"/>
  <c r="BG17" i="1"/>
  <c r="BF21" i="1"/>
  <c r="BG21" i="1"/>
  <c r="BF60" i="1"/>
  <c r="BG60" i="1"/>
  <c r="BF248" i="1"/>
  <c r="BG248" i="1"/>
  <c r="BF180" i="1"/>
  <c r="BG180" i="1"/>
  <c r="BF522" i="1"/>
  <c r="BG522" i="1"/>
  <c r="BF261" i="1"/>
  <c r="BG261" i="1"/>
  <c r="BG259" i="1"/>
  <c r="BG559" i="1"/>
  <c r="BG65" i="1"/>
  <c r="BF327" i="1"/>
  <c r="BG327" i="1"/>
  <c r="BF394" i="1"/>
  <c r="BG394" i="1"/>
  <c r="BF256" i="1"/>
  <c r="BG256" i="1"/>
  <c r="BF516" i="1"/>
  <c r="BG516" i="1"/>
  <c r="BF252" i="1"/>
  <c r="BG252" i="1"/>
  <c r="BF428" i="1"/>
  <c r="BG428" i="1"/>
  <c r="BG574" i="1"/>
  <c r="BF188" i="1"/>
  <c r="BG188" i="1"/>
  <c r="BF594" i="1"/>
  <c r="BG594" i="1"/>
  <c r="BF108" i="1"/>
  <c r="BG108" i="1"/>
  <c r="BF402" i="1"/>
  <c r="BG402" i="1"/>
  <c r="BF84" i="1"/>
  <c r="BG84" i="1"/>
  <c r="BF493" i="1"/>
  <c r="BG493" i="1"/>
  <c r="BF347" i="1"/>
  <c r="BG347" i="1"/>
  <c r="BF314" i="1"/>
  <c r="BG314" i="1"/>
  <c r="BF244" i="1"/>
  <c r="BG244" i="1"/>
  <c r="BG106" i="1"/>
  <c r="BF299" i="1"/>
  <c r="BG299" i="1"/>
  <c r="BF353" i="1"/>
  <c r="BG353" i="1"/>
  <c r="BF69" i="1"/>
  <c r="BG69" i="1"/>
  <c r="BG572" i="1"/>
  <c r="BF442" i="1"/>
  <c r="BG442" i="1"/>
  <c r="BF492" i="1"/>
  <c r="BG492" i="1"/>
  <c r="BF202" i="1"/>
  <c r="BG202" i="1"/>
  <c r="BF121" i="1"/>
  <c r="BG121" i="1"/>
  <c r="BF304" i="1"/>
  <c r="BG304" i="1"/>
  <c r="BF245" i="1"/>
  <c r="BG245" i="1"/>
  <c r="BG611" i="1"/>
  <c r="BF474" i="1"/>
  <c r="BG474" i="1"/>
  <c r="BF354" i="1"/>
  <c r="BG354" i="1"/>
  <c r="BF530" i="1"/>
  <c r="BG530" i="1"/>
  <c r="BF185" i="1"/>
  <c r="BG185" i="1"/>
  <c r="BG496" i="1"/>
  <c r="BF366" i="1"/>
  <c r="BG366" i="1"/>
  <c r="BF449" i="1"/>
  <c r="BG449" i="1"/>
  <c r="BF236" i="1"/>
  <c r="BG236" i="1"/>
  <c r="BF571" i="1"/>
  <c r="BG571" i="1"/>
  <c r="BG309" i="1"/>
  <c r="BG78" i="1"/>
  <c r="BG63" i="1"/>
  <c r="BG616" i="1"/>
  <c r="BG323" i="1"/>
  <c r="BF482" i="1"/>
  <c r="BG482" i="1"/>
  <c r="BF148" i="1"/>
  <c r="BG148" i="1"/>
  <c r="BF212" i="1"/>
  <c r="BG212" i="1"/>
  <c r="BF152" i="1"/>
  <c r="BG152" i="1"/>
  <c r="BF238" i="1"/>
  <c r="BG238" i="1"/>
  <c r="BF381" i="1"/>
  <c r="BG381" i="1"/>
  <c r="BF129" i="1"/>
  <c r="BG129" i="1"/>
  <c r="BF295" i="1"/>
  <c r="BG295" i="1"/>
  <c r="BF344" i="1"/>
  <c r="BG344" i="1"/>
  <c r="BF58" i="1"/>
  <c r="BG58" i="1"/>
  <c r="BF45" i="1"/>
  <c r="BG45" i="1"/>
  <c r="BF53" i="1"/>
  <c r="BG53" i="1"/>
  <c r="BF54" i="1"/>
  <c r="BG54" i="1"/>
  <c r="BF62" i="1"/>
  <c r="BG62" i="1"/>
  <c r="BF311" i="1"/>
  <c r="BG311" i="1"/>
  <c r="BF455" i="1"/>
  <c r="BG455" i="1"/>
  <c r="BF583" i="1"/>
  <c r="BG583" i="1"/>
  <c r="BF228" i="1"/>
  <c r="BG228" i="1"/>
  <c r="BF194" i="1"/>
  <c r="BG194" i="1"/>
  <c r="BF298" i="1"/>
  <c r="BG298" i="1"/>
  <c r="BF92" i="1"/>
  <c r="BG92" i="1"/>
  <c r="BF518" i="1"/>
  <c r="BG518" i="1"/>
  <c r="BF338" i="1"/>
  <c r="BG338" i="1"/>
  <c r="BF418" i="1"/>
  <c r="BG418" i="1"/>
  <c r="BF330" i="1"/>
  <c r="BG330" i="1"/>
  <c r="BF223" i="1"/>
  <c r="BG223" i="1"/>
  <c r="BF210" i="1"/>
  <c r="BG210" i="1"/>
  <c r="BG246" i="1"/>
  <c r="BF229" i="1"/>
  <c r="BG229" i="1"/>
  <c r="BG173" i="1"/>
  <c r="BG629" i="1"/>
  <c r="BF409" i="1"/>
  <c r="BG409" i="1"/>
  <c r="BF160" i="1"/>
  <c r="BG160" i="1"/>
  <c r="BF196" i="1"/>
  <c r="BG196" i="1"/>
  <c r="BG166" i="1"/>
  <c r="BG193" i="1"/>
  <c r="BF182" i="1"/>
  <c r="BG182" i="1"/>
  <c r="BF234" i="1"/>
  <c r="BG234" i="1"/>
  <c r="BF357" i="1"/>
  <c r="BG357" i="1"/>
  <c r="BF579" i="1"/>
  <c r="BG579" i="1"/>
  <c r="BF269" i="1"/>
  <c r="BG269" i="1"/>
  <c r="BF623" i="1"/>
  <c r="BG623" i="1"/>
  <c r="BG368" i="1"/>
  <c r="BF110" i="1"/>
  <c r="BG110" i="1"/>
  <c r="BF157" i="1"/>
  <c r="BG157" i="1"/>
  <c r="BF500" i="1"/>
  <c r="BG500" i="1"/>
  <c r="BF589" i="1"/>
  <c r="BG589" i="1"/>
  <c r="BF467" i="1"/>
  <c r="BG467" i="1"/>
  <c r="BF195" i="1"/>
  <c r="BG195" i="1"/>
  <c r="BF331" i="1"/>
  <c r="BG331" i="1"/>
  <c r="BG139" i="1"/>
  <c r="BF301" i="1"/>
  <c r="BG301" i="1"/>
  <c r="BF506" i="1"/>
  <c r="BG506" i="1"/>
  <c r="BF570" i="1"/>
  <c r="BG570" i="1"/>
  <c r="BF204" i="1"/>
  <c r="BG204" i="1"/>
  <c r="BF417" i="1"/>
  <c r="BG417" i="1"/>
  <c r="BF415" i="1"/>
  <c r="BG415" i="1"/>
  <c r="BF490" i="1"/>
  <c r="BG490" i="1"/>
  <c r="BF241" i="1"/>
  <c r="BG241" i="1"/>
  <c r="BF208" i="1"/>
  <c r="BG208" i="1"/>
  <c r="BF603" i="1"/>
  <c r="BG603" i="1"/>
  <c r="BF443" i="1"/>
  <c r="BG443" i="1"/>
  <c r="BG278" i="1"/>
  <c r="BF601" i="1"/>
  <c r="BG601" i="1"/>
  <c r="BF359" i="1"/>
  <c r="BG359" i="1"/>
  <c r="BF343" i="1"/>
  <c r="BG343" i="1"/>
  <c r="BF90" i="1"/>
  <c r="BG90" i="1"/>
  <c r="BF94" i="1"/>
  <c r="BG94" i="1"/>
  <c r="BF96" i="1"/>
  <c r="BG96" i="1"/>
  <c r="BG297" i="1"/>
  <c r="BF580" i="1"/>
  <c r="BG580" i="1"/>
  <c r="BG260" i="1"/>
  <c r="BG622" i="1"/>
  <c r="BG377" i="1"/>
  <c r="BG460" i="1"/>
  <c r="BG197" i="1"/>
  <c r="BG485" i="1"/>
  <c r="BF49" i="1"/>
  <c r="BG49" i="1"/>
  <c r="BF346" i="1"/>
  <c r="BG346" i="1"/>
  <c r="BF452" i="1"/>
  <c r="BG452" i="1"/>
  <c r="BF300" i="1"/>
  <c r="BG300" i="1"/>
  <c r="BF130" i="1"/>
  <c r="BG130" i="1"/>
  <c r="BF214" i="1"/>
  <c r="BG214" i="1"/>
  <c r="BF544" i="1"/>
  <c r="BG544" i="1"/>
  <c r="BF161" i="1"/>
  <c r="BG161" i="1"/>
  <c r="BF625" i="1"/>
  <c r="BG625" i="1"/>
  <c r="BF509" i="1"/>
  <c r="BG509" i="1"/>
  <c r="BF263" i="1"/>
  <c r="BG263" i="1"/>
  <c r="BF539" i="1"/>
  <c r="BG539" i="1"/>
  <c r="BF247" i="1"/>
  <c r="BG247" i="1"/>
  <c r="BF355" i="1"/>
  <c r="BG355" i="1"/>
  <c r="BF319" i="1"/>
  <c r="BG319" i="1"/>
  <c r="BF531" i="1"/>
  <c r="BG531" i="1"/>
  <c r="BF382" i="1"/>
  <c r="BG382" i="1"/>
  <c r="BF127" i="1"/>
  <c r="BG127" i="1"/>
  <c r="BF365" i="1"/>
  <c r="BG365" i="1"/>
  <c r="BF287" i="1"/>
  <c r="BG287" i="1"/>
  <c r="BF315" i="1"/>
  <c r="BG315" i="1"/>
  <c r="BF225" i="1"/>
  <c r="BG225" i="1"/>
  <c r="BF584" i="1"/>
  <c r="BG584" i="1"/>
  <c r="BF82" i="1"/>
  <c r="BG82" i="1"/>
  <c r="BG199" i="1"/>
  <c r="BF26" i="1"/>
  <c r="BG26" i="1"/>
  <c r="BF28" i="1"/>
  <c r="BG28" i="1"/>
  <c r="BF35" i="1"/>
  <c r="BG35" i="1"/>
  <c r="BF150" i="1"/>
  <c r="BG150" i="1"/>
  <c r="BF333" i="1"/>
  <c r="BG333" i="1"/>
  <c r="BG534" i="1"/>
  <c r="BF154" i="1"/>
  <c r="BG154" i="1"/>
  <c r="BF217" i="1"/>
  <c r="BG217" i="1"/>
  <c r="BF240" i="1"/>
  <c r="BG240" i="1"/>
  <c r="BF264" i="1"/>
  <c r="BG264" i="1"/>
  <c r="BF577" i="1"/>
  <c r="BG577" i="1"/>
  <c r="BF545" i="1"/>
  <c r="BG545" i="1"/>
  <c r="BG159" i="1"/>
  <c r="BF451" i="1"/>
  <c r="BG451" i="1"/>
  <c r="BG99" i="1"/>
  <c r="BF124" i="1"/>
  <c r="BG124" i="1"/>
  <c r="BG501" i="1"/>
  <c r="BF215" i="1"/>
  <c r="BG215" i="1"/>
  <c r="BF484" i="1"/>
  <c r="BG484" i="1"/>
  <c r="BF491" i="1"/>
  <c r="BG491" i="1"/>
  <c r="BF562" i="1"/>
  <c r="BG562" i="1"/>
  <c r="BF91" i="1"/>
  <c r="BG91" i="1"/>
  <c r="BF286" i="1"/>
  <c r="BG286" i="1"/>
  <c r="BF282" i="1"/>
  <c r="BG282" i="1"/>
  <c r="BF499" i="1"/>
  <c r="BG499" i="1"/>
  <c r="BF201" i="1"/>
  <c r="BG201" i="1"/>
  <c r="BF321" i="1"/>
  <c r="BG321" i="1"/>
  <c r="BF395" i="1"/>
  <c r="BG395" i="1"/>
  <c r="BF242" i="1"/>
  <c r="BG242" i="1"/>
  <c r="BF371" i="1"/>
  <c r="BG371" i="1"/>
  <c r="BG294" i="1"/>
  <c r="BF125" i="1"/>
  <c r="BG125" i="1"/>
  <c r="BF68" i="1"/>
  <c r="BG68" i="1"/>
  <c r="BF320" i="1"/>
  <c r="BG320" i="1"/>
  <c r="BF380" i="1"/>
  <c r="BG380" i="1"/>
  <c r="BF494" i="1"/>
  <c r="BG494" i="1"/>
  <c r="BF101" i="1"/>
  <c r="BG101" i="1"/>
  <c r="BF267" i="1"/>
  <c r="BG267" i="1"/>
  <c r="BF305" i="1"/>
  <c r="BG305" i="1"/>
  <c r="BF437" i="1"/>
  <c r="BG437" i="1"/>
  <c r="BF216" i="1"/>
  <c r="BG216" i="1"/>
  <c r="BF634" i="1"/>
  <c r="BG634" i="1"/>
  <c r="BF606" i="1"/>
  <c r="BG606" i="1"/>
  <c r="BF277" i="1"/>
  <c r="BG277" i="1"/>
  <c r="BF302" i="1"/>
  <c r="BG302" i="1"/>
  <c r="BG39" i="1"/>
  <c r="BG477" i="1"/>
  <c r="BG205" i="1"/>
  <c r="BG292" i="1"/>
  <c r="BG271" i="1"/>
  <c r="BG348" i="1"/>
  <c r="BF36" i="1"/>
  <c r="BG36" i="1"/>
  <c r="BF52" i="1"/>
  <c r="BG52" i="1"/>
  <c r="BF33" i="1"/>
  <c r="BG33" i="1"/>
  <c r="BG592" i="1"/>
  <c r="BF29" i="1"/>
  <c r="BG29" i="1"/>
  <c r="BF46" i="1"/>
  <c r="BG46" i="1"/>
  <c r="BF25" i="1"/>
  <c r="BG25" i="1"/>
  <c r="BF134" i="1"/>
  <c r="BG134" i="1"/>
  <c r="BF132" i="1"/>
  <c r="BG132" i="1"/>
  <c r="BF367" i="1"/>
  <c r="BG367" i="1"/>
  <c r="BF401" i="1"/>
  <c r="BG401" i="1"/>
  <c r="BF550" i="1"/>
  <c r="BG550" i="1"/>
  <c r="BF540" i="1"/>
  <c r="BG540" i="1"/>
  <c r="BG514" i="1"/>
  <c r="BG439" i="1"/>
  <c r="BF633" i="1"/>
  <c r="BG633" i="1"/>
  <c r="BF168" i="1"/>
  <c r="BG168" i="1"/>
  <c r="BF233" i="1"/>
  <c r="BG233" i="1"/>
  <c r="BF555" i="1"/>
  <c r="BG555" i="1"/>
  <c r="BF318" i="1"/>
  <c r="BG318" i="1"/>
  <c r="BG143" i="1"/>
  <c r="BF488" i="1"/>
  <c r="BG488" i="1"/>
  <c r="BF405" i="1"/>
  <c r="BG405" i="1"/>
  <c r="BF171" i="1"/>
  <c r="BG171" i="1"/>
  <c r="BF251" i="1"/>
  <c r="BG251" i="1"/>
  <c r="BF258" i="1"/>
  <c r="BG258" i="1"/>
  <c r="BF93" i="1"/>
  <c r="BG93" i="1"/>
  <c r="BG356" i="1"/>
  <c r="BF165" i="1"/>
  <c r="BG165" i="1"/>
  <c r="BF272" i="1"/>
  <c r="BG272" i="1"/>
  <c r="BF155" i="1"/>
  <c r="BG155" i="1"/>
  <c r="BF435" i="1"/>
  <c r="BG435" i="1"/>
  <c r="BG609" i="1"/>
  <c r="BF191" i="1"/>
  <c r="BG191" i="1"/>
  <c r="BG34" i="1"/>
  <c r="BF340" i="1"/>
  <c r="BG340" i="1"/>
  <c r="BF581" i="1"/>
  <c r="BG581" i="1"/>
  <c r="BF458" i="1"/>
  <c r="BG458" i="1"/>
  <c r="BF473" i="1"/>
  <c r="BG473" i="1"/>
  <c r="BF175" i="1"/>
  <c r="BG175" i="1"/>
  <c r="BG470" i="1"/>
  <c r="BF339" i="1"/>
  <c r="BG339" i="1"/>
  <c r="BF283" i="1"/>
  <c r="BG283" i="1"/>
  <c r="BF218" i="1"/>
  <c r="BG218" i="1"/>
  <c r="BG113" i="1"/>
  <c r="BG600" i="1"/>
  <c r="BF431" i="1"/>
  <c r="BG431" i="1"/>
  <c r="BF322" i="1"/>
  <c r="BG322" i="1"/>
  <c r="BF226" i="1"/>
  <c r="BG226" i="1"/>
  <c r="BF123" i="1"/>
  <c r="BG123" i="1"/>
  <c r="BF407" i="1"/>
  <c r="BG407" i="1"/>
  <c r="BG51" i="1"/>
  <c r="BG169" i="1"/>
  <c r="BF556" i="1"/>
  <c r="BG556" i="1"/>
  <c r="BF144" i="1"/>
  <c r="BG144" i="1"/>
  <c r="BF360" i="1"/>
  <c r="BG360" i="1"/>
  <c r="BF568" i="1"/>
  <c r="BG568" i="1"/>
  <c r="BF219" i="1"/>
  <c r="BG219" i="1"/>
  <c r="BF70" i="1"/>
  <c r="BG70" i="1"/>
  <c r="BG55" i="1"/>
  <c r="BG636" i="1"/>
  <c r="BG133" i="1"/>
  <c r="BG560" i="1"/>
  <c r="BG250" i="1"/>
  <c r="BG585" i="1"/>
  <c r="BF31" i="1"/>
  <c r="BG31" i="1"/>
  <c r="BF483" i="1"/>
  <c r="BG483" i="1"/>
  <c r="BF547" i="1"/>
  <c r="BG547" i="1"/>
  <c r="BF86" i="1"/>
  <c r="BG86" i="1"/>
  <c r="BF207" i="1"/>
  <c r="BG207" i="1"/>
  <c r="BF419" i="1"/>
  <c r="BG419" i="1"/>
  <c r="BF57" i="1"/>
  <c r="BG57" i="1"/>
  <c r="BF40" i="1"/>
  <c r="BG40" i="1"/>
  <c r="BF44" i="1"/>
  <c r="BG44" i="1"/>
  <c r="BF174" i="1"/>
  <c r="BG174" i="1"/>
  <c r="BF410" i="1"/>
  <c r="BG410" i="1"/>
  <c r="BF83" i="1"/>
  <c r="BG83" i="1"/>
  <c r="BF507" i="1"/>
  <c r="BG507" i="1"/>
  <c r="BF184" i="1"/>
  <c r="BG184" i="1"/>
  <c r="BF541" i="1"/>
  <c r="BG541" i="1"/>
  <c r="BF400" i="1"/>
  <c r="BG400" i="1"/>
  <c r="BF66" i="1"/>
  <c r="BG66" i="1"/>
  <c r="BF459" i="1"/>
  <c r="BG459" i="1"/>
  <c r="BF145" i="1"/>
  <c r="BG145" i="1"/>
  <c r="BG291" i="1"/>
  <c r="BF41" i="1"/>
  <c r="BG41" i="1"/>
  <c r="BF43" i="1"/>
  <c r="BG43" i="1"/>
  <c r="BF47" i="1"/>
  <c r="BG47" i="1"/>
  <c r="BF76" i="1"/>
  <c r="BG76" i="1"/>
  <c r="BG624" i="1"/>
  <c r="BF224" i="1"/>
  <c r="BG224" i="1"/>
  <c r="BF362" i="1"/>
  <c r="BG362" i="1"/>
  <c r="BF602" i="1"/>
  <c r="BG602" i="1"/>
  <c r="BF141" i="1"/>
  <c r="BG141" i="1"/>
  <c r="BF403" i="1"/>
  <c r="BG403" i="1"/>
  <c r="BF567" i="1"/>
  <c r="BG567" i="1"/>
  <c r="BF481" i="1"/>
  <c r="BG481" i="1"/>
  <c r="BF527" i="1"/>
  <c r="BG527" i="1"/>
  <c r="BF502" i="1"/>
  <c r="BG502" i="1"/>
  <c r="BF232" i="1"/>
  <c r="BG232" i="1"/>
  <c r="BF307" i="1"/>
  <c r="BG307" i="1"/>
  <c r="BF336" i="1"/>
  <c r="BG336" i="1"/>
  <c r="BF427" i="1"/>
  <c r="BG427" i="1"/>
  <c r="BF95" i="1"/>
  <c r="BG95" i="1"/>
  <c r="BF448" i="1"/>
  <c r="BG448" i="1"/>
  <c r="BF552" i="1"/>
  <c r="BG552" i="1"/>
  <c r="BF593" i="1"/>
  <c r="BG593" i="1"/>
  <c r="BG64" i="1"/>
  <c r="BF98" i="1"/>
  <c r="BG98" i="1"/>
  <c r="BF604" i="1"/>
  <c r="BG604" i="1"/>
  <c r="BF67" i="1"/>
  <c r="BG67" i="1"/>
  <c r="BF617" i="1"/>
  <c r="BG617" i="1"/>
  <c r="BF135" i="1"/>
  <c r="BG135" i="1"/>
  <c r="BF328" i="1"/>
  <c r="BG328" i="1"/>
  <c r="BF237" i="1"/>
  <c r="BG237" i="1"/>
  <c r="BF379" i="1"/>
  <c r="BG379" i="1"/>
  <c r="BF176" i="1"/>
  <c r="BG176" i="1"/>
  <c r="BF588" i="1"/>
  <c r="BG588" i="1"/>
  <c r="BF578" i="1"/>
  <c r="BG578" i="1"/>
  <c r="BF576" i="1"/>
  <c r="BG576" i="1"/>
  <c r="BF618" i="1"/>
  <c r="BG618" i="1"/>
  <c r="BF523" i="1"/>
  <c r="BG523" i="1"/>
  <c r="BF551" i="1"/>
  <c r="BG551" i="1"/>
  <c r="BF497" i="1"/>
  <c r="BG497" i="1"/>
  <c r="BF149" i="1"/>
  <c r="BG149" i="1"/>
  <c r="BF561" i="1"/>
  <c r="BG561" i="1"/>
  <c r="BG20" i="1"/>
  <c r="BG375" i="1"/>
  <c r="BG138" i="1"/>
  <c r="BG446" i="1"/>
  <c r="BF16" i="1"/>
  <c r="BG16" i="1"/>
  <c r="BF15" i="1"/>
  <c r="BG15" i="1"/>
  <c r="BF14" i="1"/>
  <c r="BG14" i="1"/>
  <c r="BF13" i="1"/>
  <c r="BG13" i="1"/>
  <c r="BG12" i="1"/>
  <c r="BF11" i="1"/>
  <c r="BG11" i="1"/>
  <c r="BF10" i="1"/>
  <c r="BG10" i="1"/>
  <c r="BG9" i="1"/>
  <c r="BF8" i="1"/>
  <c r="BG8" i="1"/>
  <c r="BF7" i="1"/>
  <c r="BG7" i="1"/>
  <c r="BF6" i="1"/>
  <c r="BG6" i="1"/>
  <c r="BF5" i="1"/>
  <c r="BG5" i="1"/>
  <c r="BG4" i="1"/>
  <c r="BW4" i="1" a="1"/>
  <c r="BW4" i="1" s="1"/>
  <c r="BG3" i="1"/>
  <c r="BW26" i="1" a="1"/>
  <c r="BW26" i="1" s="1"/>
  <c r="BW21" i="1" a="1"/>
  <c r="BW21" i="1" s="1"/>
  <c r="BW13" i="1" a="1"/>
  <c r="BW13" i="1" s="1"/>
  <c r="BW22" i="1" a="1"/>
  <c r="BW22" i="1" s="1"/>
  <c r="BW11" i="1" a="1"/>
  <c r="BW11" i="1" s="1"/>
  <c r="BW10" i="1" a="1"/>
  <c r="BW10" i="1" s="1"/>
  <c r="BW25" i="1" a="1"/>
  <c r="BW25" i="1" s="1"/>
  <c r="BW15" i="1" a="1"/>
  <c r="BW15" i="1" s="1"/>
  <c r="BW17" i="1" a="1"/>
  <c r="BW17" i="1" s="1"/>
  <c r="BW5" i="1" a="1"/>
  <c r="BW5" i="1" s="1"/>
  <c r="BW12" i="1" a="1"/>
  <c r="BW12" i="1" s="1"/>
  <c r="BW14" i="1" a="1"/>
  <c r="BW14" i="1" s="1"/>
  <c r="BW27" i="1" a="1"/>
  <c r="BW27" i="1" s="1"/>
  <c r="BW20" i="1" a="1"/>
  <c r="BW20" i="1" s="1"/>
  <c r="BW9" i="1" a="1"/>
  <c r="BW9" i="1" s="1"/>
  <c r="BW2" i="1" a="1"/>
  <c r="BW2" i="1" s="1"/>
  <c r="BW23" i="1" a="1"/>
  <c r="BW23" i="1" s="1"/>
  <c r="BW18" i="1" a="1"/>
  <c r="BW18" i="1" s="1"/>
  <c r="BW8" i="1" a="1"/>
  <c r="BW8" i="1" s="1"/>
  <c r="BW19" i="1" a="1"/>
  <c r="BW19" i="1" s="1"/>
  <c r="BW3" i="1" a="1"/>
  <c r="BW3" i="1" s="1"/>
  <c r="BW24" i="1" a="1"/>
  <c r="BW24" i="1" s="1"/>
  <c r="BW16" i="1" a="1"/>
  <c r="BW16" i="1" s="1"/>
  <c r="AX4" i="5" l="1" a="1"/>
  <c r="AX4" i="5" s="1"/>
  <c r="Z4" i="5" a="1"/>
  <c r="Z4" i="5" s="1"/>
  <c r="N4" i="5" a="1"/>
  <c r="N4" i="5" s="1"/>
  <c r="AL4" i="5" a="1"/>
  <c r="AL4" i="5" s="1"/>
  <c r="B4" i="5" a="1"/>
  <c r="BA29" i="5" l="1"/>
  <c r="AB29" i="5"/>
  <c r="J29" i="5"/>
  <c r="AA29" i="5"/>
  <c r="K29" i="5"/>
  <c r="O29" i="5"/>
  <c r="L29" i="5"/>
  <c r="P29" i="5"/>
  <c r="D29" i="5"/>
  <c r="AN29" i="5"/>
  <c r="Q28" i="5"/>
  <c r="AZ29" i="5"/>
  <c r="R29" i="5"/>
  <c r="F29" i="5"/>
  <c r="T29" i="5"/>
  <c r="Q29" i="5"/>
  <c r="AY29" i="5"/>
  <c r="S29" i="5"/>
  <c r="G29" i="5"/>
  <c r="C29" i="5"/>
  <c r="H29" i="5"/>
  <c r="E28" i="5"/>
  <c r="E29" i="5"/>
  <c r="AM29" i="5"/>
  <c r="I29" i="5"/>
  <c r="U29" i="5"/>
  <c r="BA28" i="5"/>
  <c r="AC28" i="5"/>
  <c r="AG29" i="5"/>
  <c r="AI29" i="5"/>
  <c r="W29" i="5"/>
  <c r="V29" i="5"/>
  <c r="BC29" i="5"/>
  <c r="AP29" i="5"/>
  <c r="BB29" i="5"/>
  <c r="AS29" i="5"/>
  <c r="AD29" i="5"/>
  <c r="AC29" i="5"/>
  <c r="AU29" i="5"/>
  <c r="AF29" i="5"/>
  <c r="AJ29" i="5"/>
  <c r="AR29" i="5"/>
  <c r="BD29" i="5"/>
  <c r="BH29" i="5"/>
  <c r="AO28" i="5"/>
  <c r="BE29" i="5"/>
  <c r="BG29" i="5"/>
  <c r="AH29" i="5"/>
  <c r="BF29" i="5"/>
  <c r="AV29" i="5"/>
  <c r="AE29" i="5"/>
  <c r="AO29" i="5"/>
  <c r="X29" i="5"/>
  <c r="AQ29" i="5"/>
  <c r="AT29" i="5"/>
  <c r="BA5" i="5"/>
  <c r="BA23" i="5"/>
  <c r="AC17" i="5"/>
  <c r="Q11" i="5"/>
  <c r="E12" i="5"/>
  <c r="E20" i="5"/>
  <c r="Q27" i="5"/>
  <c r="BA22" i="5"/>
  <c r="BA6" i="5"/>
  <c r="AC18" i="5"/>
  <c r="Q12" i="5"/>
  <c r="E5" i="5"/>
  <c r="E13" i="5"/>
  <c r="E21" i="5"/>
  <c r="BA21" i="5"/>
  <c r="BA7" i="5"/>
  <c r="AC24" i="5"/>
  <c r="Q13" i="5"/>
  <c r="E6" i="5"/>
  <c r="E14" i="5"/>
  <c r="E22" i="5"/>
  <c r="E26" i="5"/>
  <c r="AC16" i="5"/>
  <c r="E19" i="5"/>
  <c r="E27" i="5"/>
  <c r="BA13" i="5"/>
  <c r="AC25" i="5"/>
  <c r="Q19" i="5"/>
  <c r="E7" i="5"/>
  <c r="E15" i="5"/>
  <c r="E23" i="5"/>
  <c r="E10" i="5"/>
  <c r="E18" i="5"/>
  <c r="Q5" i="5"/>
  <c r="BA14" i="5"/>
  <c r="AC8" i="5"/>
  <c r="AC26" i="5"/>
  <c r="Q20" i="5"/>
  <c r="E8" i="5"/>
  <c r="E16" i="5"/>
  <c r="E24" i="5"/>
  <c r="AC10" i="5"/>
  <c r="BA15" i="5"/>
  <c r="AC9" i="5"/>
  <c r="Q21" i="5"/>
  <c r="E9" i="5"/>
  <c r="E17" i="5"/>
  <c r="E25" i="5"/>
  <c r="E11" i="5"/>
  <c r="Q6" i="5"/>
  <c r="AC23" i="5"/>
  <c r="BA20" i="5"/>
  <c r="Q25" i="5"/>
  <c r="AO21" i="5"/>
  <c r="AO16" i="5"/>
  <c r="Q8" i="5"/>
  <c r="Q15" i="5"/>
  <c r="AO11" i="5"/>
  <c r="AC27" i="5"/>
  <c r="AC11" i="5"/>
  <c r="AC15" i="5"/>
  <c r="BA12" i="5"/>
  <c r="Q17" i="5"/>
  <c r="AO13" i="5"/>
  <c r="AO8" i="5"/>
  <c r="BA26" i="5"/>
  <c r="Q7" i="5"/>
  <c r="AC19" i="5"/>
  <c r="AO10" i="5"/>
  <c r="AC7" i="5"/>
  <c r="Q9" i="5"/>
  <c r="AO5" i="5"/>
  <c r="AC21" i="5"/>
  <c r="BA18" i="5"/>
  <c r="BA25" i="5"/>
  <c r="BA8" i="5"/>
  <c r="AO25" i="5"/>
  <c r="BA27" i="5"/>
  <c r="AC13" i="5"/>
  <c r="BA10" i="5"/>
  <c r="AC20" i="5"/>
  <c r="BA17" i="5"/>
  <c r="AO26" i="5"/>
  <c r="Q26" i="5"/>
  <c r="AO22" i="5"/>
  <c r="AO17" i="5"/>
  <c r="AC22" i="5"/>
  <c r="BA19" i="5"/>
  <c r="AC5" i="5"/>
  <c r="AC12" i="5"/>
  <c r="BA9" i="5"/>
  <c r="AO18" i="5"/>
  <c r="AO23" i="5"/>
  <c r="Q18" i="5"/>
  <c r="AO14" i="5"/>
  <c r="AO9" i="5"/>
  <c r="AC14" i="5"/>
  <c r="BA11" i="5"/>
  <c r="AO15" i="5"/>
  <c r="Q10" i="5"/>
  <c r="AO6" i="5"/>
  <c r="AC6" i="5"/>
  <c r="Q24" i="5"/>
  <c r="AO20" i="5"/>
  <c r="AO27" i="5"/>
  <c r="Q22" i="5"/>
  <c r="BA24" i="5"/>
  <c r="AO7" i="5"/>
  <c r="AO24" i="5"/>
  <c r="Q16" i="5"/>
  <c r="AO12" i="5"/>
  <c r="Q23" i="5"/>
  <c r="AO19" i="5"/>
  <c r="Q14" i="5"/>
  <c r="BA16" i="5"/>
  <c r="B4" i="5"/>
  <c r="AY26" i="5"/>
  <c r="AY22" i="5"/>
  <c r="AY18" i="5"/>
  <c r="AY15" i="5"/>
  <c r="AY12" i="5"/>
  <c r="BD8" i="5"/>
  <c r="AY6" i="5"/>
  <c r="AZ25" i="5"/>
  <c r="AZ21" i="5"/>
  <c r="BB17" i="5"/>
  <c r="AZ14" i="5"/>
  <c r="BB11" i="5"/>
  <c r="BB8" i="5"/>
  <c r="BF5" i="5"/>
  <c r="AM27" i="5"/>
  <c r="AN23" i="5"/>
  <c r="AS19" i="5"/>
  <c r="AM16" i="5"/>
  <c r="AQ12" i="5"/>
  <c r="AN9" i="5"/>
  <c r="AM6" i="5"/>
  <c r="AA26" i="5"/>
  <c r="AB22" i="5"/>
  <c r="AB19" i="5"/>
  <c r="AB16" i="5"/>
  <c r="AG13" i="5"/>
  <c r="AA11" i="5"/>
  <c r="AA8" i="5"/>
  <c r="AG5" i="5"/>
  <c r="P6" i="5"/>
  <c r="P7" i="5"/>
  <c r="O8" i="5"/>
  <c r="X8" i="5"/>
  <c r="W9" i="5"/>
  <c r="O11" i="5"/>
  <c r="O12" i="5"/>
  <c r="P13" i="5"/>
  <c r="O14" i="5"/>
  <c r="O15" i="5"/>
  <c r="X15" i="5"/>
  <c r="X16" i="5"/>
  <c r="V17" i="5"/>
  <c r="X18" i="5"/>
  <c r="W19" i="5"/>
  <c r="U20" i="5"/>
  <c r="U21" i="5"/>
  <c r="U22" i="5"/>
  <c r="T23" i="5"/>
  <c r="T24" i="5"/>
  <c r="S25" i="5"/>
  <c r="T26" i="5"/>
  <c r="T27" i="5"/>
  <c r="S28" i="5"/>
  <c r="AY25" i="5"/>
  <c r="AY21" i="5"/>
  <c r="AZ17" i="5"/>
  <c r="AY14" i="5"/>
  <c r="AZ11" i="5"/>
  <c r="AZ8" i="5"/>
  <c r="BB5" i="5"/>
  <c r="AN26" i="5"/>
  <c r="AM23" i="5"/>
  <c r="AN19" i="5"/>
  <c r="AV15" i="5"/>
  <c r="AN12" i="5"/>
  <c r="AM9" i="5"/>
  <c r="AN5" i="5"/>
  <c r="AA22" i="5"/>
  <c r="AA19" i="5"/>
  <c r="AA16" i="5"/>
  <c r="AB10" i="5"/>
  <c r="AG7" i="5"/>
  <c r="AB5" i="5"/>
  <c r="S5" i="5"/>
  <c r="S6" i="5"/>
  <c r="P8" i="5"/>
  <c r="O9" i="5"/>
  <c r="O10" i="5"/>
  <c r="P11" i="5"/>
  <c r="P12" i="5"/>
  <c r="P14" i="5"/>
  <c r="P15" i="5"/>
  <c r="O16" i="5"/>
  <c r="O17" i="5"/>
  <c r="X17" i="5"/>
  <c r="O19" i="5"/>
  <c r="X19" i="5"/>
  <c r="V20" i="5"/>
  <c r="V21" i="5"/>
  <c r="V22" i="5"/>
  <c r="V23" i="5"/>
  <c r="U24" i="5"/>
  <c r="T25" i="5"/>
  <c r="U26" i="5"/>
  <c r="U27" i="5"/>
  <c r="T28" i="5"/>
  <c r="AY23" i="5"/>
  <c r="AY19" i="5"/>
  <c r="AY16" i="5"/>
  <c r="BD12" i="5"/>
  <c r="AZ9" i="5"/>
  <c r="AY7" i="5"/>
  <c r="AM28" i="5"/>
  <c r="AT24" i="5"/>
  <c r="AM21" i="5"/>
  <c r="AN17" i="5"/>
  <c r="AM14" i="5"/>
  <c r="AM11" i="5"/>
  <c r="AB27" i="5"/>
  <c r="AA24" i="5"/>
  <c r="AG17" i="5"/>
  <c r="AA12" i="5"/>
  <c r="AB6" i="5"/>
  <c r="W5" i="5"/>
  <c r="W6" i="5"/>
  <c r="V7" i="5"/>
  <c r="T8" i="5"/>
  <c r="T9" i="5"/>
  <c r="U10" i="5"/>
  <c r="T11" i="5"/>
  <c r="U12" i="5"/>
  <c r="V13" i="5"/>
  <c r="V14" i="5"/>
  <c r="U15" i="5"/>
  <c r="T16" i="5"/>
  <c r="S17" i="5"/>
  <c r="T18" i="5"/>
  <c r="T19" i="5"/>
  <c r="AZ28" i="5"/>
  <c r="AZ24" i="5"/>
  <c r="AZ20" i="5"/>
  <c r="AY17" i="5"/>
  <c r="BB13" i="5"/>
  <c r="AY11" i="5"/>
  <c r="AY8" i="5"/>
  <c r="AZ5" i="5"/>
  <c r="AM26" i="5"/>
  <c r="AN22" i="5"/>
  <c r="AM19" i="5"/>
  <c r="AN15" i="5"/>
  <c r="AM12" i="5"/>
  <c r="AN8" i="5"/>
  <c r="AM5" i="5"/>
  <c r="AB28" i="5"/>
  <c r="AB25" i="5"/>
  <c r="AB21" i="5"/>
  <c r="AB18" i="5"/>
  <c r="AG15" i="5"/>
  <c r="AB13" i="5"/>
  <c r="AA10" i="5"/>
  <c r="AA5" i="5"/>
  <c r="T5" i="5"/>
  <c r="T6" i="5"/>
  <c r="S7" i="5"/>
  <c r="P9" i="5"/>
  <c r="P10" i="5"/>
  <c r="S13" i="5"/>
  <c r="S14" i="5"/>
  <c r="P16" i="5"/>
  <c r="P17" i="5"/>
  <c r="O18" i="5"/>
  <c r="P19" i="5"/>
  <c r="O20" i="5"/>
  <c r="X20" i="5"/>
  <c r="X21" i="5"/>
  <c r="W22" i="5"/>
  <c r="W23" i="5"/>
  <c r="V24" i="5"/>
  <c r="U25" i="5"/>
  <c r="V26" i="5"/>
  <c r="V27" i="5"/>
  <c r="U28" i="5"/>
  <c r="AY27" i="5"/>
  <c r="AN7" i="5"/>
  <c r="AE20" i="5"/>
  <c r="AB14" i="5"/>
  <c r="AB9" i="5"/>
  <c r="AY28" i="5"/>
  <c r="AY24" i="5"/>
  <c r="AY20" i="5"/>
  <c r="AZ13" i="5"/>
  <c r="AZ10" i="5"/>
  <c r="BF7" i="5"/>
  <c r="AY5" i="5"/>
  <c r="AT28" i="5"/>
  <c r="AN25" i="5"/>
  <c r="AM22" i="5"/>
  <c r="AN18" i="5"/>
  <c r="AM15" i="5"/>
  <c r="AQ11" i="5"/>
  <c r="AM8" i="5"/>
  <c r="AA28" i="5"/>
  <c r="AA25" i="5"/>
  <c r="AA21" i="5"/>
  <c r="AA18" i="5"/>
  <c r="AB15" i="5"/>
  <c r="AA13" i="5"/>
  <c r="AH9" i="5"/>
  <c r="AB7" i="5"/>
  <c r="U5" i="5"/>
  <c r="U6" i="5"/>
  <c r="T7" i="5"/>
  <c r="R8" i="5"/>
  <c r="S10" i="5"/>
  <c r="R11" i="5"/>
  <c r="S12" i="5"/>
  <c r="T13" i="5"/>
  <c r="T14" i="5"/>
  <c r="S15" i="5"/>
  <c r="P18" i="5"/>
  <c r="P20" i="5"/>
  <c r="O21" i="5"/>
  <c r="O22" i="5"/>
  <c r="X22" i="5"/>
  <c r="X23" i="5"/>
  <c r="W24" i="5"/>
  <c r="V25" i="5"/>
  <c r="X26" i="5"/>
  <c r="W27" i="5"/>
  <c r="V28" i="5"/>
  <c r="AZ27" i="5"/>
  <c r="AZ23" i="5"/>
  <c r="AZ19" i="5"/>
  <c r="AZ16" i="5"/>
  <c r="AY13" i="5"/>
  <c r="AY10" i="5"/>
  <c r="AZ7" i="5"/>
  <c r="AN28" i="5"/>
  <c r="AM25" i="5"/>
  <c r="AN21" i="5"/>
  <c r="AM18" i="5"/>
  <c r="AN14" i="5"/>
  <c r="AN11" i="5"/>
  <c r="AQ7" i="5"/>
  <c r="AG27" i="5"/>
  <c r="AB24" i="5"/>
  <c r="AJ20" i="5"/>
  <c r="AH17" i="5"/>
  <c r="AA15" i="5"/>
  <c r="AB12" i="5"/>
  <c r="AG9" i="5"/>
  <c r="AA7" i="5"/>
  <c r="V5" i="5"/>
  <c r="V6" i="5"/>
  <c r="U7" i="5"/>
  <c r="S8" i="5"/>
  <c r="S9" i="5"/>
  <c r="T10" i="5"/>
  <c r="S11" i="5"/>
  <c r="T12" i="5"/>
  <c r="U13" i="5"/>
  <c r="U14" i="5"/>
  <c r="T15" i="5"/>
  <c r="S16" i="5"/>
  <c r="R17" i="5"/>
  <c r="S18" i="5"/>
  <c r="S19" i="5"/>
  <c r="P21" i="5"/>
  <c r="P22" i="5"/>
  <c r="O23" i="5"/>
  <c r="O24" i="5"/>
  <c r="X24" i="5"/>
  <c r="X25" i="5"/>
  <c r="O27" i="5"/>
  <c r="X27" i="5"/>
  <c r="W28" i="5"/>
  <c r="AZ6" i="5"/>
  <c r="AM24" i="5"/>
  <c r="AM10" i="5"/>
  <c r="AB26" i="5"/>
  <c r="AH13" i="5"/>
  <c r="P5" i="5"/>
  <c r="V8" i="5"/>
  <c r="O13" i="5"/>
  <c r="W16" i="5"/>
  <c r="S20" i="5"/>
  <c r="P23" i="5"/>
  <c r="P28" i="5"/>
  <c r="AA9" i="5"/>
  <c r="X6" i="5"/>
  <c r="V10" i="5"/>
  <c r="W14" i="5"/>
  <c r="U18" i="5"/>
  <c r="S21" i="5"/>
  <c r="P24" i="5"/>
  <c r="S26" i="5"/>
  <c r="AN27" i="5"/>
  <c r="AM13" i="5"/>
  <c r="AA17" i="5"/>
  <c r="V11" i="5"/>
  <c r="W15" i="5"/>
  <c r="S22" i="5"/>
  <c r="S27" i="5"/>
  <c r="AN10" i="5"/>
  <c r="AA14" i="5"/>
  <c r="U8" i="5"/>
  <c r="V12" i="5"/>
  <c r="R20" i="5"/>
  <c r="P25" i="5"/>
  <c r="AN20" i="5"/>
  <c r="AM7" i="5"/>
  <c r="AB23" i="5"/>
  <c r="AG11" i="5"/>
  <c r="X5" i="5"/>
  <c r="U9" i="5"/>
  <c r="W13" i="5"/>
  <c r="T17" i="5"/>
  <c r="T20" i="5"/>
  <c r="O26" i="5"/>
  <c r="AB20" i="5"/>
  <c r="AZ12" i="5"/>
  <c r="AH5" i="5"/>
  <c r="X7" i="5"/>
  <c r="V19" i="5"/>
  <c r="O25" i="5"/>
  <c r="AY9" i="5"/>
  <c r="AN24" i="5"/>
  <c r="AA27" i="5"/>
  <c r="AZ26" i="5"/>
  <c r="AM20" i="5"/>
  <c r="AN6" i="5"/>
  <c r="AA23" i="5"/>
  <c r="AB11" i="5"/>
  <c r="O6" i="5"/>
  <c r="V9" i="5"/>
  <c r="X13" i="5"/>
  <c r="U17" i="5"/>
  <c r="S23" i="5"/>
  <c r="P26" i="5"/>
  <c r="O5" i="5"/>
  <c r="V16" i="5"/>
  <c r="T22" i="5"/>
  <c r="O28" i="5"/>
  <c r="AZ22" i="5"/>
  <c r="AM17" i="5"/>
  <c r="AZ18" i="5"/>
  <c r="AN16" i="5"/>
  <c r="AA20" i="5"/>
  <c r="AB8" i="5"/>
  <c r="O7" i="5"/>
  <c r="W10" i="5"/>
  <c r="X14" i="5"/>
  <c r="V18" i="5"/>
  <c r="T21" i="5"/>
  <c r="P27" i="5"/>
  <c r="AZ15" i="5"/>
  <c r="AS27" i="5"/>
  <c r="AN13" i="5"/>
  <c r="AB17" i="5"/>
  <c r="AA6" i="5"/>
  <c r="W7" i="5"/>
  <c r="U11" i="5"/>
  <c r="V15" i="5"/>
  <c r="U19" i="5"/>
  <c r="R22" i="5"/>
  <c r="S24" i="5"/>
  <c r="X9" i="5"/>
  <c r="BG21" i="5"/>
  <c r="BC24" i="5"/>
  <c r="BB19" i="5"/>
  <c r="BC27" i="5"/>
  <c r="BE19" i="5"/>
  <c r="BF23" i="5"/>
  <c r="BE7" i="5"/>
  <c r="AQ16" i="5"/>
  <c r="AS15" i="5"/>
  <c r="AQ20" i="5"/>
  <c r="BG18" i="5"/>
  <c r="BH7" i="5"/>
  <c r="BH15" i="5"/>
  <c r="BH23" i="5"/>
  <c r="W25" i="5"/>
  <c r="AU5" i="5"/>
  <c r="BC28" i="5"/>
  <c r="BD20" i="5"/>
  <c r="BE23" i="5"/>
  <c r="BC12" i="5"/>
  <c r="AV11" i="5"/>
  <c r="AS23" i="5"/>
  <c r="AQ8" i="5"/>
  <c r="AR17" i="5"/>
  <c r="AV27" i="5"/>
  <c r="BG11" i="5"/>
  <c r="BG19" i="5"/>
  <c r="BG27" i="5"/>
  <c r="BF8" i="5"/>
  <c r="BF16" i="5"/>
  <c r="BF24" i="5"/>
  <c r="BG8" i="5"/>
  <c r="BG16" i="5"/>
  <c r="BG24" i="5"/>
  <c r="BG22" i="5"/>
  <c r="BH12" i="5"/>
  <c r="BB23" i="5"/>
  <c r="BE14" i="5"/>
  <c r="BG6" i="5"/>
  <c r="BD11" i="5"/>
  <c r="BD19" i="5"/>
  <c r="BD27" i="5"/>
  <c r="AP5" i="5"/>
  <c r="AP13" i="5"/>
  <c r="AP21" i="5"/>
  <c r="AU7" i="5"/>
  <c r="AU15" i="5"/>
  <c r="AU23" i="5"/>
  <c r="AS9" i="5"/>
  <c r="AS17" i="5"/>
  <c r="AS25" i="5"/>
  <c r="AP7" i="5"/>
  <c r="AP15" i="5"/>
  <c r="AP23" i="5"/>
  <c r="AU13" i="5"/>
  <c r="AP10" i="5"/>
  <c r="AT10" i="5"/>
  <c r="AT18" i="5"/>
  <c r="AT26" i="5"/>
  <c r="AJ12" i="5"/>
  <c r="AE12" i="5"/>
  <c r="AE24" i="5"/>
  <c r="AD5" i="5"/>
  <c r="AD13" i="5"/>
  <c r="AD21" i="5"/>
  <c r="AI7" i="5"/>
  <c r="AI15" i="5"/>
  <c r="AI23" i="5"/>
  <c r="AJ7" i="5"/>
  <c r="AJ15" i="5"/>
  <c r="AJ23" i="5"/>
  <c r="AI12" i="5"/>
  <c r="AE22" i="5"/>
  <c r="AI26" i="5"/>
  <c r="BD24" i="5"/>
  <c r="BE27" i="5"/>
  <c r="BF27" i="5"/>
  <c r="BB21" i="5"/>
  <c r="AT20" i="5"/>
  <c r="AR25" i="5"/>
  <c r="AT12" i="5"/>
  <c r="AQ24" i="5"/>
  <c r="BE12" i="5"/>
  <c r="BE20" i="5"/>
  <c r="BE28" i="5"/>
  <c r="BH22" i="5"/>
  <c r="BD9" i="5"/>
  <c r="BD17" i="5"/>
  <c r="BD25" i="5"/>
  <c r="BE9" i="5"/>
  <c r="BE17" i="5"/>
  <c r="BE25" i="5"/>
  <c r="BH6" i="5"/>
  <c r="BD14" i="5"/>
  <c r="BH24" i="5"/>
  <c r="BG17" i="5"/>
  <c r="BG10" i="5"/>
  <c r="BB12" i="5"/>
  <c r="BB20" i="5"/>
  <c r="BB28" i="5"/>
  <c r="AU22" i="5"/>
  <c r="AV6" i="5"/>
  <c r="AV14" i="5"/>
  <c r="AV22" i="5"/>
  <c r="AS8" i="5"/>
  <c r="AS16" i="5"/>
  <c r="AS24" i="5"/>
  <c r="AQ10" i="5"/>
  <c r="AQ18" i="5"/>
  <c r="AQ26" i="5"/>
  <c r="AU6" i="5"/>
  <c r="AV8" i="5"/>
  <c r="AV16" i="5"/>
  <c r="AV24" i="5"/>
  <c r="AS14" i="5"/>
  <c r="AU25" i="5"/>
  <c r="AP26" i="5"/>
  <c r="AR11" i="5"/>
  <c r="AR19" i="5"/>
  <c r="AR27" i="5"/>
  <c r="AG23" i="5"/>
  <c r="AD23" i="5"/>
  <c r="AD11" i="5"/>
  <c r="AJ6" i="5"/>
  <c r="AJ14" i="5"/>
  <c r="AJ22" i="5"/>
  <c r="AG8" i="5"/>
  <c r="AG16" i="5"/>
  <c r="AG24" i="5"/>
  <c r="AH8" i="5"/>
  <c r="AH16" i="5"/>
  <c r="AH24" i="5"/>
  <c r="AE14" i="5"/>
  <c r="AD27" i="5"/>
  <c r="AI14" i="5"/>
  <c r="AI9" i="5"/>
  <c r="AI17" i="5"/>
  <c r="AI25" i="5"/>
  <c r="AJ5" i="5"/>
  <c r="AJ13" i="5"/>
  <c r="AJ21" i="5"/>
  <c r="X10" i="5"/>
  <c r="W18" i="5"/>
  <c r="R15" i="5"/>
  <c r="R14" i="5"/>
  <c r="R7" i="5"/>
  <c r="BB9" i="5"/>
  <c r="BD28" i="5"/>
  <c r="BB7" i="5"/>
  <c r="BB25" i="5"/>
  <c r="AQ23" i="5"/>
  <c r="AT16" i="5"/>
  <c r="AQ15" i="5"/>
  <c r="BC13" i="5"/>
  <c r="BC21" i="5"/>
  <c r="BH26" i="5"/>
  <c r="BB10" i="5"/>
  <c r="BB18" i="5"/>
  <c r="BB26" i="5"/>
  <c r="BG14" i="5"/>
  <c r="BC10" i="5"/>
  <c r="BC18" i="5"/>
  <c r="BC26" i="5"/>
  <c r="BH10" i="5"/>
  <c r="BH16" i="5"/>
  <c r="BF25" i="5"/>
  <c r="BE18" i="5"/>
  <c r="BG26" i="5"/>
  <c r="BH13" i="5"/>
  <c r="BH21" i="5"/>
  <c r="AT7" i="5"/>
  <c r="AT15" i="5"/>
  <c r="AT23" i="5"/>
  <c r="AQ9" i="5"/>
  <c r="AQ17" i="5"/>
  <c r="AQ25" i="5"/>
  <c r="AP14" i="5"/>
  <c r="AT9" i="5"/>
  <c r="AT17" i="5"/>
  <c r="AT25" i="5"/>
  <c r="AS26" i="5"/>
  <c r="AP12" i="5"/>
  <c r="AP20" i="5"/>
  <c r="AP28" i="5"/>
  <c r="AD15" i="5"/>
  <c r="AH7" i="5"/>
  <c r="AH15" i="5"/>
  <c r="AH23" i="5"/>
  <c r="AE9" i="5"/>
  <c r="AE17" i="5"/>
  <c r="AE25" i="5"/>
  <c r="AF9" i="5"/>
  <c r="AF17" i="5"/>
  <c r="AF25" i="5"/>
  <c r="AI24" i="5"/>
  <c r="AS10" i="5"/>
  <c r="BC16" i="5"/>
  <c r="BB15" i="5"/>
  <c r="BF11" i="5"/>
  <c r="BE15" i="5"/>
  <c r="BF13" i="5"/>
  <c r="AV5" i="5"/>
  <c r="AV23" i="5"/>
  <c r="AR7" i="5"/>
  <c r="BG7" i="5"/>
  <c r="BG15" i="5"/>
  <c r="BG23" i="5"/>
  <c r="BF12" i="5"/>
  <c r="BF20" i="5"/>
  <c r="BF28" i="5"/>
  <c r="BG12" i="5"/>
  <c r="BG20" i="5"/>
  <c r="BG28" i="5"/>
  <c r="BD18" i="5"/>
  <c r="BB27" i="5"/>
  <c r="BE6" i="5"/>
  <c r="BE26" i="5"/>
  <c r="BF6" i="5"/>
  <c r="BD15" i="5"/>
  <c r="BD23" i="5"/>
  <c r="AP9" i="5"/>
  <c r="AP17" i="5"/>
  <c r="AP25" i="5"/>
  <c r="AU11" i="5"/>
  <c r="AU19" i="5"/>
  <c r="AU27" i="5"/>
  <c r="AS5" i="5"/>
  <c r="AS13" i="5"/>
  <c r="AS21" i="5"/>
  <c r="AP22" i="5"/>
  <c r="AP11" i="5"/>
  <c r="AP19" i="5"/>
  <c r="AP27" i="5"/>
  <c r="AS18" i="5"/>
  <c r="AT14" i="5"/>
  <c r="AT22" i="5"/>
  <c r="AD19" i="5"/>
  <c r="AG19" i="5"/>
  <c r="AD9" i="5"/>
  <c r="AD17" i="5"/>
  <c r="AD25" i="5"/>
  <c r="AI11" i="5"/>
  <c r="AI19" i="5"/>
  <c r="AI27" i="5"/>
  <c r="AI18" i="5"/>
  <c r="AJ11" i="5"/>
  <c r="AJ19" i="5"/>
  <c r="AJ27" i="5"/>
  <c r="AE6" i="5"/>
  <c r="AE18" i="5"/>
  <c r="AE26" i="5"/>
  <c r="AF14" i="5"/>
  <c r="AD8" i="5"/>
  <c r="AD16" i="5"/>
  <c r="AD24" i="5"/>
  <c r="X12" i="5"/>
  <c r="W12" i="5"/>
  <c r="W26" i="5"/>
  <c r="R19" i="5"/>
  <c r="R27" i="5"/>
  <c r="R16" i="5"/>
  <c r="F28" i="5"/>
  <c r="L14" i="5"/>
  <c r="C12" i="5"/>
  <c r="K22" i="5"/>
  <c r="J15" i="5"/>
  <c r="BD16" i="5"/>
  <c r="BC19" i="5"/>
  <c r="BF15" i="5"/>
  <c r="BF19" i="5"/>
  <c r="AR5" i="5"/>
  <c r="AV7" i="5"/>
  <c r="AQ28" i="5"/>
  <c r="AR21" i="5"/>
  <c r="AS11" i="5"/>
  <c r="BE8" i="5"/>
  <c r="BE16" i="5"/>
  <c r="BE24" i="5"/>
  <c r="BD5" i="5"/>
  <c r="BD13" i="5"/>
  <c r="BD21" i="5"/>
  <c r="BE22" i="5"/>
  <c r="BF9" i="5"/>
  <c r="BC7" i="5"/>
  <c r="AS7" i="5"/>
  <c r="BE13" i="5"/>
  <c r="BD22" i="5"/>
  <c r="BG5" i="5"/>
  <c r="BH5" i="5"/>
  <c r="BF22" i="5"/>
  <c r="AU18" i="5"/>
  <c r="AT11" i="5"/>
  <c r="AT27" i="5"/>
  <c r="AQ5" i="5"/>
  <c r="AQ21" i="5"/>
  <c r="AU16" i="5"/>
  <c r="AV12" i="5"/>
  <c r="AV28" i="5"/>
  <c r="AU9" i="5"/>
  <c r="AR15" i="5"/>
  <c r="AJ16" i="5"/>
  <c r="AH21" i="5"/>
  <c r="AJ10" i="5"/>
  <c r="AJ26" i="5"/>
  <c r="AG20" i="5"/>
  <c r="AF13" i="5"/>
  <c r="AF26" i="5"/>
  <c r="AF10" i="5"/>
  <c r="AI13" i="5"/>
  <c r="AE23" i="5"/>
  <c r="AH6" i="5"/>
  <c r="AJ17" i="5"/>
  <c r="AF27" i="5"/>
  <c r="X28" i="5"/>
  <c r="W8" i="5"/>
  <c r="R5" i="5"/>
  <c r="R21" i="5"/>
  <c r="H18" i="5"/>
  <c r="C28" i="5"/>
  <c r="L21" i="5"/>
  <c r="L13" i="5"/>
  <c r="K6" i="5"/>
  <c r="L22" i="5"/>
  <c r="L6" i="5"/>
  <c r="G25" i="5"/>
  <c r="F18" i="5"/>
  <c r="C26" i="5"/>
  <c r="F25" i="5"/>
  <c r="D11" i="5"/>
  <c r="C17" i="5"/>
  <c r="D18" i="5"/>
  <c r="L10" i="5"/>
  <c r="C16" i="5"/>
  <c r="F23" i="5"/>
  <c r="D9" i="5"/>
  <c r="D16" i="5"/>
  <c r="L8" i="5"/>
  <c r="G28" i="5"/>
  <c r="F21" i="5"/>
  <c r="D7" i="5"/>
  <c r="U16" i="5"/>
  <c r="BC15" i="5"/>
  <c r="BC25" i="5"/>
  <c r="BB6" i="5"/>
  <c r="BC14" i="5"/>
  <c r="BH14" i="5"/>
  <c r="BD26" i="5"/>
  <c r="BG9" i="5"/>
  <c r="BD7" i="5"/>
  <c r="BB24" i="5"/>
  <c r="AU26" i="5"/>
  <c r="AR12" i="5"/>
  <c r="AR28" i="5"/>
  <c r="AU20" i="5"/>
  <c r="AT13" i="5"/>
  <c r="AP16" i="5"/>
  <c r="AE16" i="5"/>
  <c r="AH11" i="5"/>
  <c r="AH27" i="5"/>
  <c r="AE5" i="5"/>
  <c r="AE21" i="5"/>
  <c r="AD14" i="5"/>
  <c r="AI16" i="5"/>
  <c r="AJ28" i="5"/>
  <c r="AF18" i="5"/>
  <c r="AG14" i="5"/>
  <c r="AF7" i="5"/>
  <c r="AH18" i="5"/>
  <c r="AD28" i="5"/>
  <c r="R12" i="5"/>
  <c r="J16" i="5"/>
  <c r="D21" i="5"/>
  <c r="D13" i="5"/>
  <c r="L5" i="5"/>
  <c r="H24" i="5"/>
  <c r="G17" i="5"/>
  <c r="F10" i="5"/>
  <c r="C18" i="5"/>
  <c r="G24" i="5"/>
  <c r="F17" i="5"/>
  <c r="C9" i="5"/>
  <c r="F24" i="5"/>
  <c r="D10" i="5"/>
  <c r="C8" i="5"/>
  <c r="G22" i="5"/>
  <c r="F15" i="5"/>
  <c r="F22" i="5"/>
  <c r="D8" i="5"/>
  <c r="H27" i="5"/>
  <c r="G20" i="5"/>
  <c r="F13" i="5"/>
  <c r="BF21" i="5"/>
  <c r="AV10" i="5"/>
  <c r="W17" i="5"/>
  <c r="D6" i="5"/>
  <c r="J7" i="5"/>
  <c r="I9" i="5"/>
  <c r="D12" i="5"/>
  <c r="D19" i="5"/>
  <c r="L18" i="5"/>
  <c r="C7" i="5"/>
  <c r="L16" i="5"/>
  <c r="C6" i="5"/>
  <c r="L7" i="5"/>
  <c r="BC11" i="5"/>
  <c r="AR9" i="5"/>
  <c r="AR13" i="5"/>
  <c r="BH11" i="5"/>
  <c r="BD6" i="5"/>
  <c r="BH28" i="5"/>
  <c r="BE10" i="5"/>
  <c r="BH9" i="5"/>
  <c r="BH25" i="5"/>
  <c r="AR16" i="5"/>
  <c r="AQ6" i="5"/>
  <c r="AQ22" i="5"/>
  <c r="AR14" i="5"/>
  <c r="AU17" i="5"/>
  <c r="AV17" i="5"/>
  <c r="AE8" i="5"/>
  <c r="AE28" i="5"/>
  <c r="AF12" i="5"/>
  <c r="AF28" i="5"/>
  <c r="AI10" i="5"/>
  <c r="AD18" i="5"/>
  <c r="AI5" i="5"/>
  <c r="AE15" i="5"/>
  <c r="AG26" i="5"/>
  <c r="AJ9" i="5"/>
  <c r="AF19" i="5"/>
  <c r="W21" i="5"/>
  <c r="U23" i="5"/>
  <c r="R23" i="5"/>
  <c r="D5" i="5"/>
  <c r="G19" i="5"/>
  <c r="C20" i="5"/>
  <c r="I23" i="5"/>
  <c r="H16" i="5"/>
  <c r="G9" i="5"/>
  <c r="C10" i="5"/>
  <c r="H23" i="5"/>
  <c r="G16" i="5"/>
  <c r="F9" i="5"/>
  <c r="G23" i="5"/>
  <c r="F16" i="5"/>
  <c r="I28" i="5"/>
  <c r="H21" i="5"/>
  <c r="G14" i="5"/>
  <c r="F7" i="5"/>
  <c r="H28" i="5"/>
  <c r="G21" i="5"/>
  <c r="F14" i="5"/>
  <c r="I26" i="5"/>
  <c r="H19" i="5"/>
  <c r="G12" i="5"/>
  <c r="F5" i="5"/>
  <c r="AT8" i="5"/>
  <c r="AS20" i="5"/>
  <c r="AV13" i="5"/>
  <c r="AF8" i="5"/>
  <c r="AF24" i="5"/>
  <c r="AH12" i="5"/>
  <c r="AH28" i="5"/>
  <c r="AE10" i="5"/>
  <c r="AI28" i="5"/>
  <c r="AH25" i="5"/>
  <c r="AI6" i="5"/>
  <c r="AE11" i="5"/>
  <c r="AF6" i="5"/>
  <c r="AF15" i="5"/>
  <c r="AH26" i="5"/>
  <c r="BC23" i="5"/>
  <c r="AQ19" i="5"/>
  <c r="BB14" i="5"/>
  <c r="BE21" i="5"/>
  <c r="BH8" i="5"/>
  <c r="BG13" i="5"/>
  <c r="BF10" i="5"/>
  <c r="BF26" i="5"/>
  <c r="AV18" i="5"/>
  <c r="AS12" i="5"/>
  <c r="AS28" i="5"/>
  <c r="AP18" i="5"/>
  <c r="AR18" i="5"/>
  <c r="AS6" i="5"/>
  <c r="AV21" i="5"/>
  <c r="AJ8" i="5"/>
  <c r="AD7" i="5"/>
  <c r="AF16" i="5"/>
  <c r="AH20" i="5"/>
  <c r="AI20" i="5"/>
  <c r="AG6" i="5"/>
  <c r="AE27" i="5"/>
  <c r="AH10" i="5"/>
  <c r="AD20" i="5"/>
  <c r="R9" i="5"/>
  <c r="R25" i="5"/>
  <c r="G27" i="5"/>
  <c r="F12" i="5"/>
  <c r="F27" i="5"/>
  <c r="F19" i="5"/>
  <c r="F11" i="5"/>
  <c r="C27" i="5"/>
  <c r="I17" i="5"/>
  <c r="J22" i="5"/>
  <c r="I15" i="5"/>
  <c r="H8" i="5"/>
  <c r="I22" i="5"/>
  <c r="H15" i="5"/>
  <c r="G8" i="5"/>
  <c r="H22" i="5"/>
  <c r="G15" i="5"/>
  <c r="F8" i="5"/>
  <c r="J27" i="5"/>
  <c r="I20" i="5"/>
  <c r="H13" i="5"/>
  <c r="G6" i="5"/>
  <c r="I27" i="5"/>
  <c r="H20" i="5"/>
  <c r="G13" i="5"/>
  <c r="F6" i="5"/>
  <c r="J25" i="5"/>
  <c r="I18" i="5"/>
  <c r="H11" i="5"/>
  <c r="C21" i="5"/>
  <c r="C25" i="5"/>
  <c r="BH19" i="5"/>
  <c r="BH18" i="5"/>
  <c r="BC22" i="5"/>
  <c r="BD10" i="5"/>
  <c r="BG25" i="5"/>
  <c r="BF14" i="5"/>
  <c r="AT19" i="5"/>
  <c r="AQ13" i="5"/>
  <c r="AU8" i="5"/>
  <c r="AU24" i="5"/>
  <c r="AV20" i="5"/>
  <c r="AU21" i="5"/>
  <c r="AT6" i="5"/>
  <c r="AR23" i="5"/>
  <c r="AJ18" i="5"/>
  <c r="AG12" i="5"/>
  <c r="AG28" i="5"/>
  <c r="AF5" i="5"/>
  <c r="AF21" i="5"/>
  <c r="AG21" i="5"/>
  <c r="AE7" i="5"/>
  <c r="AG18" i="5"/>
  <c r="AF11" i="5"/>
  <c r="AH22" i="5"/>
  <c r="R24" i="5"/>
  <c r="I25" i="5"/>
  <c r="H10" i="5"/>
  <c r="G26" i="5"/>
  <c r="G18" i="5"/>
  <c r="G10" i="5"/>
  <c r="C19" i="5"/>
  <c r="K15" i="5"/>
  <c r="L28" i="5"/>
  <c r="K21" i="5"/>
  <c r="J14" i="5"/>
  <c r="I7" i="5"/>
  <c r="K28" i="5"/>
  <c r="J21" i="5"/>
  <c r="I14" i="5"/>
  <c r="H7" i="5"/>
  <c r="J28" i="5"/>
  <c r="I21" i="5"/>
  <c r="H14" i="5"/>
  <c r="G7" i="5"/>
  <c r="K26" i="5"/>
  <c r="J19" i="5"/>
  <c r="I12" i="5"/>
  <c r="H5" i="5"/>
  <c r="J26" i="5"/>
  <c r="I19" i="5"/>
  <c r="H12" i="5"/>
  <c r="G5" i="5"/>
  <c r="K24" i="5"/>
  <c r="J17" i="5"/>
  <c r="I10" i="5"/>
  <c r="C13" i="5"/>
  <c r="BC17" i="5"/>
  <c r="BF18" i="5"/>
  <c r="AV26" i="5"/>
  <c r="AR10" i="5"/>
  <c r="R10" i="5"/>
  <c r="J23" i="5"/>
  <c r="F26" i="5"/>
  <c r="D17" i="5"/>
  <c r="BE11" i="5"/>
  <c r="BC8" i="5"/>
  <c r="BC5" i="5"/>
  <c r="AV19" i="5"/>
  <c r="BC9" i="5"/>
  <c r="BB22" i="5"/>
  <c r="BE5" i="5"/>
  <c r="BF17" i="5"/>
  <c r="BB16" i="5"/>
  <c r="AU10" i="5"/>
  <c r="AR20" i="5"/>
  <c r="AU12" i="5"/>
  <c r="AU28" i="5"/>
  <c r="AT5" i="5"/>
  <c r="AT21" i="5"/>
  <c r="AS22" i="5"/>
  <c r="AP8" i="5"/>
  <c r="AP24" i="5"/>
  <c r="AH19" i="5"/>
  <c r="AE13" i="5"/>
  <c r="AD6" i="5"/>
  <c r="AD22" i="5"/>
  <c r="AG25" i="5"/>
  <c r="AF22" i="5"/>
  <c r="AE19" i="5"/>
  <c r="AD12" i="5"/>
  <c r="AF23" i="5"/>
  <c r="X11" i="5"/>
  <c r="W20" i="5"/>
  <c r="R6" i="5"/>
  <c r="R18" i="5"/>
  <c r="K23" i="5"/>
  <c r="J8" i="5"/>
  <c r="H25" i="5"/>
  <c r="H17" i="5"/>
  <c r="H9" i="5"/>
  <c r="C11" i="5"/>
  <c r="D14" i="5"/>
  <c r="D28" i="5"/>
  <c r="L20" i="5"/>
  <c r="K13" i="5"/>
  <c r="J6" i="5"/>
  <c r="L27" i="5"/>
  <c r="K20" i="5"/>
  <c r="J13" i="5"/>
  <c r="I6" i="5"/>
  <c r="K27" i="5"/>
  <c r="J20" i="5"/>
  <c r="I13" i="5"/>
  <c r="H6" i="5"/>
  <c r="L25" i="5"/>
  <c r="K18" i="5"/>
  <c r="J11" i="5"/>
  <c r="C23" i="5"/>
  <c r="K25" i="5"/>
  <c r="J18" i="5"/>
  <c r="I11" i="5"/>
  <c r="C22" i="5"/>
  <c r="L23" i="5"/>
  <c r="K16" i="5"/>
  <c r="J9" i="5"/>
  <c r="C5" i="5"/>
  <c r="AG22" i="5"/>
  <c r="R26" i="5"/>
  <c r="F20" i="5"/>
  <c r="K14" i="5"/>
  <c r="J24" i="5"/>
  <c r="L11" i="5"/>
  <c r="D26" i="5"/>
  <c r="K11" i="5"/>
  <c r="C24" i="5"/>
  <c r="L9" i="5"/>
  <c r="D24" i="5"/>
  <c r="K9" i="5"/>
  <c r="D15" i="5"/>
  <c r="BC20" i="5"/>
  <c r="BH27" i="5"/>
  <c r="BC6" i="5"/>
  <c r="BH20" i="5"/>
  <c r="BH17" i="5"/>
  <c r="AU14" i="5"/>
  <c r="AR8" i="5"/>
  <c r="AR24" i="5"/>
  <c r="AQ14" i="5"/>
  <c r="AR6" i="5"/>
  <c r="AR22" i="5"/>
  <c r="AP6" i="5"/>
  <c r="AQ27" i="5"/>
  <c r="AV9" i="5"/>
  <c r="AV25" i="5"/>
  <c r="AF20" i="5"/>
  <c r="AD10" i="5"/>
  <c r="AD26" i="5"/>
  <c r="AI8" i="5"/>
  <c r="AJ24" i="5"/>
  <c r="AG10" i="5"/>
  <c r="AI21" i="5"/>
  <c r="AI22" i="5"/>
  <c r="AH14" i="5"/>
  <c r="AJ25" i="5"/>
  <c r="W11" i="5"/>
  <c r="R28" i="5"/>
  <c r="R13" i="5"/>
  <c r="D22" i="5"/>
  <c r="K7" i="5"/>
  <c r="I24" i="5"/>
  <c r="I16" i="5"/>
  <c r="I8" i="5"/>
  <c r="H26" i="5"/>
  <c r="G11" i="5"/>
  <c r="D20" i="5"/>
  <c r="L12" i="5"/>
  <c r="K5" i="5"/>
  <c r="D27" i="5"/>
  <c r="L19" i="5"/>
  <c r="K12" i="5"/>
  <c r="J5" i="5"/>
  <c r="L26" i="5"/>
  <c r="K19" i="5"/>
  <c r="J12" i="5"/>
  <c r="I5" i="5"/>
  <c r="D25" i="5"/>
  <c r="L17" i="5"/>
  <c r="K10" i="5"/>
  <c r="C15" i="5"/>
  <c r="L24" i="5"/>
  <c r="K17" i="5"/>
  <c r="J10" i="5"/>
  <c r="C14" i="5"/>
  <c r="D23" i="5"/>
  <c r="L15" i="5"/>
  <c r="K8" i="5"/>
  <c r="AR26" i="5"/>
  <c r="E4" i="5" l="1"/>
  <c r="AC4" i="5"/>
  <c r="BA4" i="5"/>
  <c r="AO4" i="5"/>
  <c r="Q4" i="5"/>
  <c r="J4" i="5"/>
  <c r="V4" i="5"/>
  <c r="AZ4" i="5"/>
  <c r="AM4" i="5"/>
  <c r="P4" i="5"/>
  <c r="AQ4" i="5"/>
  <c r="AB4" i="5"/>
  <c r="X4" i="5"/>
  <c r="O4" i="5"/>
  <c r="BB4" i="5"/>
  <c r="AN4" i="5"/>
  <c r="AA4" i="5"/>
  <c r="W4" i="5"/>
  <c r="U4" i="5"/>
  <c r="AY4" i="5"/>
  <c r="T4" i="5"/>
  <c r="S4" i="5"/>
  <c r="AT4" i="5"/>
  <c r="BC4" i="5"/>
  <c r="BD4" i="5"/>
  <c r="BE4" i="5"/>
  <c r="AJ4" i="5"/>
  <c r="BF4" i="5"/>
  <c r="BG4" i="5"/>
  <c r="BH4" i="5"/>
  <c r="AP4" i="5"/>
  <c r="AD4" i="5"/>
  <c r="AG4" i="5"/>
  <c r="L4" i="5"/>
  <c r="AU4" i="5"/>
  <c r="AE4" i="5"/>
  <c r="H4" i="5"/>
  <c r="K4" i="5"/>
  <c r="I4" i="5"/>
  <c r="D4" i="5"/>
  <c r="AH4" i="5"/>
  <c r="G4" i="5"/>
  <c r="F4" i="5"/>
  <c r="AV4" i="5"/>
  <c r="R4" i="5"/>
  <c r="C4" i="5"/>
  <c r="AR4" i="5"/>
  <c r="AI4" i="5"/>
  <c r="AF4" i="5"/>
  <c r="AS4" i="5"/>
  <c r="N38" i="5" l="1" a="1"/>
  <c r="N38" i="5" s="1"/>
  <c r="B38" i="5" a="1"/>
  <c r="B38" i="5" s="1"/>
  <c r="AL38" i="5" a="1"/>
  <c r="AL38" i="5" s="1"/>
  <c r="AX38" i="5" a="1"/>
  <c r="AX38" i="5" s="1"/>
  <c r="Z38" i="5" a="1"/>
  <c r="Z38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71FC0-6D70-4244-ADC8-28003B4F96C5}" keepAlive="1" name="Query - fplreview (1)" description="Connection to the 'fplreview (1)' query in the workbook." type="5" refreshedVersion="6" background="1">
    <dbPr connection="Provider=Microsoft.Mashup.OleDb.1;Data Source=$Workbook$;Location=fplreview (1);Extended Properties=&quot;&quot;" command="SELECT * FROM [fplreview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<sst xmlns="http://schemas.openxmlformats.org/spreadsheetml/2006/main" count="2194" uniqueCount="804">
  <si>
    <t>Pos</t>
  </si>
  <si>
    <t>Name</t>
  </si>
  <si>
    <t>BV</t>
  </si>
  <si>
    <t>SV</t>
  </si>
  <si>
    <t>Team</t>
  </si>
  <si>
    <t>M</t>
  </si>
  <si>
    <t>Arsenal</t>
  </si>
  <si>
    <t>D</t>
  </si>
  <si>
    <t>Aubameyang</t>
  </si>
  <si>
    <t>Cédric</t>
  </si>
  <si>
    <t>F</t>
  </si>
  <si>
    <t>Lacazette</t>
  </si>
  <si>
    <t>G</t>
  </si>
  <si>
    <t>Leno</t>
  </si>
  <si>
    <t>Xhaka</t>
  </si>
  <si>
    <t>Marí</t>
  </si>
  <si>
    <t>Bellerín</t>
  </si>
  <si>
    <t>Martínez</t>
  </si>
  <si>
    <t>Aston Villa</t>
  </si>
  <si>
    <t>Chambers</t>
  </si>
  <si>
    <t>Kolasinac</t>
  </si>
  <si>
    <t>Maitland-Niles</t>
  </si>
  <si>
    <t>Holding</t>
  </si>
  <si>
    <t>Tierney</t>
  </si>
  <si>
    <t>Pépé</t>
  </si>
  <si>
    <t>Torreira</t>
  </si>
  <si>
    <t>Willock</t>
  </si>
  <si>
    <t>Newcastle</t>
  </si>
  <si>
    <t>Nelson</t>
  </si>
  <si>
    <t>Nketiah</t>
  </si>
  <si>
    <t>Smith Rowe</t>
  </si>
  <si>
    <t>Saka</t>
  </si>
  <si>
    <t>Guendouzi</t>
  </si>
  <si>
    <t>Martinelli</t>
  </si>
  <si>
    <t>Saliba</t>
  </si>
  <si>
    <t>Heaton</t>
  </si>
  <si>
    <t>Taylor</t>
  </si>
  <si>
    <t>Steer</t>
  </si>
  <si>
    <t>Hourihane</t>
  </si>
  <si>
    <t>Jota</t>
  </si>
  <si>
    <t>Engels</t>
  </si>
  <si>
    <t>Grealish</t>
  </si>
  <si>
    <t>McGinn</t>
  </si>
  <si>
    <t>Hause</t>
  </si>
  <si>
    <t>Trézéguet</t>
  </si>
  <si>
    <t>Mings</t>
  </si>
  <si>
    <t>Targett</t>
  </si>
  <si>
    <t>Nakamba</t>
  </si>
  <si>
    <t>El Ghazi</t>
  </si>
  <si>
    <t>Konsa</t>
  </si>
  <si>
    <t>Guilbert</t>
  </si>
  <si>
    <t>Wesley</t>
  </si>
  <si>
    <t>Samatta</t>
  </si>
  <si>
    <t>Davis</t>
  </si>
  <si>
    <t>Douglas Luiz</t>
  </si>
  <si>
    <t>Brighton</t>
  </si>
  <si>
    <t>Lallana</t>
  </si>
  <si>
    <t>Stephens</t>
  </si>
  <si>
    <t>Burnley</t>
  </si>
  <si>
    <t>Groß</t>
  </si>
  <si>
    <t>Duffy</t>
  </si>
  <si>
    <t>Pröpper</t>
  </si>
  <si>
    <t>Burn</t>
  </si>
  <si>
    <t>Dunk</t>
  </si>
  <si>
    <t>Andone</t>
  </si>
  <si>
    <t>March</t>
  </si>
  <si>
    <t>Webster</t>
  </si>
  <si>
    <t>Veltman</t>
  </si>
  <si>
    <t>Maupay</t>
  </si>
  <si>
    <t>Trossard</t>
  </si>
  <si>
    <t>Ryan</t>
  </si>
  <si>
    <t>Jahanbakhsh</t>
  </si>
  <si>
    <t>Clarke</t>
  </si>
  <si>
    <t>White</t>
  </si>
  <si>
    <t>Bernardo</t>
  </si>
  <si>
    <t>Bissouma</t>
  </si>
  <si>
    <t>Lamptey</t>
  </si>
  <si>
    <t>Connolly</t>
  </si>
  <si>
    <t>Alzate</t>
  </si>
  <si>
    <t>Mac Allister</t>
  </si>
  <si>
    <t>Tarkowski</t>
  </si>
  <si>
    <t>Bardsley</t>
  </si>
  <si>
    <t>Pieters</t>
  </si>
  <si>
    <t>Cork</t>
  </si>
  <si>
    <t>Long</t>
  </si>
  <si>
    <t>Rodriguez</t>
  </si>
  <si>
    <t>Barnes</t>
  </si>
  <si>
    <t>Mee</t>
  </si>
  <si>
    <t>Westwood</t>
  </si>
  <si>
    <t>Gudmundsson</t>
  </si>
  <si>
    <t>Wood</t>
  </si>
  <si>
    <t>Lowton</t>
  </si>
  <si>
    <t>Vydra</t>
  </si>
  <si>
    <t>Gibson</t>
  </si>
  <si>
    <t>Pope</t>
  </si>
  <si>
    <t>Brownhill</t>
  </si>
  <si>
    <t>Peacock-Farrell</t>
  </si>
  <si>
    <t>McNeil</t>
  </si>
  <si>
    <t>Chelsea</t>
  </si>
  <si>
    <t>Azpilicueta</t>
  </si>
  <si>
    <t>Giroud</t>
  </si>
  <si>
    <t>Alonso</t>
  </si>
  <si>
    <t>Jorginho</t>
  </si>
  <si>
    <t>Barkley</t>
  </si>
  <si>
    <t>Kovacic</t>
  </si>
  <si>
    <t>Batshuayi</t>
  </si>
  <si>
    <t>Crystal Palace</t>
  </si>
  <si>
    <t>Rüdiger</t>
  </si>
  <si>
    <t>Zouma</t>
  </si>
  <si>
    <t>Emerson</t>
  </si>
  <si>
    <t>Arrizabalaga</t>
  </si>
  <si>
    <t>Kanté</t>
  </si>
  <si>
    <t>Ziyech</t>
  </si>
  <si>
    <t>Loftus-Cheek</t>
  </si>
  <si>
    <t>Christensen</t>
  </si>
  <si>
    <t>Werner</t>
  </si>
  <si>
    <t>Abraham</t>
  </si>
  <si>
    <t>Pulisic</t>
  </si>
  <si>
    <t>Mount</t>
  </si>
  <si>
    <t>Hudson-Odoi</t>
  </si>
  <si>
    <t>James</t>
  </si>
  <si>
    <t>Gilmour</t>
  </si>
  <si>
    <t>Hennessey</t>
  </si>
  <si>
    <t>Guaita</t>
  </si>
  <si>
    <t>Tomkins</t>
  </si>
  <si>
    <t>McArthur</t>
  </si>
  <si>
    <t>McCarthy</t>
  </si>
  <si>
    <t>Benteke</t>
  </si>
  <si>
    <t>Kouyaté</t>
  </si>
  <si>
    <t>Ward</t>
  </si>
  <si>
    <t>Kelly</t>
  </si>
  <si>
    <t>Townsend</t>
  </si>
  <si>
    <t>Milivojevic</t>
  </si>
  <si>
    <t>Ayew</t>
  </si>
  <si>
    <t>Zaha</t>
  </si>
  <si>
    <t>Schlupp</t>
  </si>
  <si>
    <t>Riedewald</t>
  </si>
  <si>
    <t>Ferguson</t>
  </si>
  <si>
    <t>Mitchell</t>
  </si>
  <si>
    <t>Walcott</t>
  </si>
  <si>
    <t>Southampton</t>
  </si>
  <si>
    <t>Delph</t>
  </si>
  <si>
    <t>Everton</t>
  </si>
  <si>
    <t>Sigurdsson</t>
  </si>
  <si>
    <t>Coleman</t>
  </si>
  <si>
    <t>Tosun</t>
  </si>
  <si>
    <t>Bernard</t>
  </si>
  <si>
    <t>Digne</t>
  </si>
  <si>
    <t>Keane</t>
  </si>
  <si>
    <t>Pickford</t>
  </si>
  <si>
    <t>André Gomes</t>
  </si>
  <si>
    <t>Iwobi</t>
  </si>
  <si>
    <t>Kenny</t>
  </si>
  <si>
    <t>Gbamin</t>
  </si>
  <si>
    <t>Mina</t>
  </si>
  <si>
    <t>Davies</t>
  </si>
  <si>
    <t>Calvert-Lewin</t>
  </si>
  <si>
    <t>Holgate</t>
  </si>
  <si>
    <t>Richarlison</t>
  </si>
  <si>
    <t>Virgínia</t>
  </si>
  <si>
    <t>Gordon</t>
  </si>
  <si>
    <t>Kean</t>
  </si>
  <si>
    <t>Branthwaite</t>
  </si>
  <si>
    <t>Bryan</t>
  </si>
  <si>
    <t>Bettinelli</t>
  </si>
  <si>
    <t>Sessegnon</t>
  </si>
  <si>
    <t>Hernández</t>
  </si>
  <si>
    <t>Leeds</t>
  </si>
  <si>
    <t>Casilla</t>
  </si>
  <si>
    <t>Cooper</t>
  </si>
  <si>
    <t>Ayling</t>
  </si>
  <si>
    <t>Klich</t>
  </si>
  <si>
    <t>Forshaw</t>
  </si>
  <si>
    <t>Dallas</t>
  </si>
  <si>
    <t>Bamford</t>
  </si>
  <si>
    <t>Harrison</t>
  </si>
  <si>
    <t>Phillips</t>
  </si>
  <si>
    <t>Costa</t>
  </si>
  <si>
    <t>Roberts</t>
  </si>
  <si>
    <t>Shackleton</t>
  </si>
  <si>
    <t>Struijk</t>
  </si>
  <si>
    <t>Stevens</t>
  </si>
  <si>
    <t>Meslier</t>
  </si>
  <si>
    <t>Leicester</t>
  </si>
  <si>
    <t>Schmeichel</t>
  </si>
  <si>
    <t>Evans</t>
  </si>
  <si>
    <t>Albrighton</t>
  </si>
  <si>
    <t>Vardy</t>
  </si>
  <si>
    <t>Praet</t>
  </si>
  <si>
    <t>Pereira</t>
  </si>
  <si>
    <t>Amartey</t>
  </si>
  <si>
    <t>Tielemans</t>
  </si>
  <si>
    <t>Pérez</t>
  </si>
  <si>
    <t>Gray</t>
  </si>
  <si>
    <t>Maddison</t>
  </si>
  <si>
    <t>Chilwell</t>
  </si>
  <si>
    <t>Iheanacho</t>
  </si>
  <si>
    <t>Choudhury</t>
  </si>
  <si>
    <t>Ndidi</t>
  </si>
  <si>
    <t>Benkovic</t>
  </si>
  <si>
    <t>Söyüncü</t>
  </si>
  <si>
    <t>Justin</t>
  </si>
  <si>
    <t>Thomas</t>
  </si>
  <si>
    <t>Milner</t>
  </si>
  <si>
    <t>Liverpool</t>
  </si>
  <si>
    <t>Tsimikas</t>
  </si>
  <si>
    <t>Henderson</t>
  </si>
  <si>
    <t>Adrián</t>
  </si>
  <si>
    <t>Matip</t>
  </si>
  <si>
    <t>Shaqiri</t>
  </si>
  <si>
    <t>Chamberlain</t>
  </si>
  <si>
    <t>Firmino</t>
  </si>
  <si>
    <t>van Dijk</t>
  </si>
  <si>
    <t>Mané</t>
  </si>
  <si>
    <t>Alisson</t>
  </si>
  <si>
    <t>Fabinho</t>
  </si>
  <si>
    <t>Salah</t>
  </si>
  <si>
    <t>Robertson</t>
  </si>
  <si>
    <t>Origi</t>
  </si>
  <si>
    <t>Minamino</t>
  </si>
  <si>
    <t>Alexander-Arnold</t>
  </si>
  <si>
    <t>Gomez</t>
  </si>
  <si>
    <t>Keita</t>
  </si>
  <si>
    <t>Jones</t>
  </si>
  <si>
    <t>Elliott</t>
  </si>
  <si>
    <t>Fernandinho</t>
  </si>
  <si>
    <t>Man City</t>
  </si>
  <si>
    <t>Walker</t>
  </si>
  <si>
    <t>Gündogan</t>
  </si>
  <si>
    <t>De Bruyne</t>
  </si>
  <si>
    <t>Stones</t>
  </si>
  <si>
    <t>Mendy</t>
  </si>
  <si>
    <t>Mahrez</t>
  </si>
  <si>
    <t>Sterling</t>
  </si>
  <si>
    <t>Cancelo</t>
  </si>
  <si>
    <t>Ederson</t>
  </si>
  <si>
    <t>Aké</t>
  </si>
  <si>
    <t>Laporte</t>
  </si>
  <si>
    <t>Jesus</t>
  </si>
  <si>
    <t>Zinchenko</t>
  </si>
  <si>
    <t>Foden</t>
  </si>
  <si>
    <t>Doyle</t>
  </si>
  <si>
    <t>Rodrigo</t>
  </si>
  <si>
    <t>Torres</t>
  </si>
  <si>
    <t>Romero</t>
  </si>
  <si>
    <t>Man Utd</t>
  </si>
  <si>
    <t>Mata</t>
  </si>
  <si>
    <t>de Gea</t>
  </si>
  <si>
    <t>Matic</t>
  </si>
  <si>
    <t>Pogba</t>
  </si>
  <si>
    <t>Maguire</t>
  </si>
  <si>
    <t>Fred</t>
  </si>
  <si>
    <t>Shaw</t>
  </si>
  <si>
    <t>Lingard</t>
  </si>
  <si>
    <t>West Ham</t>
  </si>
  <si>
    <t>Fernandes</t>
  </si>
  <si>
    <t>Martial</t>
  </si>
  <si>
    <t>Rashford</t>
  </si>
  <si>
    <t>Tuanzebe</t>
  </si>
  <si>
    <t>Lindelöf</t>
  </si>
  <si>
    <t>McTominay</t>
  </si>
  <si>
    <t>Bailly</t>
  </si>
  <si>
    <t>Wan-Bissaka</t>
  </si>
  <si>
    <t>Dalot</t>
  </si>
  <si>
    <t>Greenwood</t>
  </si>
  <si>
    <t>Williams</t>
  </si>
  <si>
    <t>Shelvey</t>
  </si>
  <si>
    <t>Ritchie</t>
  </si>
  <si>
    <t>Fernández</t>
  </si>
  <si>
    <t>Clark</t>
  </si>
  <si>
    <t>Darlow</t>
  </si>
  <si>
    <t>Dubravka</t>
  </si>
  <si>
    <t>Lascelles</t>
  </si>
  <si>
    <t>Gayle</t>
  </si>
  <si>
    <t>Dummett</t>
  </si>
  <si>
    <t>Manquillo</t>
  </si>
  <si>
    <t>Krafth</t>
  </si>
  <si>
    <t>Schär</t>
  </si>
  <si>
    <t>Hayden</t>
  </si>
  <si>
    <t>Aarons</t>
  </si>
  <si>
    <t>Saint-Maximin</t>
  </si>
  <si>
    <t>Almirón</t>
  </si>
  <si>
    <t>Joelinton</t>
  </si>
  <si>
    <t>Bertrand</t>
  </si>
  <si>
    <t>Redmond</t>
  </si>
  <si>
    <t>Ings</t>
  </si>
  <si>
    <t>Vestergaard</t>
  </si>
  <si>
    <t>Ward-Prowse</t>
  </si>
  <si>
    <t>Gunn</t>
  </si>
  <si>
    <t>Walker-Peters</t>
  </si>
  <si>
    <t>Bednarek</t>
  </si>
  <si>
    <t>Adams</t>
  </si>
  <si>
    <t>Valery</t>
  </si>
  <si>
    <t>Smallbone</t>
  </si>
  <si>
    <t>Obafemi</t>
  </si>
  <si>
    <t>Djenepo</t>
  </si>
  <si>
    <t>Lloris</t>
  </si>
  <si>
    <t>Spurs</t>
  </si>
  <si>
    <t>Rose</t>
  </si>
  <si>
    <t>Sissoko</t>
  </si>
  <si>
    <t>Alderweireld</t>
  </si>
  <si>
    <t>Lamela</t>
  </si>
  <si>
    <t>Kane</t>
  </si>
  <si>
    <t>Aurier</t>
  </si>
  <si>
    <t>Son</t>
  </si>
  <si>
    <t>Dier</t>
  </si>
  <si>
    <t>Lucas Moura</t>
  </si>
  <si>
    <t>Højbjerg</t>
  </si>
  <si>
    <t>Winks</t>
  </si>
  <si>
    <t>Sánchez</t>
  </si>
  <si>
    <t>Bergwijn</t>
  </si>
  <si>
    <t>Tanganga</t>
  </si>
  <si>
    <t>Lo Celso</t>
  </si>
  <si>
    <t>Skipp</t>
  </si>
  <si>
    <t>Ndombele</t>
  </si>
  <si>
    <t>Noble</t>
  </si>
  <si>
    <t>Martin</t>
  </si>
  <si>
    <t>Randolph</t>
  </si>
  <si>
    <t>Fabianski</t>
  </si>
  <si>
    <t>Ogbonna</t>
  </si>
  <si>
    <t>Cresswell</t>
  </si>
  <si>
    <t>Yarmolenko</t>
  </si>
  <si>
    <t>Antonio</t>
  </si>
  <si>
    <t>Fredericks</t>
  </si>
  <si>
    <t>Lanzini</t>
  </si>
  <si>
    <t>Masuaku</t>
  </si>
  <si>
    <t>Hugill</t>
  </si>
  <si>
    <t>Bowen</t>
  </si>
  <si>
    <t>Rice</t>
  </si>
  <si>
    <t>Soucek</t>
  </si>
  <si>
    <t>Fornals</t>
  </si>
  <si>
    <t>Diop</t>
  </si>
  <si>
    <t>Johnson</t>
  </si>
  <si>
    <t>Ruddy</t>
  </si>
  <si>
    <t>Wolves</t>
  </si>
  <si>
    <t>Moutinho</t>
  </si>
  <si>
    <t>Patrício</t>
  </si>
  <si>
    <t>Doherty</t>
  </si>
  <si>
    <t>Boly</t>
  </si>
  <si>
    <t>Coady</t>
  </si>
  <si>
    <t>Jiménez</t>
  </si>
  <si>
    <t>Saïss</t>
  </si>
  <si>
    <t>Jonny</t>
  </si>
  <si>
    <t>Dendoncker</t>
  </si>
  <si>
    <t>Traoré</t>
  </si>
  <si>
    <t>Neves</t>
  </si>
  <si>
    <t>Buur</t>
  </si>
  <si>
    <t>Podence</t>
  </si>
  <si>
    <t>Kilman</t>
  </si>
  <si>
    <t>Gibbs-White</t>
  </si>
  <si>
    <t>Neto</t>
  </si>
  <si>
    <t>Willian</t>
  </si>
  <si>
    <t>Salisu</t>
  </si>
  <si>
    <t>Hart</t>
  </si>
  <si>
    <t>Ramsdale</t>
  </si>
  <si>
    <t>Hendrick</t>
  </si>
  <si>
    <t>Gillespie</t>
  </si>
  <si>
    <t>Eze</t>
  </si>
  <si>
    <t>Thiago Silva</t>
  </si>
  <si>
    <t>Koch</t>
  </si>
  <si>
    <t>Gabriel</t>
  </si>
  <si>
    <t>van de Beek</t>
  </si>
  <si>
    <t>Cash</t>
  </si>
  <si>
    <t>Murphy</t>
  </si>
  <si>
    <t>Castagne</t>
  </si>
  <si>
    <t>Havertz</t>
  </si>
  <si>
    <t>Allan</t>
  </si>
  <si>
    <t>Fabio Silva</t>
  </si>
  <si>
    <t>Marçal</t>
  </si>
  <si>
    <t>Wilson</t>
  </si>
  <si>
    <t>Fraser</t>
  </si>
  <si>
    <t>Ampadu</t>
  </si>
  <si>
    <t>Doucouré</t>
  </si>
  <si>
    <t>Lewis</t>
  </si>
  <si>
    <t>Watkins</t>
  </si>
  <si>
    <t>Areola</t>
  </si>
  <si>
    <t>Forster</t>
  </si>
  <si>
    <t>Tella</t>
  </si>
  <si>
    <t>Elneny</t>
  </si>
  <si>
    <t>Steele</t>
  </si>
  <si>
    <t>Thiago</t>
  </si>
  <si>
    <t>Benson</t>
  </si>
  <si>
    <t>Steffen</t>
  </si>
  <si>
    <t>Reguilón</t>
  </si>
  <si>
    <t>Gallagher</t>
  </si>
  <si>
    <t>Hoever</t>
  </si>
  <si>
    <t>Semedo</t>
  </si>
  <si>
    <t>Rúnarsson</t>
  </si>
  <si>
    <t>Llorente</t>
  </si>
  <si>
    <t>Palmer</t>
  </si>
  <si>
    <t>Ramsey</t>
  </si>
  <si>
    <t>Dias</t>
  </si>
  <si>
    <t>Lookman</t>
  </si>
  <si>
    <t>Coufal</t>
  </si>
  <si>
    <t>Nkounkou</t>
  </si>
  <si>
    <t>Kelleher</t>
  </si>
  <si>
    <t>Fofana</t>
  </si>
  <si>
    <t>Ait Nouri</t>
  </si>
  <si>
    <t>Diallo</t>
  </si>
  <si>
    <t>Godfrey</t>
  </si>
  <si>
    <t>Partey</t>
  </si>
  <si>
    <t>Telles</t>
  </si>
  <si>
    <t>Cavani</t>
  </si>
  <si>
    <t>Raphinha</t>
  </si>
  <si>
    <t>Andersen</t>
  </si>
  <si>
    <t>Zeqiri</t>
  </si>
  <si>
    <t>Dawson</t>
  </si>
  <si>
    <t>Clyne</t>
  </si>
  <si>
    <t>Otasowie</t>
  </si>
  <si>
    <t>Grant</t>
  </si>
  <si>
    <t>Norris</t>
  </si>
  <si>
    <t>Rodon</t>
  </si>
  <si>
    <t>Butland</t>
  </si>
  <si>
    <t>Benrahma</t>
  </si>
  <si>
    <t>Welbeck</t>
  </si>
  <si>
    <t>Thompson</t>
  </si>
  <si>
    <t>Richardson</t>
  </si>
  <si>
    <t>Simms</t>
  </si>
  <si>
    <t>Anderson</t>
  </si>
  <si>
    <t>Carson</t>
  </si>
  <si>
    <t>Cundle</t>
  </si>
  <si>
    <t>Richards</t>
  </si>
  <si>
    <t>Marques</t>
  </si>
  <si>
    <t>Söndergaard</t>
  </si>
  <si>
    <t>Mbete</t>
  </si>
  <si>
    <t>Cutrone</t>
  </si>
  <si>
    <t>Moder</t>
  </si>
  <si>
    <t>Alves</t>
  </si>
  <si>
    <t>Lonergan</t>
  </si>
  <si>
    <t>Mateta</t>
  </si>
  <si>
    <t>Ødegaard</t>
  </si>
  <si>
    <t>Sanson</t>
  </si>
  <si>
    <t>King</t>
  </si>
  <si>
    <t>Kabak</t>
  </si>
  <si>
    <t>Karbownik</t>
  </si>
  <si>
    <t>Caicedo</t>
  </si>
  <si>
    <t>Scarlett</t>
  </si>
  <si>
    <t>Gelhardt</t>
  </si>
  <si>
    <t>Pos_Num</t>
  </si>
  <si>
    <t>Squad+0</t>
  </si>
  <si>
    <t>Squad+1</t>
  </si>
  <si>
    <t>Lineup+1</t>
  </si>
  <si>
    <t>Lineup+2</t>
  </si>
  <si>
    <t>Lineup+3</t>
  </si>
  <si>
    <t>Bench+1</t>
  </si>
  <si>
    <t>Bench+2</t>
  </si>
  <si>
    <t>Bench+3</t>
  </si>
  <si>
    <t>Captain+1</t>
  </si>
  <si>
    <t>Captain+2</t>
  </si>
  <si>
    <t>Captain+3</t>
  </si>
  <si>
    <t>Buy+1</t>
  </si>
  <si>
    <t>Buy+2</t>
  </si>
  <si>
    <t>Buy+3</t>
  </si>
  <si>
    <t>Sell+1</t>
  </si>
  <si>
    <t>Sell+2</t>
  </si>
  <si>
    <t>Sell+3</t>
  </si>
  <si>
    <t>Squad+2</t>
  </si>
  <si>
    <t>Squad+3</t>
  </si>
  <si>
    <t>L/B+1</t>
  </si>
  <si>
    <t>L/B+2</t>
  </si>
  <si>
    <t>L/B+3</t>
  </si>
  <si>
    <t>DV+1</t>
  </si>
  <si>
    <t>DV+2</t>
  </si>
  <si>
    <t>DV+3</t>
  </si>
  <si>
    <t>Positions</t>
  </si>
  <si>
    <t>Squad</t>
  </si>
  <si>
    <t>SP+1</t>
  </si>
  <si>
    <t>SP+2</t>
  </si>
  <si>
    <t>SP+3</t>
  </si>
  <si>
    <t>L-L</t>
  </si>
  <si>
    <t>L-U</t>
  </si>
  <si>
    <t>LP+1</t>
  </si>
  <si>
    <t>LP+2</t>
  </si>
  <si>
    <t>LP+3</t>
  </si>
  <si>
    <t>C+1</t>
  </si>
  <si>
    <t>C+2</t>
  </si>
  <si>
    <t>C+3</t>
  </si>
  <si>
    <t>Captain</t>
  </si>
  <si>
    <t>CC+1</t>
  </si>
  <si>
    <t>CC+2</t>
  </si>
  <si>
    <t>CC+3</t>
  </si>
  <si>
    <t>ITB+0</t>
  </si>
  <si>
    <t>ITB+1</t>
  </si>
  <si>
    <t>ITB+2</t>
  </si>
  <si>
    <t>ITB+3</t>
  </si>
  <si>
    <t>LC+1</t>
  </si>
  <si>
    <t>LC+2</t>
  </si>
  <si>
    <t>LC+3</t>
  </si>
  <si>
    <t>Lineup-Count</t>
  </si>
  <si>
    <t>TC+1</t>
  </si>
  <si>
    <t>TC+2</t>
  </si>
  <si>
    <t>TC+3</t>
  </si>
  <si>
    <t>Objective</t>
  </si>
  <si>
    <t>XP+1</t>
  </si>
  <si>
    <t>XP+2</t>
  </si>
  <si>
    <t>XP+3</t>
  </si>
  <si>
    <t>GW+1</t>
  </si>
  <si>
    <t>GW+2</t>
  </si>
  <si>
    <t>GW+3</t>
  </si>
  <si>
    <t>A+1</t>
  </si>
  <si>
    <t>A+2</t>
  </si>
  <si>
    <t>A+3</t>
  </si>
  <si>
    <t>FT+0</t>
  </si>
  <si>
    <t>FT+1</t>
  </si>
  <si>
    <t>FT+2</t>
  </si>
  <si>
    <t>FT+3</t>
  </si>
  <si>
    <t>F-T1</t>
  </si>
  <si>
    <t>F-T2</t>
  </si>
  <si>
    <t>F-T3</t>
  </si>
  <si>
    <t>UB</t>
  </si>
  <si>
    <t>LB</t>
  </si>
  <si>
    <t>RFT-N1</t>
  </si>
  <si>
    <t>RFT-N2</t>
  </si>
  <si>
    <t>RFT-N3</t>
  </si>
  <si>
    <t>PT+1</t>
  </si>
  <si>
    <t>PT+2</t>
  </si>
  <si>
    <t>PT+3</t>
  </si>
  <si>
    <t>DIFF+1</t>
  </si>
  <si>
    <t>DIFF+2</t>
  </si>
  <si>
    <t>DIFF+3</t>
  </si>
  <si>
    <t>ID</t>
  </si>
  <si>
    <t>Mavropanos</t>
  </si>
  <si>
    <t>Buendía</t>
  </si>
  <si>
    <t>Young</t>
  </si>
  <si>
    <t>Jansson</t>
  </si>
  <si>
    <t>Brentford</t>
  </si>
  <si>
    <t>Nørgaard</t>
  </si>
  <si>
    <t>Toney</t>
  </si>
  <si>
    <t>Fosu</t>
  </si>
  <si>
    <t>Raya</t>
  </si>
  <si>
    <t>Canós</t>
  </si>
  <si>
    <t>Dasilva</t>
  </si>
  <si>
    <t>Henry</t>
  </si>
  <si>
    <t>Janelt</t>
  </si>
  <si>
    <t>Ghoddos</t>
  </si>
  <si>
    <t>Jensen</t>
  </si>
  <si>
    <t>Goode</t>
  </si>
  <si>
    <t>Forss</t>
  </si>
  <si>
    <t>Roerslev</t>
  </si>
  <si>
    <t>Sørensen</t>
  </si>
  <si>
    <t>Pinnock</t>
  </si>
  <si>
    <t>Balcombe</t>
  </si>
  <si>
    <t>Zamburek</t>
  </si>
  <si>
    <t>Gunnarsson</t>
  </si>
  <si>
    <t>Dervişoğlu</t>
  </si>
  <si>
    <t>Mbeumo</t>
  </si>
  <si>
    <t>Bidstrup</t>
  </si>
  <si>
    <t>Norwich</t>
  </si>
  <si>
    <t>Jach</t>
  </si>
  <si>
    <t>Poveda</t>
  </si>
  <si>
    <t>Konaté</t>
  </si>
  <si>
    <t>N.Williams</t>
  </si>
  <si>
    <t>R.Williams</t>
  </si>
  <si>
    <t>S.Longstaff</t>
  </si>
  <si>
    <t>M.Longstaff</t>
  </si>
  <si>
    <t>McGovern</t>
  </si>
  <si>
    <t>Krul</t>
  </si>
  <si>
    <t>Pukki</t>
  </si>
  <si>
    <t>Stiepermann</t>
  </si>
  <si>
    <t>Rupp</t>
  </si>
  <si>
    <t>McLean</t>
  </si>
  <si>
    <t>Hanley</t>
  </si>
  <si>
    <t>Byram</t>
  </si>
  <si>
    <t>Dowell</t>
  </si>
  <si>
    <t>Zimmermann</t>
  </si>
  <si>
    <t>Cantwell</t>
  </si>
  <si>
    <t>Placheta</t>
  </si>
  <si>
    <t>Idah</t>
  </si>
  <si>
    <t>Omobamidele</t>
  </si>
  <si>
    <t>Romeu</t>
  </si>
  <si>
    <t>S.Armstrong</t>
  </si>
  <si>
    <t>Nlundulu</t>
  </si>
  <si>
    <t>Watford</t>
  </si>
  <si>
    <t>Dele</t>
  </si>
  <si>
    <t>Foster</t>
  </si>
  <si>
    <t>Gosling</t>
  </si>
  <si>
    <t>Cathcart</t>
  </si>
  <si>
    <t>Deeney</t>
  </si>
  <si>
    <t>Cleverley</t>
  </si>
  <si>
    <t>Femenía</t>
  </si>
  <si>
    <t>Kabasele</t>
  </si>
  <si>
    <t>Chalobah</t>
  </si>
  <si>
    <t>Hughes</t>
  </si>
  <si>
    <t>Troost-Ekong</t>
  </si>
  <si>
    <t>Perica</t>
  </si>
  <si>
    <t>Bachmann</t>
  </si>
  <si>
    <t>Masina</t>
  </si>
  <si>
    <t>Sema</t>
  </si>
  <si>
    <t>Zinckernagel</t>
  </si>
  <si>
    <t>Success</t>
  </si>
  <si>
    <t>Dele-Bashiru</t>
  </si>
  <si>
    <t>Fletcher</t>
  </si>
  <si>
    <t>Sierralta</t>
  </si>
  <si>
    <t>Quina</t>
  </si>
  <si>
    <t>Navarro</t>
  </si>
  <si>
    <t>Sarr</t>
  </si>
  <si>
    <t>Ngakia</t>
  </si>
  <si>
    <t>Wilmot</t>
  </si>
  <si>
    <t>Hungbo</t>
  </si>
  <si>
    <t>Louza</t>
  </si>
  <si>
    <t>João Pedro</t>
  </si>
  <si>
    <t>Baah</t>
  </si>
  <si>
    <t>Reid</t>
  </si>
  <si>
    <t>Mosquera</t>
  </si>
  <si>
    <t>Rashica</t>
  </si>
  <si>
    <t>Dennis</t>
  </si>
  <si>
    <t>Collins</t>
  </si>
  <si>
    <t>Pollock</t>
  </si>
  <si>
    <t>Daka</t>
  </si>
  <si>
    <t>Giannoulis</t>
  </si>
  <si>
    <t>Soumaré</t>
  </si>
  <si>
    <t>Perraud</t>
  </si>
  <si>
    <t>Trincão</t>
  </si>
  <si>
    <t>Mwepu</t>
  </si>
  <si>
    <t>Firpo</t>
  </si>
  <si>
    <t>Olise</t>
  </si>
  <si>
    <t>Tavares</t>
  </si>
  <si>
    <t>Etebo</t>
  </si>
  <si>
    <t>Mebude</t>
  </si>
  <si>
    <t>Lees-Melou</t>
  </si>
  <si>
    <t>Cucho</t>
  </si>
  <si>
    <t>Sá</t>
  </si>
  <si>
    <t>Scherpen</t>
  </si>
  <si>
    <t>Guéhi</t>
  </si>
  <si>
    <t>Sambi Lokonga</t>
  </si>
  <si>
    <t>Onyeka</t>
  </si>
  <si>
    <t>Begović</t>
  </si>
  <si>
    <t>Ajer</t>
  </si>
  <si>
    <t>Sancho</t>
  </si>
  <si>
    <t>Gollini</t>
  </si>
  <si>
    <t>Klaesson</t>
  </si>
  <si>
    <t>Livramento</t>
  </si>
  <si>
    <t>Bailey</t>
  </si>
  <si>
    <t>Kucka</t>
  </si>
  <si>
    <t>Philogene-Bidace</t>
  </si>
  <si>
    <t>Baptiste</t>
  </si>
  <si>
    <t>Dewsbury-Hall</t>
  </si>
  <si>
    <t>Edozie</t>
  </si>
  <si>
    <t>Elanga</t>
  </si>
  <si>
    <t>Woodman</t>
  </si>
  <si>
    <t>Mumba</t>
  </si>
  <si>
    <t>Sargent</t>
  </si>
  <si>
    <t>Elyounoussi</t>
  </si>
  <si>
    <t>Broja</t>
  </si>
  <si>
    <t>Coventry</t>
  </si>
  <si>
    <t>Wissa</t>
  </si>
  <si>
    <t>A.Armstrong</t>
  </si>
  <si>
    <t>Chukwuemeka</t>
  </si>
  <si>
    <t>Tzolis</t>
  </si>
  <si>
    <t>Lukaku</t>
  </si>
  <si>
    <t>Balogun</t>
  </si>
  <si>
    <t>Hein</t>
  </si>
  <si>
    <t>Hannam</t>
  </si>
  <si>
    <t>Rak-Sakyi</t>
  </si>
  <si>
    <t>Street</t>
  </si>
  <si>
    <t>Banks</t>
  </si>
  <si>
    <t>Broadhead</t>
  </si>
  <si>
    <t>Campbell</t>
  </si>
  <si>
    <t>Summerville</t>
  </si>
  <si>
    <t>Woodburn</t>
  </si>
  <si>
    <t>Varane</t>
  </si>
  <si>
    <t>Tufan</t>
  </si>
  <si>
    <t>Matthews</t>
  </si>
  <si>
    <t>Drameh</t>
  </si>
  <si>
    <t>Dodgson</t>
  </si>
  <si>
    <t>Lyanco</t>
  </si>
  <si>
    <t>Archer</t>
  </si>
  <si>
    <t>Okonkwo</t>
  </si>
  <si>
    <t>Jakupovic</t>
  </si>
  <si>
    <t>Elliot</t>
  </si>
  <si>
    <t>Lennon</t>
  </si>
  <si>
    <t>McCarron</t>
  </si>
  <si>
    <t>Cornet</t>
  </si>
  <si>
    <t>Ronaldo</t>
  </si>
  <si>
    <t>Normann</t>
  </si>
  <si>
    <t>Vlasic</t>
  </si>
  <si>
    <t>Hwang</t>
  </si>
  <si>
    <t>Cucurella</t>
  </si>
  <si>
    <t>Edouard</t>
  </si>
  <si>
    <t>Emerson Royal</t>
  </si>
  <si>
    <t>Kral</t>
  </si>
  <si>
    <t>Tomiyasu</t>
  </si>
  <si>
    <t>Rondón</t>
  </si>
  <si>
    <t>Saúl</t>
  </si>
  <si>
    <t>Zanka</t>
  </si>
  <si>
    <t>Locadia</t>
  </si>
  <si>
    <t>Sinisalo</t>
  </si>
  <si>
    <t>Markanday</t>
  </si>
  <si>
    <t>Omole</t>
  </si>
  <si>
    <t>Kenneh</t>
  </si>
  <si>
    <t>McKinstry</t>
  </si>
  <si>
    <t>Wilson-Esbrand</t>
  </si>
  <si>
    <t>Lavia</t>
  </si>
  <si>
    <t>Dobbin</t>
  </si>
  <si>
    <t>Hjelde</t>
  </si>
  <si>
    <t>Bogarde</t>
  </si>
  <si>
    <t>Moulden</t>
  </si>
  <si>
    <t>Sarmiento</t>
  </si>
  <si>
    <t>Whitaker</t>
  </si>
  <si>
    <t>Baker</t>
  </si>
  <si>
    <t>Baluta</t>
  </si>
  <si>
    <t>Valencia</t>
  </si>
  <si>
    <t>Jeanvier</t>
  </si>
  <si>
    <t>Racic</t>
  </si>
  <si>
    <t>Karius</t>
  </si>
  <si>
    <t>Jordão</t>
  </si>
  <si>
    <t>Bushiri</t>
  </si>
  <si>
    <t>Peart-Harris</t>
  </si>
  <si>
    <t>McQueen</t>
  </si>
  <si>
    <t>Kayky</t>
  </si>
  <si>
    <t>N'Koulou</t>
  </si>
  <si>
    <t>W+1_Mins</t>
  </si>
  <si>
    <t>W+1_Pts</t>
  </si>
  <si>
    <t>W+2_Mins</t>
  </si>
  <si>
    <t>W+2_Pts</t>
  </si>
  <si>
    <t>W+3_Mins</t>
  </si>
  <si>
    <t>W+3_Pts</t>
  </si>
  <si>
    <t>W+4_Mins</t>
  </si>
  <si>
    <t>W+4_Pts</t>
  </si>
  <si>
    <t>W+5_Mins</t>
  </si>
  <si>
    <t>W+5_Pts</t>
  </si>
  <si>
    <t>Lineup+4</t>
  </si>
  <si>
    <t>Lineup+5</t>
  </si>
  <si>
    <t>Bench+4</t>
  </si>
  <si>
    <t>Bench+5</t>
  </si>
  <si>
    <t>Captain+4</t>
  </si>
  <si>
    <t>Captain+5</t>
  </si>
  <si>
    <t>Buy+4</t>
  </si>
  <si>
    <t>Buy+5</t>
  </si>
  <si>
    <t>Sell+4</t>
  </si>
  <si>
    <t>Sell+5</t>
  </si>
  <si>
    <t>Squad+4</t>
  </si>
  <si>
    <t>Squad+5</t>
  </si>
  <si>
    <t>L/B+4</t>
  </si>
  <si>
    <t>L/B+5</t>
  </si>
  <si>
    <t>DV+4</t>
  </si>
  <si>
    <t>DV+5</t>
  </si>
  <si>
    <t>SP+4</t>
  </si>
  <si>
    <t>SP+5</t>
  </si>
  <si>
    <t>C+4</t>
  </si>
  <si>
    <t>C+5</t>
  </si>
  <si>
    <t>LP+4</t>
  </si>
  <si>
    <t>LP+5</t>
  </si>
  <si>
    <t>CC+4</t>
  </si>
  <si>
    <t>CC+5</t>
  </si>
  <si>
    <t>ITB+4</t>
  </si>
  <si>
    <t>ITB+5</t>
  </si>
  <si>
    <t>LC+4</t>
  </si>
  <si>
    <t>LC+5</t>
  </si>
  <si>
    <t>XP+4</t>
  </si>
  <si>
    <t>XP+5</t>
  </si>
  <si>
    <t>Bench Weight</t>
  </si>
  <si>
    <t>A+4</t>
  </si>
  <si>
    <t>A+5</t>
  </si>
  <si>
    <t>FT+4</t>
  </si>
  <si>
    <t>FT+5</t>
  </si>
  <si>
    <t>TC+4</t>
  </si>
  <si>
    <t>TC+5</t>
  </si>
  <si>
    <t>F-T4</t>
  </si>
  <si>
    <t>F-T5</t>
  </si>
  <si>
    <t>RFT-N4</t>
  </si>
  <si>
    <t>RFT-N5</t>
  </si>
  <si>
    <t>DIFF+4</t>
  </si>
  <si>
    <t>DIFF+5</t>
  </si>
  <si>
    <t>PT+4</t>
  </si>
  <si>
    <t>PT+5</t>
  </si>
  <si>
    <t>Aux. Variable</t>
  </si>
  <si>
    <t>Free Transfer Count</t>
  </si>
  <si>
    <t>Transfer Count</t>
  </si>
  <si>
    <t>Free Transfer (prev. GW) minus Transfer Count</t>
  </si>
  <si>
    <t>UB for F-T</t>
  </si>
  <si>
    <t>LB for F-T</t>
  </si>
  <si>
    <t>Aux + 1, which is equal to Free Transfer</t>
  </si>
  <si>
    <t>Excess Transfers</t>
  </si>
  <si>
    <t>Penalized Transfers</t>
  </si>
  <si>
    <t>WC+1</t>
  </si>
  <si>
    <t>WC+2</t>
  </si>
  <si>
    <t>WC+3</t>
  </si>
  <si>
    <t>WC+4</t>
  </si>
  <si>
    <t>WC+5</t>
  </si>
  <si>
    <t>TL+1</t>
  </si>
  <si>
    <t>TL+2</t>
  </si>
  <si>
    <t>TL+3</t>
  </si>
  <si>
    <t>TL+4</t>
  </si>
  <si>
    <t>TL+5</t>
  </si>
  <si>
    <t>Wilcard decision (manual)</t>
  </si>
  <si>
    <t>Transfer limit (manual)</t>
  </si>
  <si>
    <t>FILTER</t>
  </si>
  <si>
    <t>Decay+1</t>
  </si>
  <si>
    <t>Decay+2</t>
  </si>
  <si>
    <t>Decay+3</t>
  </si>
  <si>
    <t>Decay+4</t>
  </si>
  <si>
    <t>Decay+5</t>
  </si>
  <si>
    <t>Decay base</t>
  </si>
  <si>
    <t>Ban</t>
  </si>
  <si>
    <t>Lock</t>
  </si>
  <si>
    <t>1-Ban</t>
  </si>
  <si>
    <t>GW+4</t>
  </si>
  <si>
    <t>GW+5</t>
  </si>
  <si>
    <t>BuySell+1</t>
  </si>
  <si>
    <t>BuySell+2</t>
  </si>
  <si>
    <t>BuySell+3</t>
  </si>
  <si>
    <t>BuySell+4</t>
  </si>
  <si>
    <t>BuySell+5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</si>
</sst>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0E8-C980-4CAD-9ADC-5B042FC81AC9}">
  <dimension ref="A1:CI636"/>
  <sheetViews>
    <sheetView tabSelected="1" zoomScale="115" zoomScaleNormal="115" workbookViewId="0">
      <pane xSplit="6" ySplit="1" topLeftCell="I2" activePane="bottomRight" state="frozen"/>
      <selection pane="topRight" activeCell="F1" sqref="F1"/>
      <selection pane="bottomLeft" activeCell="A2" sqref="A2"/>
      <selection pane="bottomRight" activeCell="BP2" sqref="BP2"/>
    </sheetView>
  </sheetViews>
  <sheetFormatPr defaultRowHeight="15" x14ac:dyDescent="0.25"/>
  <cols>
    <col min="1" max="1" width="9.140625" style="7"/>
    <col min="2" max="2" width="10.5703125" style="1" bestFit="1" customWidth="1"/>
    <col min="3" max="3" width="5" style="1" bestFit="1" customWidth="1"/>
    <col min="4" max="4" width="18.28515625" style="1" bestFit="1" customWidth="1"/>
    <col min="5" max="6" width="6.28515625" style="1" bestFit="1" customWidth="1"/>
    <col min="7" max="7" width="13.28515625" style="1" bestFit="1" customWidth="1"/>
    <col min="8" max="8" width="10.140625" style="1" bestFit="1" customWidth="1"/>
    <col min="9" max="9" width="8.5703125" style="1" bestFit="1" customWidth="1"/>
    <col min="10" max="10" width="10.140625" style="1" bestFit="1" customWidth="1"/>
    <col min="11" max="11" width="8.5703125" style="1" bestFit="1" customWidth="1"/>
    <col min="12" max="12" width="10.140625" style="1" bestFit="1" customWidth="1"/>
    <col min="13" max="13" width="8.5703125" style="1" bestFit="1" customWidth="1"/>
    <col min="14" max="14" width="10.140625" style="7" bestFit="1" customWidth="1"/>
    <col min="15" max="15" width="8.5703125" style="7" customWidth="1"/>
    <col min="16" max="16" width="10.140625" style="7" bestFit="1" customWidth="1"/>
    <col min="17" max="17" width="8.5703125" style="7" customWidth="1"/>
    <col min="18" max="18" width="10" style="1" hidden="1" customWidth="1"/>
    <col min="19" max="20" width="10.28515625" style="1" hidden="1" customWidth="1"/>
    <col min="21" max="22" width="10.28515625" style="7" hidden="1" customWidth="1"/>
    <col min="23" max="23" width="9.7109375" style="1" hidden="1" customWidth="1"/>
    <col min="24" max="25" width="10.140625" style="1" hidden="1" customWidth="1"/>
    <col min="26" max="27" width="10.140625" style="7" hidden="1" customWidth="1"/>
    <col min="28" max="28" width="10.7109375" style="1" hidden="1" customWidth="1"/>
    <col min="29" max="30" width="11.140625" style="1" hidden="1" customWidth="1"/>
    <col min="31" max="32" width="11.140625" style="7" hidden="1" customWidth="1"/>
    <col min="33" max="33" width="7.140625" style="1" hidden="1" customWidth="1"/>
    <col min="34" max="35" width="7.42578125" style="1" hidden="1" customWidth="1"/>
    <col min="36" max="37" width="7.42578125" style="7" hidden="1" customWidth="1"/>
    <col min="38" max="38" width="6.85546875" style="1" hidden="1" customWidth="1"/>
    <col min="39" max="40" width="7.28515625" style="1" hidden="1" customWidth="1"/>
    <col min="41" max="42" width="7.28515625" style="7" hidden="1" customWidth="1"/>
    <col min="43" max="43" width="10.140625" style="1" bestFit="1" customWidth="1"/>
    <col min="44" max="44" width="9.7109375" style="1" hidden="1" customWidth="1"/>
    <col min="45" max="46" width="10.140625" style="1" hidden="1" customWidth="1"/>
    <col min="47" max="48" width="10.140625" style="7" hidden="1" customWidth="1"/>
    <col min="49" max="49" width="6.7109375" style="1" hidden="1" customWidth="1"/>
    <col min="50" max="51" width="7.140625" style="1" hidden="1" customWidth="1"/>
    <col min="52" max="53" width="7.140625" style="7" hidden="1" customWidth="1"/>
    <col min="54" max="54" width="6.28515625" style="1" hidden="1" customWidth="1"/>
    <col min="55" max="56" width="6.7109375" style="1" hidden="1" customWidth="1"/>
    <col min="57" max="59" width="6.7109375" style="7" hidden="1" customWidth="1"/>
    <col min="60" max="61" width="6.7109375" style="7" customWidth="1"/>
    <col min="62" max="62" width="6.7109375" style="7" hidden="1" customWidth="1"/>
    <col min="63" max="67" width="9.5703125" style="7" hidden="1" customWidth="1"/>
    <col min="68" max="68" width="5" style="1" customWidth="1"/>
    <col min="69" max="69" width="10" style="1" bestFit="1" customWidth="1"/>
    <col min="70" max="70" width="15.85546875" style="1" bestFit="1" customWidth="1"/>
    <col min="71" max="73" width="10" style="1" bestFit="1" customWidth="1"/>
    <col min="74" max="75" width="10" style="7" customWidth="1"/>
    <col min="76" max="76" width="4.85546875" style="1" bestFit="1" customWidth="1"/>
    <col min="77" max="77" width="5" style="9" bestFit="1" customWidth="1"/>
    <col min="78" max="78" width="6" style="1" bestFit="1" customWidth="1"/>
    <col min="79" max="80" width="6.42578125" style="1" bestFit="1" customWidth="1"/>
    <col min="81" max="81" width="11.7109375" style="1" bestFit="1" customWidth="1"/>
    <col min="82" max="82" width="9.140625" style="1"/>
    <col min="83" max="83" width="11.5703125" style="1" bestFit="1" customWidth="1"/>
    <col min="84" max="16384" width="9.140625" style="1"/>
  </cols>
  <sheetData>
    <row r="1" spans="1:87" x14ac:dyDescent="0.25">
      <c r="A1" s="7" t="s">
        <v>520</v>
      </c>
      <c r="B1" s="1" t="s">
        <v>438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711</v>
      </c>
      <c r="I1" s="1" t="s">
        <v>712</v>
      </c>
      <c r="J1" s="7" t="s">
        <v>713</v>
      </c>
      <c r="K1" s="7" t="s">
        <v>714</v>
      </c>
      <c r="L1" s="7" t="s">
        <v>715</v>
      </c>
      <c r="M1" s="7" t="s">
        <v>716</v>
      </c>
      <c r="N1" s="7" t="s">
        <v>717</v>
      </c>
      <c r="O1" s="7" t="s">
        <v>718</v>
      </c>
      <c r="P1" s="7" t="s">
        <v>719</v>
      </c>
      <c r="Q1" s="7" t="s">
        <v>720</v>
      </c>
      <c r="R1" s="1" t="s">
        <v>441</v>
      </c>
      <c r="S1" s="1" t="s">
        <v>442</v>
      </c>
      <c r="T1" s="1" t="s">
        <v>443</v>
      </c>
      <c r="U1" s="7" t="s">
        <v>721</v>
      </c>
      <c r="V1" s="7" t="s">
        <v>722</v>
      </c>
      <c r="W1" s="1" t="s">
        <v>444</v>
      </c>
      <c r="X1" s="1" t="s">
        <v>445</v>
      </c>
      <c r="Y1" s="1" t="s">
        <v>446</v>
      </c>
      <c r="Z1" s="7" t="s">
        <v>723</v>
      </c>
      <c r="AA1" s="7" t="s">
        <v>724</v>
      </c>
      <c r="AB1" s="1" t="s">
        <v>447</v>
      </c>
      <c r="AC1" s="1" t="s">
        <v>448</v>
      </c>
      <c r="AD1" s="1" t="s">
        <v>449</v>
      </c>
      <c r="AE1" s="7" t="s">
        <v>725</v>
      </c>
      <c r="AF1" s="7" t="s">
        <v>726</v>
      </c>
      <c r="AG1" s="1" t="s">
        <v>450</v>
      </c>
      <c r="AH1" s="1" t="s">
        <v>451</v>
      </c>
      <c r="AI1" s="1" t="s">
        <v>452</v>
      </c>
      <c r="AJ1" s="7" t="s">
        <v>727</v>
      </c>
      <c r="AK1" s="7" t="s">
        <v>728</v>
      </c>
      <c r="AL1" s="1" t="s">
        <v>453</v>
      </c>
      <c r="AM1" s="1" t="s">
        <v>454</v>
      </c>
      <c r="AN1" s="1" t="s">
        <v>455</v>
      </c>
      <c r="AO1" s="7" t="s">
        <v>729</v>
      </c>
      <c r="AP1" s="7" t="s">
        <v>730</v>
      </c>
      <c r="AQ1" s="1" t="s">
        <v>439</v>
      </c>
      <c r="AR1" s="1" t="s">
        <v>440</v>
      </c>
      <c r="AS1" s="1" t="s">
        <v>456</v>
      </c>
      <c r="AT1" s="1" t="s">
        <v>457</v>
      </c>
      <c r="AU1" s="7" t="s">
        <v>731</v>
      </c>
      <c r="AV1" s="7" t="s">
        <v>732</v>
      </c>
      <c r="AW1" s="1" t="s">
        <v>458</v>
      </c>
      <c r="AX1" s="1" t="s">
        <v>459</v>
      </c>
      <c r="AY1" s="1" t="s">
        <v>460</v>
      </c>
      <c r="AZ1" s="7" t="s">
        <v>733</v>
      </c>
      <c r="BA1" s="7" t="s">
        <v>734</v>
      </c>
      <c r="BB1" s="1" t="s">
        <v>461</v>
      </c>
      <c r="BC1" s="1" t="s">
        <v>462</v>
      </c>
      <c r="BD1" s="1" t="s">
        <v>463</v>
      </c>
      <c r="BE1" s="7" t="s">
        <v>735</v>
      </c>
      <c r="BF1" s="7" t="s">
        <v>736</v>
      </c>
      <c r="BG1" s="7" t="s">
        <v>787</v>
      </c>
      <c r="BH1" s="7" t="s">
        <v>794</v>
      </c>
      <c r="BI1" s="7" t="s">
        <v>795</v>
      </c>
      <c r="BJ1" s="7" t="s">
        <v>796</v>
      </c>
      <c r="BK1" s="7" t="s">
        <v>799</v>
      </c>
      <c r="BL1" s="7" t="s">
        <v>800</v>
      </c>
      <c r="BM1" s="7" t="s">
        <v>801</v>
      </c>
      <c r="BN1" s="7" t="s">
        <v>802</v>
      </c>
      <c r="BO1" s="7" t="s">
        <v>803</v>
      </c>
      <c r="BQ1" s="1" t="s">
        <v>464</v>
      </c>
      <c r="BR1" s="1" t="s">
        <v>465</v>
      </c>
      <c r="BS1" s="1" t="s">
        <v>466</v>
      </c>
      <c r="BT1" s="1" t="s">
        <v>467</v>
      </c>
      <c r="BU1" s="1" t="s">
        <v>468</v>
      </c>
      <c r="BV1" s="7" t="s">
        <v>737</v>
      </c>
      <c r="BW1" s="7" t="s">
        <v>738</v>
      </c>
      <c r="BX1" s="1" t="s">
        <v>469</v>
      </c>
      <c r="BY1" s="1" t="s">
        <v>470</v>
      </c>
      <c r="BZ1" s="1" t="s">
        <v>471</v>
      </c>
      <c r="CA1" s="1" t="s">
        <v>472</v>
      </c>
      <c r="CB1" s="1" t="s">
        <v>473</v>
      </c>
      <c r="CC1" s="7" t="s">
        <v>741</v>
      </c>
      <c r="CD1" s="7" t="s">
        <v>742</v>
      </c>
    </row>
    <row r="2" spans="1:87" x14ac:dyDescent="0.25">
      <c r="A2" s="7">
        <v>1</v>
      </c>
      <c r="B2" s="1" cm="1">
        <f t="array" ref="B2">_xlfn.SWITCH(C2,"G",1,"D",2,"M",3,"F",4)</f>
        <v>1</v>
      </c>
      <c r="C2" s="1" t="s">
        <v>12</v>
      </c>
      <c r="D2" s="1" t="s">
        <v>13</v>
      </c>
      <c r="E2" s="1">
        <v>4.8</v>
      </c>
      <c r="F2" s="1">
        <v>4.8</v>
      </c>
      <c r="G2" s="1" t="s">
        <v>6</v>
      </c>
      <c r="H2" s="1">
        <v>5</v>
      </c>
      <c r="I2" s="1">
        <v>0.23400000000000001</v>
      </c>
      <c r="J2" s="1">
        <v>8</v>
      </c>
      <c r="K2" s="1">
        <v>0.33800000000000002</v>
      </c>
      <c r="L2" s="1">
        <v>8</v>
      </c>
      <c r="M2" s="1">
        <v>0.315</v>
      </c>
      <c r="N2" s="7">
        <v>7</v>
      </c>
      <c r="O2" s="7">
        <v>0.32600000000000001</v>
      </c>
      <c r="P2" s="7">
        <v>5</v>
      </c>
      <c r="Q2" s="7">
        <v>0.17899999999999999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3">
        <v>0</v>
      </c>
      <c r="AR2" s="4">
        <f t="shared" ref="AR2:AR65" si="0">AQ2+AG2-AL2</f>
        <v>0</v>
      </c>
      <c r="AS2" s="4">
        <f t="shared" ref="AS2:AS65" si="1">AR2+AH2-AM2</f>
        <v>0</v>
      </c>
      <c r="AT2" s="4">
        <f t="shared" ref="AT2:AV65" si="2">AS2+AI2-AN2</f>
        <v>0</v>
      </c>
      <c r="AU2" s="4">
        <f t="shared" si="2"/>
        <v>0</v>
      </c>
      <c r="AV2" s="4">
        <f t="shared" si="2"/>
        <v>0</v>
      </c>
      <c r="AW2" s="4">
        <f t="shared" ref="AW2:AW65" si="3">R2+W2</f>
        <v>0</v>
      </c>
      <c r="AX2" s="4">
        <f t="shared" ref="AX2:AX65" si="4">S2+X2</f>
        <v>0</v>
      </c>
      <c r="AY2" s="4">
        <f t="shared" ref="AY2:AY65" si="5">T2+Y2</f>
        <v>0</v>
      </c>
      <c r="AZ2" s="4">
        <f t="shared" ref="AZ2" si="6">U2+Z2</f>
        <v>0</v>
      </c>
      <c r="BA2" s="4">
        <f t="shared" ref="BA2" si="7">V2+AA2</f>
        <v>0</v>
      </c>
      <c r="BB2" s="4">
        <f t="shared" ref="BB2:BB65" si="8">AR2+AL2</f>
        <v>0</v>
      </c>
      <c r="BC2" s="4">
        <f t="shared" ref="BC2:BC65" si="9">AS2+AM2</f>
        <v>0</v>
      </c>
      <c r="BD2" s="4">
        <f t="shared" ref="BD2:BF65" si="10">AT2+AN2</f>
        <v>0</v>
      </c>
      <c r="BE2" s="4">
        <f t="shared" si="10"/>
        <v>0</v>
      </c>
      <c r="BF2" s="4">
        <f t="shared" si="10"/>
        <v>0</v>
      </c>
      <c r="BG2" s="4">
        <f>SUM(AR2:AV2)+SUM(AL2:AP2)</f>
        <v>0</v>
      </c>
      <c r="BH2" s="3">
        <v>0</v>
      </c>
      <c r="BI2" s="3">
        <v>0</v>
      </c>
      <c r="BJ2" s="4">
        <f>1-BH2</f>
        <v>1</v>
      </c>
      <c r="BK2" s="4">
        <f>AG2+AL2</f>
        <v>0</v>
      </c>
      <c r="BL2" s="4">
        <f t="shared" ref="BL2:BO2" si="11">AH2+AM2</f>
        <v>0</v>
      </c>
      <c r="BM2" s="4">
        <f t="shared" si="11"/>
        <v>0</v>
      </c>
      <c r="BN2" s="4">
        <f t="shared" si="11"/>
        <v>0</v>
      </c>
      <c r="BO2" s="4">
        <f t="shared" si="11"/>
        <v>0</v>
      </c>
      <c r="BQ2" s="1" t="s">
        <v>12</v>
      </c>
      <c r="BR2" s="3">
        <v>2</v>
      </c>
      <c r="BS2" s="4" cm="1">
        <f t="array" ref="BS2">SUMPRODUCT(--($C$2:$C$636=$BQ2),(AR$2:AR$636))</f>
        <v>2</v>
      </c>
      <c r="BT2" s="4" cm="1">
        <f t="array" ref="BT2">SUMPRODUCT(--($C$2:$C$636=$BQ2),(AS$2:AS$636))</f>
        <v>2</v>
      </c>
      <c r="BU2" s="4" cm="1">
        <f t="array" ref="BU2">SUMPRODUCT(--($C$2:$C$636=$BQ2),(AT$2:AT$636))</f>
        <v>2</v>
      </c>
      <c r="BV2" s="4" cm="1">
        <f t="array" ref="BV2">SUMPRODUCT(--($C$2:$C$636=$BQ2),(AU$2:AU$636))</f>
        <v>2</v>
      </c>
      <c r="BW2" s="4" cm="1">
        <f t="array" ref="BW2">SUMPRODUCT(--($C$2:$C$636=$BQ2),(AV$2:AV$636))</f>
        <v>2</v>
      </c>
      <c r="BX2" s="3">
        <v>1</v>
      </c>
      <c r="BY2" s="3">
        <v>1</v>
      </c>
      <c r="BZ2" s="4" cm="1">
        <f t="array" ref="BZ2">SUMPRODUCT(--($C$2:$C$636=$BQ2),(R$2:R$636))</f>
        <v>0</v>
      </c>
      <c r="CA2" s="4" cm="1">
        <f t="array" ref="CA2">SUMPRODUCT(--($C$2:$C$636=$BQ2),(S$2:S$636))</f>
        <v>0</v>
      </c>
      <c r="CB2" s="4" cm="1">
        <f t="array" ref="CB2">SUMPRODUCT(--($C$2:$C$636=$BQ2),(T$2:T$636))</f>
        <v>0</v>
      </c>
      <c r="CC2" s="4" cm="1">
        <f t="array" ref="CC2">SUMPRODUCT(--($C$2:$C$636=$BQ2),(U$2:U$636))</f>
        <v>0</v>
      </c>
      <c r="CD2" s="4" cm="1">
        <f t="array" ref="CD2">SUMPRODUCT(--($C$2:$C$636=$BQ2),(V$2:V$636))</f>
        <v>0</v>
      </c>
    </row>
    <row r="3" spans="1:87" x14ac:dyDescent="0.25">
      <c r="A3" s="7">
        <v>2</v>
      </c>
      <c r="B3" s="1" cm="1">
        <f t="array" ref="B3">_xlfn.SWITCH(C3,"G",1,"D",2,"M",3,"F",4)</f>
        <v>1</v>
      </c>
      <c r="C3" s="1" t="s">
        <v>12</v>
      </c>
      <c r="D3" s="1" t="s">
        <v>387</v>
      </c>
      <c r="E3" s="1">
        <v>4</v>
      </c>
      <c r="F3" s="1">
        <v>4</v>
      </c>
      <c r="G3" s="1" t="s">
        <v>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7">
        <v>0</v>
      </c>
      <c r="O3" s="7">
        <v>0</v>
      </c>
      <c r="P3" s="7">
        <v>0</v>
      </c>
      <c r="Q3" s="7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3">
        <v>0</v>
      </c>
      <c r="AR3" s="4">
        <f t="shared" si="0"/>
        <v>0</v>
      </c>
      <c r="AS3" s="4">
        <f t="shared" si="1"/>
        <v>0</v>
      </c>
      <c r="AT3" s="4">
        <f t="shared" si="2"/>
        <v>0</v>
      </c>
      <c r="AU3" s="4">
        <f t="shared" ref="AU3:AU66" si="12">AT3+AJ3-AO3</f>
        <v>0</v>
      </c>
      <c r="AV3" s="4">
        <f t="shared" ref="AV3:AV66" si="13">AU3+AK3-AP3</f>
        <v>0</v>
      </c>
      <c r="AW3" s="4">
        <f t="shared" si="3"/>
        <v>0</v>
      </c>
      <c r="AX3" s="4">
        <f t="shared" si="4"/>
        <v>0</v>
      </c>
      <c r="AY3" s="4">
        <f t="shared" si="5"/>
        <v>0</v>
      </c>
      <c r="AZ3" s="4">
        <f t="shared" ref="AZ3:AZ66" si="14">U3+Z3</f>
        <v>0</v>
      </c>
      <c r="BA3" s="4">
        <f t="shared" ref="BA3:BA66" si="15">V3+AA3</f>
        <v>0</v>
      </c>
      <c r="BB3" s="4">
        <f t="shared" si="8"/>
        <v>0</v>
      </c>
      <c r="BC3" s="4">
        <f t="shared" si="9"/>
        <v>0</v>
      </c>
      <c r="BD3" s="4">
        <f t="shared" si="10"/>
        <v>0</v>
      </c>
      <c r="BE3" s="4">
        <f t="shared" ref="BE3:BE66" si="16">AU3+AO3</f>
        <v>0</v>
      </c>
      <c r="BF3" s="4">
        <f t="shared" ref="BF3:BF66" si="17">AV3+AP3</f>
        <v>0</v>
      </c>
      <c r="BG3" s="4">
        <f t="shared" ref="BG3:BG66" si="18">SUM(AR3:AV3)+SUM(AL3:AP3)</f>
        <v>0</v>
      </c>
      <c r="BH3" s="3">
        <v>0</v>
      </c>
      <c r="BI3" s="3">
        <v>0</v>
      </c>
      <c r="BJ3" s="4">
        <f t="shared" ref="BJ3:BJ66" si="19">1-BH3</f>
        <v>1</v>
      </c>
      <c r="BK3" s="4">
        <f t="shared" ref="BK3:BK66" si="20">AG3+AL3</f>
        <v>0</v>
      </c>
      <c r="BL3" s="4">
        <f t="shared" ref="BL3:BL66" si="21">AH3+AM3</f>
        <v>0</v>
      </c>
      <c r="BM3" s="4">
        <f t="shared" ref="BM3:BM66" si="22">AI3+AN3</f>
        <v>0</v>
      </c>
      <c r="BN3" s="4">
        <f t="shared" ref="BN3:BN66" si="23">AJ3+AO3</f>
        <v>0</v>
      </c>
      <c r="BO3" s="4">
        <f t="shared" ref="BO3:BO66" si="24">AK3+AP3</f>
        <v>0</v>
      </c>
      <c r="BQ3" s="1" t="s">
        <v>7</v>
      </c>
      <c r="BR3" s="3">
        <v>5</v>
      </c>
      <c r="BS3" s="4" cm="1">
        <f t="array" ref="BS3">SUMPRODUCT(--($C$2:$C$636=$BQ3),(AR$2:AR$636))</f>
        <v>4</v>
      </c>
      <c r="BT3" s="4" cm="1">
        <f t="array" ref="BT3">SUMPRODUCT(--($C$2:$C$636=$BQ3),(AS$2:AS$636))</f>
        <v>4</v>
      </c>
      <c r="BU3" s="4" cm="1">
        <f t="array" ref="BU3">SUMPRODUCT(--($C$2:$C$636=$BQ3),(AT$2:AT$636))</f>
        <v>4</v>
      </c>
      <c r="BV3" s="4" cm="1">
        <f t="array" ref="BV3">SUMPRODUCT(--($C$2:$C$636=$BQ3),(AU$2:AU$636))</f>
        <v>4</v>
      </c>
      <c r="BW3" s="4" cm="1">
        <f t="array" ref="BW3">SUMPRODUCT(--($C$2:$C$636=$BQ3),(AV$2:AV$636))</f>
        <v>4</v>
      </c>
      <c r="BX3" s="3">
        <v>3</v>
      </c>
      <c r="BY3" s="3">
        <v>5</v>
      </c>
      <c r="BZ3" s="4" cm="1">
        <f t="array" ref="BZ3">SUMPRODUCT(--($C$2:$C$636=$BQ3),(R$2:R$636))</f>
        <v>0</v>
      </c>
      <c r="CA3" s="4" cm="1">
        <f t="array" ref="CA3">SUMPRODUCT(--($C$2:$C$636=$BQ3),(S$2:S$636))</f>
        <v>0</v>
      </c>
      <c r="CB3" s="4" cm="1">
        <f t="array" ref="CB3">SUMPRODUCT(--($C$2:$C$636=$BQ3),(T$2:T$636))</f>
        <v>0</v>
      </c>
      <c r="CC3" s="4" cm="1">
        <f t="array" ref="CC3">SUMPRODUCT(--($C$2:$C$636=$BQ3),(U$2:U$636))</f>
        <v>0</v>
      </c>
      <c r="CD3" s="4" cm="1">
        <f t="array" ref="CD3">SUMPRODUCT(--($C$2:$C$636=$BQ3),(V$2:V$636))</f>
        <v>0</v>
      </c>
    </row>
    <row r="4" spans="1:87" x14ac:dyDescent="0.25">
      <c r="A4" s="7">
        <v>3</v>
      </c>
      <c r="B4" s="1" cm="1">
        <f t="array" ref="B4">_xlfn.SWITCH(C4,"G",1,"D",2,"M",3,"F",4)</f>
        <v>3</v>
      </c>
      <c r="C4" s="1" t="s">
        <v>5</v>
      </c>
      <c r="D4" s="1" t="s">
        <v>351</v>
      </c>
      <c r="E4" s="1">
        <v>6.3</v>
      </c>
      <c r="F4" s="1">
        <v>6.3</v>
      </c>
      <c r="G4" s="1" t="s">
        <v>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7">
        <v>0</v>
      </c>
      <c r="O4" s="7">
        <v>0</v>
      </c>
      <c r="P4" s="7">
        <v>0</v>
      </c>
      <c r="Q4" s="7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3">
        <v>0</v>
      </c>
      <c r="AR4" s="4">
        <f t="shared" si="0"/>
        <v>0</v>
      </c>
      <c r="AS4" s="4">
        <f t="shared" si="1"/>
        <v>0</v>
      </c>
      <c r="AT4" s="4">
        <f t="shared" si="2"/>
        <v>0</v>
      </c>
      <c r="AU4" s="4">
        <f t="shared" si="12"/>
        <v>0</v>
      </c>
      <c r="AV4" s="4">
        <f t="shared" si="13"/>
        <v>0</v>
      </c>
      <c r="AW4" s="4">
        <f t="shared" si="3"/>
        <v>0</v>
      </c>
      <c r="AX4" s="4">
        <f t="shared" si="4"/>
        <v>0</v>
      </c>
      <c r="AY4" s="4">
        <f t="shared" si="5"/>
        <v>0</v>
      </c>
      <c r="AZ4" s="4">
        <f t="shared" si="14"/>
        <v>0</v>
      </c>
      <c r="BA4" s="4">
        <f t="shared" si="15"/>
        <v>0</v>
      </c>
      <c r="BB4" s="4">
        <f t="shared" si="8"/>
        <v>0</v>
      </c>
      <c r="BC4" s="4">
        <f t="shared" si="9"/>
        <v>0</v>
      </c>
      <c r="BD4" s="4">
        <f t="shared" si="10"/>
        <v>0</v>
      </c>
      <c r="BE4" s="4">
        <f t="shared" si="16"/>
        <v>0</v>
      </c>
      <c r="BF4" s="4">
        <f t="shared" si="17"/>
        <v>0</v>
      </c>
      <c r="BG4" s="4">
        <f t="shared" si="18"/>
        <v>0</v>
      </c>
      <c r="BH4" s="3">
        <v>0</v>
      </c>
      <c r="BI4" s="3">
        <v>0</v>
      </c>
      <c r="BJ4" s="4">
        <f t="shared" si="19"/>
        <v>1</v>
      </c>
      <c r="BK4" s="4">
        <f t="shared" si="20"/>
        <v>0</v>
      </c>
      <c r="BL4" s="4">
        <f t="shared" si="21"/>
        <v>0</v>
      </c>
      <c r="BM4" s="4">
        <f t="shared" si="22"/>
        <v>0</v>
      </c>
      <c r="BN4" s="4">
        <f t="shared" si="23"/>
        <v>0</v>
      </c>
      <c r="BO4" s="4">
        <f t="shared" si="24"/>
        <v>0</v>
      </c>
      <c r="BQ4" s="1" t="s">
        <v>5</v>
      </c>
      <c r="BR4" s="3">
        <v>5</v>
      </c>
      <c r="BS4" s="4" cm="1">
        <f t="array" ref="BS4">SUMPRODUCT(--($C$2:$C$636=$BQ4),(AR$2:AR$636))</f>
        <v>5</v>
      </c>
      <c r="BT4" s="4" cm="1">
        <f t="array" ref="BT4">SUMPRODUCT(--($C$2:$C$636=$BQ4),(AS$2:AS$636))</f>
        <v>5</v>
      </c>
      <c r="BU4" s="4" cm="1">
        <f t="array" ref="BU4">SUMPRODUCT(--($C$2:$C$636=$BQ4),(AT$2:AT$636))</f>
        <v>5</v>
      </c>
      <c r="BV4" s="4" cm="1">
        <f t="array" ref="BV4">SUMPRODUCT(--($C$2:$C$636=$BQ4),(AU$2:AU$636))</f>
        <v>5</v>
      </c>
      <c r="BW4" s="4" cm="1">
        <f t="array" ref="BW4">SUMPRODUCT(--($C$2:$C$636=$BQ4),(AV$2:AV$636))</f>
        <v>5</v>
      </c>
      <c r="BX4" s="3">
        <v>2</v>
      </c>
      <c r="BY4" s="3">
        <v>5</v>
      </c>
      <c r="BZ4" s="4" cm="1">
        <f t="array" ref="BZ4">SUMPRODUCT(--($C$2:$C$636=$BQ4),(R$2:R$636))</f>
        <v>0</v>
      </c>
      <c r="CA4" s="4" cm="1">
        <f t="array" ref="CA4">SUMPRODUCT(--($C$2:$C$636=$BQ4),(S$2:S$636))</f>
        <v>0</v>
      </c>
      <c r="CB4" s="4" cm="1">
        <f t="array" ref="CB4">SUMPRODUCT(--($C$2:$C$636=$BQ4),(T$2:T$636))</f>
        <v>0</v>
      </c>
      <c r="CC4" s="4" cm="1">
        <f t="array" ref="CC4">SUMPRODUCT(--($C$2:$C$636=$BQ4),(U$2:U$636))</f>
        <v>0</v>
      </c>
      <c r="CD4" s="4" cm="1">
        <f t="array" ref="CD4">SUMPRODUCT(--($C$2:$C$636=$BQ4),(V$2:V$636))</f>
        <v>0</v>
      </c>
    </row>
    <row r="5" spans="1:87" x14ac:dyDescent="0.25">
      <c r="A5" s="7">
        <v>4</v>
      </c>
      <c r="B5" s="1" cm="1">
        <f t="array" ref="B5">_xlfn.SWITCH(C5,"G",1,"D",2,"M",3,"F",4)</f>
        <v>4</v>
      </c>
      <c r="C5" s="1" t="s">
        <v>10</v>
      </c>
      <c r="D5" s="1" t="s">
        <v>8</v>
      </c>
      <c r="E5" s="1">
        <v>9.9</v>
      </c>
      <c r="F5" s="1">
        <v>9.9</v>
      </c>
      <c r="G5" s="1" t="s">
        <v>6</v>
      </c>
      <c r="H5" s="1">
        <v>79</v>
      </c>
      <c r="I5" s="1">
        <v>5.2930000000000001</v>
      </c>
      <c r="J5" s="1">
        <v>77</v>
      </c>
      <c r="K5" s="1">
        <v>4.9089999999999998</v>
      </c>
      <c r="L5" s="1">
        <v>74</v>
      </c>
      <c r="M5" s="1">
        <v>4.1740000000000004</v>
      </c>
      <c r="N5" s="7">
        <v>75</v>
      </c>
      <c r="O5" s="7">
        <v>5.4610000000000003</v>
      </c>
      <c r="P5" s="7">
        <v>70</v>
      </c>
      <c r="Q5" s="7">
        <v>3.21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3">
        <v>0</v>
      </c>
      <c r="AR5" s="4">
        <f t="shared" si="0"/>
        <v>0</v>
      </c>
      <c r="AS5" s="4">
        <f t="shared" si="1"/>
        <v>0</v>
      </c>
      <c r="AT5" s="4">
        <f t="shared" si="2"/>
        <v>0</v>
      </c>
      <c r="AU5" s="4">
        <f t="shared" si="12"/>
        <v>0</v>
      </c>
      <c r="AV5" s="4">
        <f t="shared" si="13"/>
        <v>0</v>
      </c>
      <c r="AW5" s="4">
        <f t="shared" si="3"/>
        <v>0</v>
      </c>
      <c r="AX5" s="4">
        <f t="shared" si="4"/>
        <v>0</v>
      </c>
      <c r="AY5" s="4">
        <f t="shared" si="5"/>
        <v>0</v>
      </c>
      <c r="AZ5" s="4">
        <f t="shared" si="14"/>
        <v>0</v>
      </c>
      <c r="BA5" s="4">
        <f t="shared" si="15"/>
        <v>0</v>
      </c>
      <c r="BB5" s="4">
        <f t="shared" si="8"/>
        <v>0</v>
      </c>
      <c r="BC5" s="4">
        <f t="shared" si="9"/>
        <v>0</v>
      </c>
      <c r="BD5" s="4">
        <f t="shared" si="10"/>
        <v>0</v>
      </c>
      <c r="BE5" s="4">
        <f t="shared" si="16"/>
        <v>0</v>
      </c>
      <c r="BF5" s="4">
        <f t="shared" si="17"/>
        <v>0</v>
      </c>
      <c r="BG5" s="4">
        <f t="shared" si="18"/>
        <v>0</v>
      </c>
      <c r="BH5" s="3">
        <v>0</v>
      </c>
      <c r="BI5" s="3">
        <v>0</v>
      </c>
      <c r="BJ5" s="4">
        <f t="shared" si="19"/>
        <v>1</v>
      </c>
      <c r="BK5" s="4">
        <f t="shared" si="20"/>
        <v>0</v>
      </c>
      <c r="BL5" s="4">
        <f t="shared" si="21"/>
        <v>0</v>
      </c>
      <c r="BM5" s="4">
        <f t="shared" si="22"/>
        <v>0</v>
      </c>
      <c r="BN5" s="4">
        <f t="shared" si="23"/>
        <v>0</v>
      </c>
      <c r="BO5" s="4">
        <f t="shared" si="24"/>
        <v>0</v>
      </c>
      <c r="BQ5" s="1" t="s">
        <v>10</v>
      </c>
      <c r="BR5" s="3">
        <v>3</v>
      </c>
      <c r="BS5" s="4" cm="1">
        <f t="array" ref="BS5">SUMPRODUCT(--($C$2:$C$636=$BQ5),(AR$2:AR$636))</f>
        <v>3</v>
      </c>
      <c r="BT5" s="4" cm="1">
        <f t="array" ref="BT5">SUMPRODUCT(--($C$2:$C$636=$BQ5),(AS$2:AS$636))</f>
        <v>3</v>
      </c>
      <c r="BU5" s="4" cm="1">
        <f t="array" ref="BU5">SUMPRODUCT(--($C$2:$C$636=$BQ5),(AT$2:AT$636))</f>
        <v>3</v>
      </c>
      <c r="BV5" s="4" cm="1">
        <f t="array" ref="BV5">SUMPRODUCT(--($C$2:$C$636=$BQ5),(AU$2:AU$636))</f>
        <v>3</v>
      </c>
      <c r="BW5" s="4" cm="1">
        <f t="array" ref="BW5">SUMPRODUCT(--($C$2:$C$636=$BQ5),(AV$2:AV$636))</f>
        <v>3</v>
      </c>
      <c r="BX5" s="3">
        <v>1</v>
      </c>
      <c r="BY5" s="3">
        <v>3</v>
      </c>
      <c r="BZ5" s="4" cm="1">
        <f t="array" ref="BZ5">SUMPRODUCT(--($C$2:$C$636=$BQ5),(R$2:R$636))</f>
        <v>0</v>
      </c>
      <c r="CA5" s="4" cm="1">
        <f t="array" ref="CA5">SUMPRODUCT(--($C$2:$C$636=$BQ5),(S$2:S$636))</f>
        <v>0</v>
      </c>
      <c r="CB5" s="4" cm="1">
        <f t="array" ref="CB5">SUMPRODUCT(--($C$2:$C$636=$BQ5),(T$2:T$636))</f>
        <v>0</v>
      </c>
      <c r="CC5" s="4" cm="1">
        <f t="array" ref="CC5">SUMPRODUCT(--($C$2:$C$636=$BQ5),(U$2:U$636))</f>
        <v>0</v>
      </c>
      <c r="CD5" s="4" cm="1">
        <f t="array" ref="CD5">SUMPRODUCT(--($C$2:$C$636=$BQ5),(V$2:V$636))</f>
        <v>0</v>
      </c>
    </row>
    <row r="6" spans="1:87" x14ac:dyDescent="0.25">
      <c r="A6" s="7">
        <v>5</v>
      </c>
      <c r="B6" s="1" cm="1">
        <f t="array" ref="B6">_xlfn.SWITCH(C6,"G",1,"D",2,"M",3,"F",4)</f>
        <v>2</v>
      </c>
      <c r="C6" s="1" t="s">
        <v>7</v>
      </c>
      <c r="D6" s="1" t="s">
        <v>9</v>
      </c>
      <c r="E6" s="1">
        <v>4.3</v>
      </c>
      <c r="F6" s="1">
        <v>4.3</v>
      </c>
      <c r="G6" s="1" t="s">
        <v>6</v>
      </c>
      <c r="H6" s="1">
        <v>6</v>
      </c>
      <c r="I6" s="1">
        <v>0.26900000000000002</v>
      </c>
      <c r="J6" s="1">
        <v>7</v>
      </c>
      <c r="K6" s="1">
        <v>0.28299999999999997</v>
      </c>
      <c r="L6" s="1">
        <v>10</v>
      </c>
      <c r="M6" s="1">
        <v>0.36199999999999999</v>
      </c>
      <c r="N6" s="7">
        <v>9</v>
      </c>
      <c r="O6" s="7">
        <v>0.42499999999999999</v>
      </c>
      <c r="P6" s="7">
        <v>13</v>
      </c>
      <c r="Q6" s="7">
        <v>0.34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3">
        <v>0</v>
      </c>
      <c r="AR6" s="4">
        <f t="shared" si="0"/>
        <v>-1</v>
      </c>
      <c r="AS6" s="4">
        <f t="shared" si="1"/>
        <v>-1</v>
      </c>
      <c r="AT6" s="4">
        <f t="shared" si="2"/>
        <v>-1</v>
      </c>
      <c r="AU6" s="4">
        <f t="shared" si="12"/>
        <v>-1</v>
      </c>
      <c r="AV6" s="4">
        <f t="shared" si="13"/>
        <v>-1</v>
      </c>
      <c r="AW6" s="4">
        <f t="shared" si="3"/>
        <v>0</v>
      </c>
      <c r="AX6" s="4">
        <f t="shared" si="4"/>
        <v>0</v>
      </c>
      <c r="AY6" s="4">
        <f t="shared" si="5"/>
        <v>0</v>
      </c>
      <c r="AZ6" s="4">
        <f t="shared" si="14"/>
        <v>0</v>
      </c>
      <c r="BA6" s="4">
        <f t="shared" si="15"/>
        <v>0</v>
      </c>
      <c r="BB6" s="4">
        <f t="shared" si="8"/>
        <v>0</v>
      </c>
      <c r="BC6" s="4">
        <f t="shared" si="9"/>
        <v>-1</v>
      </c>
      <c r="BD6" s="4">
        <f t="shared" si="10"/>
        <v>-1</v>
      </c>
      <c r="BE6" s="4">
        <f t="shared" si="16"/>
        <v>-1</v>
      </c>
      <c r="BF6" s="4">
        <f t="shared" si="17"/>
        <v>-1</v>
      </c>
      <c r="BG6" s="4">
        <f t="shared" si="18"/>
        <v>-4</v>
      </c>
      <c r="BH6" s="3">
        <v>0</v>
      </c>
      <c r="BI6" s="3">
        <v>0</v>
      </c>
      <c r="BJ6" s="4">
        <f t="shared" si="19"/>
        <v>1</v>
      </c>
      <c r="BK6" s="4">
        <f t="shared" si="20"/>
        <v>1</v>
      </c>
      <c r="BL6" s="4">
        <f t="shared" si="21"/>
        <v>0</v>
      </c>
      <c r="BM6" s="4">
        <f t="shared" si="22"/>
        <v>0</v>
      </c>
      <c r="BN6" s="4">
        <f t="shared" si="23"/>
        <v>0</v>
      </c>
      <c r="BO6" s="4">
        <f t="shared" si="24"/>
        <v>0</v>
      </c>
      <c r="BY6" s="1"/>
    </row>
    <row r="7" spans="1:87" x14ac:dyDescent="0.25">
      <c r="A7" s="7">
        <v>6</v>
      </c>
      <c r="B7" s="1" cm="1">
        <f t="array" ref="B7">_xlfn.SWITCH(C7,"G",1,"D",2,"M",3,"F",4)</f>
        <v>4</v>
      </c>
      <c r="C7" s="1" t="s">
        <v>10</v>
      </c>
      <c r="D7" s="1" t="s">
        <v>11</v>
      </c>
      <c r="E7" s="1">
        <v>8.3000000000000007</v>
      </c>
      <c r="F7" s="1">
        <v>8.3000000000000007</v>
      </c>
      <c r="G7" s="1" t="s">
        <v>6</v>
      </c>
      <c r="H7" s="1">
        <v>19</v>
      </c>
      <c r="I7" s="1">
        <v>1.343</v>
      </c>
      <c r="J7" s="1">
        <v>21</v>
      </c>
      <c r="K7" s="1">
        <v>1.41</v>
      </c>
      <c r="L7" s="1">
        <v>20</v>
      </c>
      <c r="M7" s="1">
        <v>1.2410000000000001</v>
      </c>
      <c r="N7" s="7">
        <v>26</v>
      </c>
      <c r="O7" s="7">
        <v>1.907</v>
      </c>
      <c r="P7" s="7">
        <v>23</v>
      </c>
      <c r="Q7" s="7">
        <v>1.2170000000000001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3">
        <v>0</v>
      </c>
      <c r="AR7" s="4">
        <f t="shared" si="0"/>
        <v>0</v>
      </c>
      <c r="AS7" s="4">
        <f t="shared" si="1"/>
        <v>0</v>
      </c>
      <c r="AT7" s="4">
        <f t="shared" si="2"/>
        <v>0</v>
      </c>
      <c r="AU7" s="4">
        <f t="shared" si="12"/>
        <v>0</v>
      </c>
      <c r="AV7" s="4">
        <f t="shared" si="13"/>
        <v>0</v>
      </c>
      <c r="AW7" s="4">
        <f t="shared" si="3"/>
        <v>0</v>
      </c>
      <c r="AX7" s="4">
        <f t="shared" si="4"/>
        <v>0</v>
      </c>
      <c r="AY7" s="4">
        <f t="shared" si="5"/>
        <v>0</v>
      </c>
      <c r="AZ7" s="4">
        <f t="shared" si="14"/>
        <v>0</v>
      </c>
      <c r="BA7" s="4">
        <f t="shared" si="15"/>
        <v>0</v>
      </c>
      <c r="BB7" s="4">
        <f t="shared" si="8"/>
        <v>0</v>
      </c>
      <c r="BC7" s="4">
        <f t="shared" si="9"/>
        <v>0</v>
      </c>
      <c r="BD7" s="4">
        <f t="shared" si="10"/>
        <v>0</v>
      </c>
      <c r="BE7" s="4">
        <f t="shared" si="16"/>
        <v>0</v>
      </c>
      <c r="BF7" s="4">
        <f t="shared" si="17"/>
        <v>0</v>
      </c>
      <c r="BG7" s="4">
        <f t="shared" si="18"/>
        <v>0</v>
      </c>
      <c r="BH7" s="3">
        <v>0</v>
      </c>
      <c r="BI7" s="3">
        <v>0</v>
      </c>
      <c r="BJ7" s="4">
        <f t="shared" si="19"/>
        <v>1</v>
      </c>
      <c r="BK7" s="4">
        <f t="shared" si="20"/>
        <v>0</v>
      </c>
      <c r="BL7" s="4">
        <f t="shared" si="21"/>
        <v>0</v>
      </c>
      <c r="BM7" s="4">
        <f t="shared" si="22"/>
        <v>0</v>
      </c>
      <c r="BN7" s="4">
        <f t="shared" si="23"/>
        <v>0</v>
      </c>
      <c r="BO7" s="4">
        <f t="shared" si="24"/>
        <v>0</v>
      </c>
      <c r="BR7" s="1" t="s">
        <v>4</v>
      </c>
      <c r="BS7" s="1" t="s">
        <v>474</v>
      </c>
      <c r="BT7" s="1" t="s">
        <v>475</v>
      </c>
      <c r="BU7" s="1" t="s">
        <v>476</v>
      </c>
      <c r="BV7" s="7" t="s">
        <v>739</v>
      </c>
      <c r="BW7" s="7" t="s">
        <v>740</v>
      </c>
      <c r="BY7" s="1"/>
      <c r="CI7" s="6"/>
    </row>
    <row r="8" spans="1:87" x14ac:dyDescent="0.25">
      <c r="A8" s="7">
        <v>7</v>
      </c>
      <c r="B8" s="1" cm="1">
        <f t="array" ref="B8">_xlfn.SWITCH(C8,"G",1,"D",2,"M",3,"F",4)</f>
        <v>3</v>
      </c>
      <c r="C8" s="1" t="s">
        <v>5</v>
      </c>
      <c r="D8" s="1" t="s">
        <v>14</v>
      </c>
      <c r="E8" s="1">
        <v>4.9000000000000004</v>
      </c>
      <c r="F8" s="1">
        <v>4.9000000000000004</v>
      </c>
      <c r="G8" s="1" t="s">
        <v>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7">
        <v>0</v>
      </c>
      <c r="O8" s="7">
        <v>0</v>
      </c>
      <c r="P8" s="7">
        <v>0</v>
      </c>
      <c r="Q8" s="7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3">
        <v>0</v>
      </c>
      <c r="AR8" s="4">
        <f t="shared" si="0"/>
        <v>0</v>
      </c>
      <c r="AS8" s="4">
        <f t="shared" si="1"/>
        <v>0</v>
      </c>
      <c r="AT8" s="4">
        <f t="shared" si="2"/>
        <v>0</v>
      </c>
      <c r="AU8" s="4">
        <f t="shared" si="12"/>
        <v>0</v>
      </c>
      <c r="AV8" s="4">
        <f t="shared" si="13"/>
        <v>0</v>
      </c>
      <c r="AW8" s="4">
        <f t="shared" si="3"/>
        <v>0</v>
      </c>
      <c r="AX8" s="4">
        <f t="shared" si="4"/>
        <v>0</v>
      </c>
      <c r="AY8" s="4">
        <f t="shared" si="5"/>
        <v>0</v>
      </c>
      <c r="AZ8" s="4">
        <f t="shared" si="14"/>
        <v>0</v>
      </c>
      <c r="BA8" s="4">
        <f t="shared" si="15"/>
        <v>0</v>
      </c>
      <c r="BB8" s="4">
        <f t="shared" si="8"/>
        <v>0</v>
      </c>
      <c r="BC8" s="4">
        <f t="shared" si="9"/>
        <v>0</v>
      </c>
      <c r="BD8" s="4">
        <f t="shared" si="10"/>
        <v>0</v>
      </c>
      <c r="BE8" s="4">
        <f t="shared" si="16"/>
        <v>0</v>
      </c>
      <c r="BF8" s="4">
        <f t="shared" si="17"/>
        <v>0</v>
      </c>
      <c r="BG8" s="4">
        <f t="shared" si="18"/>
        <v>0</v>
      </c>
      <c r="BH8" s="3">
        <v>0</v>
      </c>
      <c r="BI8" s="3">
        <v>0</v>
      </c>
      <c r="BJ8" s="4">
        <f t="shared" si="19"/>
        <v>1</v>
      </c>
      <c r="BK8" s="4">
        <f t="shared" si="20"/>
        <v>0</v>
      </c>
      <c r="BL8" s="4">
        <f t="shared" si="21"/>
        <v>0</v>
      </c>
      <c r="BM8" s="4">
        <f t="shared" si="22"/>
        <v>0</v>
      </c>
      <c r="BN8" s="4">
        <f t="shared" si="23"/>
        <v>0</v>
      </c>
      <c r="BO8" s="4">
        <f t="shared" si="24"/>
        <v>0</v>
      </c>
      <c r="BR8" s="1" t="s">
        <v>6</v>
      </c>
      <c r="BS8" s="4" cm="1">
        <f t="array" ref="BS8">SUMPRODUCT(--($G$2:$G$636=$BR8),AR$2:AR$636)</f>
        <v>2</v>
      </c>
      <c r="BT8" s="4" cm="1">
        <f t="array" ref="BT8">SUMPRODUCT(--($G$2:$G$636=$BR8),AS$2:AS$636)</f>
        <v>2</v>
      </c>
      <c r="BU8" s="4" cm="1">
        <f t="array" ref="BU8">SUMPRODUCT(--($G$2:$G$636=$BR8),AT$2:AT$636)</f>
        <v>2</v>
      </c>
      <c r="BV8" s="4" cm="1">
        <f t="array" ref="BV8">SUMPRODUCT(--($G$2:$G$636=$BR8),AU$2:AU$636)</f>
        <v>2</v>
      </c>
      <c r="BW8" s="4" cm="1">
        <f t="array" ref="BW8">SUMPRODUCT(--($G$2:$G$636=$BR8),AV$2:AV$636)</f>
        <v>2</v>
      </c>
      <c r="BY8" s="1"/>
      <c r="CI8" s="6"/>
    </row>
    <row r="9" spans="1:87" x14ac:dyDescent="0.25">
      <c r="A9" s="7">
        <v>8</v>
      </c>
      <c r="B9" s="1" cm="1">
        <f t="array" ref="B9">_xlfn.SWITCH(C9,"G",1,"D",2,"M",3,"F",4)</f>
        <v>2</v>
      </c>
      <c r="C9" s="1" t="s">
        <v>7</v>
      </c>
      <c r="D9" s="1" t="s">
        <v>15</v>
      </c>
      <c r="E9" s="1">
        <v>4.3</v>
      </c>
      <c r="F9" s="1">
        <v>4.3</v>
      </c>
      <c r="G9" s="1" t="s">
        <v>6</v>
      </c>
      <c r="H9" s="1">
        <v>0</v>
      </c>
      <c r="I9" s="1">
        <v>0</v>
      </c>
      <c r="J9" s="1">
        <v>2</v>
      </c>
      <c r="K9" s="1">
        <v>6.9000000000000006E-2</v>
      </c>
      <c r="L9" s="1">
        <v>1</v>
      </c>
      <c r="M9" s="1">
        <v>0.03</v>
      </c>
      <c r="N9" s="7">
        <v>2</v>
      </c>
      <c r="O9" s="7">
        <v>8.4000000000000005E-2</v>
      </c>
      <c r="P9" s="7">
        <v>5</v>
      </c>
      <c r="Q9" s="7">
        <v>9.8000000000000004E-2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3">
        <v>0</v>
      </c>
      <c r="AR9" s="4">
        <f t="shared" si="0"/>
        <v>0</v>
      </c>
      <c r="AS9" s="4">
        <f t="shared" si="1"/>
        <v>0</v>
      </c>
      <c r="AT9" s="4">
        <f t="shared" si="2"/>
        <v>0</v>
      </c>
      <c r="AU9" s="4">
        <f t="shared" si="12"/>
        <v>0</v>
      </c>
      <c r="AV9" s="4">
        <f t="shared" si="13"/>
        <v>0</v>
      </c>
      <c r="AW9" s="4">
        <f t="shared" si="3"/>
        <v>0</v>
      </c>
      <c r="AX9" s="4">
        <f t="shared" si="4"/>
        <v>0</v>
      </c>
      <c r="AY9" s="4">
        <f t="shared" si="5"/>
        <v>0</v>
      </c>
      <c r="AZ9" s="4">
        <f t="shared" si="14"/>
        <v>0</v>
      </c>
      <c r="BA9" s="4">
        <f t="shared" si="15"/>
        <v>0</v>
      </c>
      <c r="BB9" s="4">
        <f t="shared" si="8"/>
        <v>0</v>
      </c>
      <c r="BC9" s="4">
        <f t="shared" si="9"/>
        <v>0</v>
      </c>
      <c r="BD9" s="4">
        <f t="shared" si="10"/>
        <v>0</v>
      </c>
      <c r="BE9" s="4">
        <f t="shared" si="16"/>
        <v>0</v>
      </c>
      <c r="BF9" s="4">
        <f t="shared" si="17"/>
        <v>0</v>
      </c>
      <c r="BG9" s="4">
        <f t="shared" si="18"/>
        <v>0</v>
      </c>
      <c r="BH9" s="3">
        <v>0</v>
      </c>
      <c r="BI9" s="3">
        <v>0</v>
      </c>
      <c r="BJ9" s="4">
        <f t="shared" si="19"/>
        <v>1</v>
      </c>
      <c r="BK9" s="4">
        <f t="shared" si="20"/>
        <v>0</v>
      </c>
      <c r="BL9" s="4">
        <f t="shared" si="21"/>
        <v>0</v>
      </c>
      <c r="BM9" s="4">
        <f t="shared" si="22"/>
        <v>0</v>
      </c>
      <c r="BN9" s="4">
        <f t="shared" si="23"/>
        <v>0</v>
      </c>
      <c r="BO9" s="4">
        <f t="shared" si="24"/>
        <v>0</v>
      </c>
      <c r="BR9" s="1" t="s">
        <v>18</v>
      </c>
      <c r="BS9" s="4" cm="1">
        <f t="array" ref="BS9">SUMPRODUCT(--($G$2:$G$636=$BR9),AR$2:AR$636)</f>
        <v>0</v>
      </c>
      <c r="BT9" s="4" cm="1">
        <f t="array" ref="BT9">SUMPRODUCT(--($G$2:$G$636=$BR9),AS$2:AS$636)</f>
        <v>0</v>
      </c>
      <c r="BU9" s="4" cm="1">
        <f t="array" ref="BU9">SUMPRODUCT(--($G$2:$G$636=$BR9),AT$2:AT$636)</f>
        <v>0</v>
      </c>
      <c r="BV9" s="4" cm="1">
        <f t="array" ref="BV9">SUMPRODUCT(--($G$2:$G$636=$BR9),AU$2:AU$636)</f>
        <v>0</v>
      </c>
      <c r="BW9" s="4" cm="1">
        <f t="array" ref="BW9">SUMPRODUCT(--($G$2:$G$636=$BR9),AV$2:AV$636)</f>
        <v>0</v>
      </c>
      <c r="BY9" s="1"/>
      <c r="CI9" s="6"/>
    </row>
    <row r="10" spans="1:87" x14ac:dyDescent="0.25">
      <c r="A10" s="7">
        <v>9</v>
      </c>
      <c r="B10" s="1" cm="1">
        <f t="array" ref="B10">_xlfn.SWITCH(C10,"G",1,"D",2,"M",3,"F",4)</f>
        <v>2</v>
      </c>
      <c r="C10" s="1" t="s">
        <v>7</v>
      </c>
      <c r="D10" s="1" t="s">
        <v>16</v>
      </c>
      <c r="E10" s="1">
        <v>4.8</v>
      </c>
      <c r="F10" s="1">
        <v>4.8</v>
      </c>
      <c r="G10" s="1" t="s">
        <v>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7">
        <v>0</v>
      </c>
      <c r="O10" s="7">
        <v>0</v>
      </c>
      <c r="P10" s="7">
        <v>0</v>
      </c>
      <c r="Q10" s="7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3">
        <v>0</v>
      </c>
      <c r="AR10" s="4">
        <f t="shared" si="0"/>
        <v>0</v>
      </c>
      <c r="AS10" s="4">
        <f t="shared" si="1"/>
        <v>0</v>
      </c>
      <c r="AT10" s="4">
        <f t="shared" si="2"/>
        <v>0</v>
      </c>
      <c r="AU10" s="4">
        <f t="shared" si="12"/>
        <v>0</v>
      </c>
      <c r="AV10" s="4">
        <f t="shared" si="13"/>
        <v>0</v>
      </c>
      <c r="AW10" s="4">
        <f t="shared" si="3"/>
        <v>0</v>
      </c>
      <c r="AX10" s="4">
        <f t="shared" si="4"/>
        <v>0</v>
      </c>
      <c r="AY10" s="4">
        <f t="shared" si="5"/>
        <v>0</v>
      </c>
      <c r="AZ10" s="4">
        <f t="shared" si="14"/>
        <v>0</v>
      </c>
      <c r="BA10" s="4">
        <f t="shared" si="15"/>
        <v>0</v>
      </c>
      <c r="BB10" s="4">
        <f t="shared" si="8"/>
        <v>0</v>
      </c>
      <c r="BC10" s="4">
        <f t="shared" si="9"/>
        <v>0</v>
      </c>
      <c r="BD10" s="4">
        <f t="shared" si="10"/>
        <v>0</v>
      </c>
      <c r="BE10" s="4">
        <f t="shared" si="16"/>
        <v>0</v>
      </c>
      <c r="BF10" s="4">
        <f t="shared" si="17"/>
        <v>0</v>
      </c>
      <c r="BG10" s="4">
        <f t="shared" si="18"/>
        <v>0</v>
      </c>
      <c r="BH10" s="3">
        <v>0</v>
      </c>
      <c r="BI10" s="3">
        <v>0</v>
      </c>
      <c r="BJ10" s="4">
        <f t="shared" si="19"/>
        <v>1</v>
      </c>
      <c r="BK10" s="4">
        <f t="shared" si="20"/>
        <v>0</v>
      </c>
      <c r="BL10" s="4">
        <f t="shared" si="21"/>
        <v>0</v>
      </c>
      <c r="BM10" s="4">
        <f t="shared" si="22"/>
        <v>0</v>
      </c>
      <c r="BN10" s="4">
        <f t="shared" si="23"/>
        <v>0</v>
      </c>
      <c r="BO10" s="4">
        <f t="shared" si="24"/>
        <v>0</v>
      </c>
      <c r="BR10" s="1" t="s">
        <v>525</v>
      </c>
      <c r="BS10" s="4" cm="1">
        <f t="array" ref="BS10">SUMPRODUCT(--($G$2:$G$636=$BR10),AR$2:AR$636)</f>
        <v>1</v>
      </c>
      <c r="BT10" s="4" cm="1">
        <f t="array" ref="BT10">SUMPRODUCT(--($G$2:$G$636=$BR10),AS$2:AS$636)</f>
        <v>1</v>
      </c>
      <c r="BU10" s="4" cm="1">
        <f t="array" ref="BU10">SUMPRODUCT(--($G$2:$G$636=$BR10),AT$2:AT$636)</f>
        <v>1</v>
      </c>
      <c r="BV10" s="4" cm="1">
        <f t="array" ref="BV10">SUMPRODUCT(--($G$2:$G$636=$BR10),AU$2:AU$636)</f>
        <v>1</v>
      </c>
      <c r="BW10" s="4" cm="1">
        <f t="array" ref="BW10">SUMPRODUCT(--($G$2:$G$636=$BR10),AV$2:AV$636)</f>
        <v>1</v>
      </c>
      <c r="BY10" s="1"/>
      <c r="CI10" s="6"/>
    </row>
    <row r="11" spans="1:87" x14ac:dyDescent="0.25">
      <c r="A11" s="7">
        <v>10</v>
      </c>
      <c r="B11" s="1" cm="1">
        <f t="array" ref="B11">_xlfn.SWITCH(C11,"G",1,"D",2,"M",3,"F",4)</f>
        <v>2</v>
      </c>
      <c r="C11" s="1" t="s">
        <v>7</v>
      </c>
      <c r="D11" s="1" t="s">
        <v>19</v>
      </c>
      <c r="E11" s="1">
        <v>4.3</v>
      </c>
      <c r="F11" s="1">
        <v>4.3</v>
      </c>
      <c r="G11" s="1" t="s">
        <v>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7">
        <v>1</v>
      </c>
      <c r="O11" s="7">
        <v>4.7E-2</v>
      </c>
      <c r="P11" s="7">
        <v>0</v>
      </c>
      <c r="Q11" s="7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3">
        <v>0</v>
      </c>
      <c r="AR11" s="4">
        <f t="shared" si="0"/>
        <v>0</v>
      </c>
      <c r="AS11" s="4">
        <f t="shared" si="1"/>
        <v>0</v>
      </c>
      <c r="AT11" s="4">
        <f t="shared" si="2"/>
        <v>0</v>
      </c>
      <c r="AU11" s="4">
        <f t="shared" si="12"/>
        <v>0</v>
      </c>
      <c r="AV11" s="4">
        <f t="shared" si="13"/>
        <v>0</v>
      </c>
      <c r="AW11" s="4">
        <f t="shared" si="3"/>
        <v>0</v>
      </c>
      <c r="AX11" s="4">
        <f t="shared" si="4"/>
        <v>0</v>
      </c>
      <c r="AY11" s="4">
        <f t="shared" si="5"/>
        <v>0</v>
      </c>
      <c r="AZ11" s="4">
        <f t="shared" si="14"/>
        <v>0</v>
      </c>
      <c r="BA11" s="4">
        <f t="shared" si="15"/>
        <v>0</v>
      </c>
      <c r="BB11" s="4">
        <f t="shared" si="8"/>
        <v>0</v>
      </c>
      <c r="BC11" s="4">
        <f t="shared" si="9"/>
        <v>0</v>
      </c>
      <c r="BD11" s="4">
        <f t="shared" si="10"/>
        <v>0</v>
      </c>
      <c r="BE11" s="4">
        <f t="shared" si="16"/>
        <v>0</v>
      </c>
      <c r="BF11" s="4">
        <f t="shared" si="17"/>
        <v>0</v>
      </c>
      <c r="BG11" s="4">
        <f t="shared" si="18"/>
        <v>0</v>
      </c>
      <c r="BH11" s="3">
        <v>0</v>
      </c>
      <c r="BI11" s="3">
        <v>0</v>
      </c>
      <c r="BJ11" s="4">
        <f t="shared" si="19"/>
        <v>1</v>
      </c>
      <c r="BK11" s="4">
        <f t="shared" si="20"/>
        <v>0</v>
      </c>
      <c r="BL11" s="4">
        <f t="shared" si="21"/>
        <v>0</v>
      </c>
      <c r="BM11" s="4">
        <f t="shared" si="22"/>
        <v>0</v>
      </c>
      <c r="BN11" s="4">
        <f t="shared" si="23"/>
        <v>0</v>
      </c>
      <c r="BO11" s="4">
        <f t="shared" si="24"/>
        <v>0</v>
      </c>
      <c r="BR11" s="1" t="s">
        <v>55</v>
      </c>
      <c r="BS11" s="4" cm="1">
        <f t="array" ref="BS11">SUMPRODUCT(--($G$2:$G$636=$BR11),AR$2:AR$636)</f>
        <v>0</v>
      </c>
      <c r="BT11" s="4" cm="1">
        <f t="array" ref="BT11">SUMPRODUCT(--($G$2:$G$636=$BR11),AS$2:AS$636)</f>
        <v>0</v>
      </c>
      <c r="BU11" s="4" cm="1">
        <f t="array" ref="BU11">SUMPRODUCT(--($G$2:$G$636=$BR11),AT$2:AT$636)</f>
        <v>0</v>
      </c>
      <c r="BV11" s="4" cm="1">
        <f t="array" ref="BV11">SUMPRODUCT(--($G$2:$G$636=$BR11),AU$2:AU$636)</f>
        <v>0</v>
      </c>
      <c r="BW11" s="4" cm="1">
        <f t="array" ref="BW11">SUMPRODUCT(--($G$2:$G$636=$BR11),AV$2:AV$636)</f>
        <v>0</v>
      </c>
      <c r="BY11" s="1"/>
      <c r="CI11" s="6"/>
    </row>
    <row r="12" spans="1:87" x14ac:dyDescent="0.25">
      <c r="A12" s="7">
        <v>11</v>
      </c>
      <c r="B12" s="1" cm="1">
        <f t="array" ref="B12">_xlfn.SWITCH(C12,"G",1,"D",2,"M",3,"F",4)</f>
        <v>2</v>
      </c>
      <c r="C12" s="1" t="s">
        <v>7</v>
      </c>
      <c r="D12" s="1" t="s">
        <v>20</v>
      </c>
      <c r="E12" s="1">
        <v>4.3</v>
      </c>
      <c r="F12" s="1">
        <v>4.3</v>
      </c>
      <c r="G12" s="1" t="s">
        <v>6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2.8000000000000001E-2</v>
      </c>
      <c r="N12" s="7">
        <v>0</v>
      </c>
      <c r="O12" s="7">
        <v>0</v>
      </c>
      <c r="P12" s="7">
        <v>0</v>
      </c>
      <c r="Q12" s="7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3">
        <v>0</v>
      </c>
      <c r="AR12" s="4">
        <f t="shared" si="0"/>
        <v>0</v>
      </c>
      <c r="AS12" s="4">
        <f t="shared" si="1"/>
        <v>0</v>
      </c>
      <c r="AT12" s="4">
        <f t="shared" si="2"/>
        <v>0</v>
      </c>
      <c r="AU12" s="4">
        <f t="shared" si="12"/>
        <v>0</v>
      </c>
      <c r="AV12" s="4">
        <f t="shared" si="13"/>
        <v>0</v>
      </c>
      <c r="AW12" s="4">
        <f t="shared" si="3"/>
        <v>0</v>
      </c>
      <c r="AX12" s="4">
        <f t="shared" si="4"/>
        <v>0</v>
      </c>
      <c r="AY12" s="4">
        <f t="shared" si="5"/>
        <v>0</v>
      </c>
      <c r="AZ12" s="4">
        <f t="shared" si="14"/>
        <v>0</v>
      </c>
      <c r="BA12" s="4">
        <f t="shared" si="15"/>
        <v>0</v>
      </c>
      <c r="BB12" s="4">
        <f t="shared" si="8"/>
        <v>0</v>
      </c>
      <c r="BC12" s="4">
        <f t="shared" si="9"/>
        <v>0</v>
      </c>
      <c r="BD12" s="4">
        <f t="shared" si="10"/>
        <v>0</v>
      </c>
      <c r="BE12" s="4">
        <f t="shared" si="16"/>
        <v>0</v>
      </c>
      <c r="BF12" s="4">
        <f t="shared" si="17"/>
        <v>0</v>
      </c>
      <c r="BG12" s="4">
        <f t="shared" si="18"/>
        <v>0</v>
      </c>
      <c r="BH12" s="3">
        <v>0</v>
      </c>
      <c r="BI12" s="3">
        <v>0</v>
      </c>
      <c r="BJ12" s="4">
        <f t="shared" si="19"/>
        <v>1</v>
      </c>
      <c r="BK12" s="4">
        <f t="shared" si="20"/>
        <v>0</v>
      </c>
      <c r="BL12" s="4">
        <f t="shared" si="21"/>
        <v>0</v>
      </c>
      <c r="BM12" s="4">
        <f t="shared" si="22"/>
        <v>0</v>
      </c>
      <c r="BN12" s="4">
        <f t="shared" si="23"/>
        <v>0</v>
      </c>
      <c r="BO12" s="4">
        <f t="shared" si="24"/>
        <v>0</v>
      </c>
      <c r="BR12" s="1" t="s">
        <v>58</v>
      </c>
      <c r="BS12" s="4" cm="1">
        <f t="array" ref="BS12">SUMPRODUCT(--($G$2:$G$636=$BR12),AR$2:AR$636)</f>
        <v>0</v>
      </c>
      <c r="BT12" s="4" cm="1">
        <f t="array" ref="BT12">SUMPRODUCT(--($G$2:$G$636=$BR12),AS$2:AS$636)</f>
        <v>0</v>
      </c>
      <c r="BU12" s="4" cm="1">
        <f t="array" ref="BU12">SUMPRODUCT(--($G$2:$G$636=$BR12),AT$2:AT$636)</f>
        <v>0</v>
      </c>
      <c r="BV12" s="4" cm="1">
        <f t="array" ref="BV12">SUMPRODUCT(--($G$2:$G$636=$BR12),AU$2:AU$636)</f>
        <v>0</v>
      </c>
      <c r="BW12" s="4" cm="1">
        <f t="array" ref="BW12">SUMPRODUCT(--($G$2:$G$636=$BR12),AV$2:AV$636)</f>
        <v>0</v>
      </c>
      <c r="BY12" s="1"/>
      <c r="CI12" s="6"/>
    </row>
    <row r="13" spans="1:87" x14ac:dyDescent="0.25">
      <c r="A13" s="7">
        <v>12</v>
      </c>
      <c r="B13" s="1" cm="1">
        <f t="array" ref="B13">_xlfn.SWITCH(C13,"G",1,"D",2,"M",3,"F",4)</f>
        <v>3</v>
      </c>
      <c r="C13" s="1" t="s">
        <v>5</v>
      </c>
      <c r="D13" s="1" t="s">
        <v>378</v>
      </c>
      <c r="E13" s="1">
        <v>4.5</v>
      </c>
      <c r="F13" s="1">
        <v>4.5</v>
      </c>
      <c r="G13" s="1" t="s">
        <v>6</v>
      </c>
      <c r="H13" s="1">
        <v>6</v>
      </c>
      <c r="I13" s="1">
        <v>0.26</v>
      </c>
      <c r="J13" s="1">
        <v>9</v>
      </c>
      <c r="K13" s="1">
        <v>0.373</v>
      </c>
      <c r="L13" s="1">
        <v>11</v>
      </c>
      <c r="M13" s="1">
        <v>0.435</v>
      </c>
      <c r="N13" s="7">
        <v>12</v>
      </c>
      <c r="O13" s="7">
        <v>0.54800000000000004</v>
      </c>
      <c r="P13" s="7">
        <v>12</v>
      </c>
      <c r="Q13" s="7">
        <v>0.45600000000000002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3">
        <v>0</v>
      </c>
      <c r="AR13" s="4">
        <f t="shared" si="0"/>
        <v>0</v>
      </c>
      <c r="AS13" s="4">
        <f t="shared" si="1"/>
        <v>0</v>
      </c>
      <c r="AT13" s="4">
        <f t="shared" si="2"/>
        <v>0</v>
      </c>
      <c r="AU13" s="4">
        <f t="shared" si="12"/>
        <v>0</v>
      </c>
      <c r="AV13" s="4">
        <f t="shared" si="13"/>
        <v>0</v>
      </c>
      <c r="AW13" s="4">
        <f t="shared" si="3"/>
        <v>0</v>
      </c>
      <c r="AX13" s="4">
        <f t="shared" si="4"/>
        <v>0</v>
      </c>
      <c r="AY13" s="4">
        <f t="shared" si="5"/>
        <v>0</v>
      </c>
      <c r="AZ13" s="4">
        <f t="shared" si="14"/>
        <v>0</v>
      </c>
      <c r="BA13" s="4">
        <f t="shared" si="15"/>
        <v>0</v>
      </c>
      <c r="BB13" s="4">
        <f t="shared" si="8"/>
        <v>0</v>
      </c>
      <c r="BC13" s="4">
        <f t="shared" si="9"/>
        <v>0</v>
      </c>
      <c r="BD13" s="4">
        <f t="shared" si="10"/>
        <v>0</v>
      </c>
      <c r="BE13" s="4">
        <f t="shared" si="16"/>
        <v>0</v>
      </c>
      <c r="BF13" s="4">
        <f t="shared" si="17"/>
        <v>0</v>
      </c>
      <c r="BG13" s="4">
        <f t="shared" si="18"/>
        <v>0</v>
      </c>
      <c r="BH13" s="3">
        <v>0</v>
      </c>
      <c r="BI13" s="3">
        <v>0</v>
      </c>
      <c r="BJ13" s="4">
        <f t="shared" si="19"/>
        <v>1</v>
      </c>
      <c r="BK13" s="4">
        <f t="shared" si="20"/>
        <v>0</v>
      </c>
      <c r="BL13" s="4">
        <f t="shared" si="21"/>
        <v>0</v>
      </c>
      <c r="BM13" s="4">
        <f t="shared" si="22"/>
        <v>0</v>
      </c>
      <c r="BN13" s="4">
        <f t="shared" si="23"/>
        <v>0</v>
      </c>
      <c r="BO13" s="4">
        <f t="shared" si="24"/>
        <v>0</v>
      </c>
      <c r="BR13" s="1" t="s">
        <v>98</v>
      </c>
      <c r="BS13" s="4" cm="1">
        <f t="array" ref="BS13">SUMPRODUCT(--($G$2:$G$636=$BR13),AR$2:AR$636)</f>
        <v>3</v>
      </c>
      <c r="BT13" s="4" cm="1">
        <f t="array" ref="BT13">SUMPRODUCT(--($G$2:$G$636=$BR13),AS$2:AS$636)</f>
        <v>3</v>
      </c>
      <c r="BU13" s="4" cm="1">
        <f t="array" ref="BU13">SUMPRODUCT(--($G$2:$G$636=$BR13),AT$2:AT$636)</f>
        <v>3</v>
      </c>
      <c r="BV13" s="4" cm="1">
        <f t="array" ref="BV13">SUMPRODUCT(--($G$2:$G$636=$BR13),AU$2:AU$636)</f>
        <v>3</v>
      </c>
      <c r="BW13" s="4" cm="1">
        <f t="array" ref="BW13">SUMPRODUCT(--($G$2:$G$636=$BR13),AV$2:AV$636)</f>
        <v>3</v>
      </c>
      <c r="BY13" s="1"/>
      <c r="CI13" s="6"/>
    </row>
    <row r="14" spans="1:87" x14ac:dyDescent="0.25">
      <c r="A14" s="7">
        <v>13</v>
      </c>
      <c r="B14" s="1" cm="1">
        <f t="array" ref="B14">_xlfn.SWITCH(C14,"G",1,"D",2,"M",3,"F",4)</f>
        <v>3</v>
      </c>
      <c r="C14" s="1" t="s">
        <v>5</v>
      </c>
      <c r="D14" s="1" t="s">
        <v>21</v>
      </c>
      <c r="E14" s="1">
        <v>5.3</v>
      </c>
      <c r="F14" s="1">
        <v>5.3</v>
      </c>
      <c r="G14" s="1" t="s">
        <v>6</v>
      </c>
      <c r="H14" s="1">
        <v>14</v>
      </c>
      <c r="I14" s="1">
        <v>0.61299999999999999</v>
      </c>
      <c r="J14" s="1">
        <v>20</v>
      </c>
      <c r="K14" s="1">
        <v>0.84</v>
      </c>
      <c r="L14" s="1">
        <v>17</v>
      </c>
      <c r="M14" s="1">
        <v>0.70299999999999996</v>
      </c>
      <c r="N14" s="7">
        <v>19</v>
      </c>
      <c r="O14" s="7">
        <v>0.84599999999999997</v>
      </c>
      <c r="P14" s="7">
        <v>24</v>
      </c>
      <c r="Q14" s="7">
        <v>0.88800000000000001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3">
        <v>0</v>
      </c>
      <c r="AR14" s="4">
        <f t="shared" si="0"/>
        <v>0</v>
      </c>
      <c r="AS14" s="4">
        <f t="shared" si="1"/>
        <v>0</v>
      </c>
      <c r="AT14" s="4">
        <f t="shared" si="2"/>
        <v>0</v>
      </c>
      <c r="AU14" s="4">
        <f t="shared" si="12"/>
        <v>0</v>
      </c>
      <c r="AV14" s="4">
        <f t="shared" si="13"/>
        <v>0</v>
      </c>
      <c r="AW14" s="4">
        <f t="shared" si="3"/>
        <v>0</v>
      </c>
      <c r="AX14" s="4">
        <f t="shared" si="4"/>
        <v>0</v>
      </c>
      <c r="AY14" s="4">
        <f t="shared" si="5"/>
        <v>0</v>
      </c>
      <c r="AZ14" s="4">
        <f t="shared" si="14"/>
        <v>0</v>
      </c>
      <c r="BA14" s="4">
        <f t="shared" si="15"/>
        <v>0</v>
      </c>
      <c r="BB14" s="4">
        <f t="shared" si="8"/>
        <v>0</v>
      </c>
      <c r="BC14" s="4">
        <f t="shared" si="9"/>
        <v>0</v>
      </c>
      <c r="BD14" s="4">
        <f t="shared" si="10"/>
        <v>0</v>
      </c>
      <c r="BE14" s="4">
        <f t="shared" si="16"/>
        <v>0</v>
      </c>
      <c r="BF14" s="4">
        <f t="shared" si="17"/>
        <v>0</v>
      </c>
      <c r="BG14" s="4">
        <f t="shared" si="18"/>
        <v>0</v>
      </c>
      <c r="BH14" s="3">
        <v>0</v>
      </c>
      <c r="BI14" s="3">
        <v>0</v>
      </c>
      <c r="BJ14" s="4">
        <f t="shared" si="19"/>
        <v>1</v>
      </c>
      <c r="BK14" s="4">
        <f t="shared" si="20"/>
        <v>0</v>
      </c>
      <c r="BL14" s="4">
        <f t="shared" si="21"/>
        <v>0</v>
      </c>
      <c r="BM14" s="4">
        <f t="shared" si="22"/>
        <v>0</v>
      </c>
      <c r="BN14" s="4">
        <f t="shared" si="23"/>
        <v>0</v>
      </c>
      <c r="BO14" s="4">
        <f t="shared" si="24"/>
        <v>0</v>
      </c>
      <c r="BR14" s="1" t="s">
        <v>106</v>
      </c>
      <c r="BS14" s="4" cm="1">
        <f t="array" ref="BS14">SUMPRODUCT(--($G$2:$G$636=$BR14),AR$2:AR$636)</f>
        <v>0</v>
      </c>
      <c r="BT14" s="4" cm="1">
        <f t="array" ref="BT14">SUMPRODUCT(--($G$2:$G$636=$BR14),AS$2:AS$636)</f>
        <v>0</v>
      </c>
      <c r="BU14" s="4" cm="1">
        <f t="array" ref="BU14">SUMPRODUCT(--($G$2:$G$636=$BR14),AT$2:AT$636)</f>
        <v>0</v>
      </c>
      <c r="BV14" s="4" cm="1">
        <f t="array" ref="BV14">SUMPRODUCT(--($G$2:$G$636=$BR14),AU$2:AU$636)</f>
        <v>0</v>
      </c>
      <c r="BW14" s="4" cm="1">
        <f t="array" ref="BW14">SUMPRODUCT(--($G$2:$G$636=$BR14),AV$2:AV$636)</f>
        <v>0</v>
      </c>
      <c r="BY14" s="1"/>
      <c r="CI14" s="6"/>
    </row>
    <row r="15" spans="1:87" x14ac:dyDescent="0.25">
      <c r="A15" s="7">
        <v>14</v>
      </c>
      <c r="B15" s="1" cm="1">
        <f t="array" ref="B15">_xlfn.SWITCH(C15,"G",1,"D",2,"M",3,"F",4)</f>
        <v>2</v>
      </c>
      <c r="C15" s="1" t="s">
        <v>7</v>
      </c>
      <c r="D15" s="1" t="s">
        <v>22</v>
      </c>
      <c r="E15" s="1">
        <v>4.3</v>
      </c>
      <c r="F15" s="1">
        <v>4.3</v>
      </c>
      <c r="G15" s="1" t="s">
        <v>6</v>
      </c>
      <c r="H15" s="1">
        <v>4</v>
      </c>
      <c r="I15" s="1">
        <v>0.19500000000000001</v>
      </c>
      <c r="J15" s="1">
        <v>7</v>
      </c>
      <c r="K15" s="1">
        <v>0.27900000000000003</v>
      </c>
      <c r="L15" s="1">
        <v>8</v>
      </c>
      <c r="M15" s="1">
        <v>0.27300000000000002</v>
      </c>
      <c r="N15" s="7">
        <v>10</v>
      </c>
      <c r="O15" s="7">
        <v>0.46500000000000002</v>
      </c>
      <c r="P15" s="7">
        <v>11</v>
      </c>
      <c r="Q15" s="7">
        <v>0.24299999999999999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3">
        <v>0</v>
      </c>
      <c r="AR15" s="4">
        <f t="shared" si="0"/>
        <v>0</v>
      </c>
      <c r="AS15" s="4">
        <f t="shared" si="1"/>
        <v>0</v>
      </c>
      <c r="AT15" s="4">
        <f t="shared" si="2"/>
        <v>0</v>
      </c>
      <c r="AU15" s="4">
        <f t="shared" si="12"/>
        <v>0</v>
      </c>
      <c r="AV15" s="4">
        <f t="shared" si="13"/>
        <v>0</v>
      </c>
      <c r="AW15" s="4">
        <f t="shared" si="3"/>
        <v>0</v>
      </c>
      <c r="AX15" s="4">
        <f t="shared" si="4"/>
        <v>0</v>
      </c>
      <c r="AY15" s="4">
        <f t="shared" si="5"/>
        <v>0</v>
      </c>
      <c r="AZ15" s="4">
        <f t="shared" si="14"/>
        <v>0</v>
      </c>
      <c r="BA15" s="4">
        <f t="shared" si="15"/>
        <v>0</v>
      </c>
      <c r="BB15" s="4">
        <f t="shared" si="8"/>
        <v>0</v>
      </c>
      <c r="BC15" s="4">
        <f t="shared" si="9"/>
        <v>0</v>
      </c>
      <c r="BD15" s="4">
        <f t="shared" si="10"/>
        <v>0</v>
      </c>
      <c r="BE15" s="4">
        <f t="shared" si="16"/>
        <v>0</v>
      </c>
      <c r="BF15" s="4">
        <f t="shared" si="17"/>
        <v>0</v>
      </c>
      <c r="BG15" s="4">
        <f t="shared" si="18"/>
        <v>0</v>
      </c>
      <c r="BH15" s="3">
        <v>0</v>
      </c>
      <c r="BI15" s="3">
        <v>0</v>
      </c>
      <c r="BJ15" s="4">
        <f t="shared" si="19"/>
        <v>1</v>
      </c>
      <c r="BK15" s="4">
        <f t="shared" si="20"/>
        <v>0</v>
      </c>
      <c r="BL15" s="4">
        <f t="shared" si="21"/>
        <v>0</v>
      </c>
      <c r="BM15" s="4">
        <f t="shared" si="22"/>
        <v>0</v>
      </c>
      <c r="BN15" s="4">
        <f t="shared" si="23"/>
        <v>0</v>
      </c>
      <c r="BO15" s="4">
        <f t="shared" si="24"/>
        <v>0</v>
      </c>
      <c r="BR15" s="1" t="s">
        <v>142</v>
      </c>
      <c r="BS15" s="4" cm="1">
        <f t="array" ref="BS15">SUMPRODUCT(--($G$2:$G$636=$BR15),AR$2:AR$636)</f>
        <v>0</v>
      </c>
      <c r="BT15" s="4" cm="1">
        <f t="array" ref="BT15">SUMPRODUCT(--($G$2:$G$636=$BR15),AS$2:AS$636)</f>
        <v>0</v>
      </c>
      <c r="BU15" s="4" cm="1">
        <f t="array" ref="BU15">SUMPRODUCT(--($G$2:$G$636=$BR15),AT$2:AT$636)</f>
        <v>0</v>
      </c>
      <c r="BV15" s="4" cm="1">
        <f t="array" ref="BV15">SUMPRODUCT(--($G$2:$G$636=$BR15),AU$2:AU$636)</f>
        <v>0</v>
      </c>
      <c r="BW15" s="4" cm="1">
        <f t="array" ref="BW15">SUMPRODUCT(--($G$2:$G$636=$BR15),AV$2:AV$636)</f>
        <v>0</v>
      </c>
      <c r="BY15" s="1"/>
      <c r="CI15" s="6"/>
    </row>
    <row r="16" spans="1:87" x14ac:dyDescent="0.25">
      <c r="A16" s="7">
        <v>15</v>
      </c>
      <c r="B16" s="1" cm="1">
        <f t="array" ref="B16">_xlfn.SWITCH(C16,"G",1,"D",2,"M",3,"F",4)</f>
        <v>3</v>
      </c>
      <c r="C16" s="1" t="s">
        <v>5</v>
      </c>
      <c r="D16" s="1" t="s">
        <v>400</v>
      </c>
      <c r="E16" s="1">
        <v>5</v>
      </c>
      <c r="F16" s="1">
        <v>5</v>
      </c>
      <c r="G16" s="1" t="s">
        <v>6</v>
      </c>
      <c r="H16" s="1">
        <v>83</v>
      </c>
      <c r="I16" s="1">
        <v>2.9609999999999999</v>
      </c>
      <c r="J16" s="1">
        <v>80</v>
      </c>
      <c r="K16" s="1">
        <v>2.649</v>
      </c>
      <c r="L16" s="1">
        <v>78</v>
      </c>
      <c r="M16" s="1">
        <v>2.3919999999999999</v>
      </c>
      <c r="N16" s="7">
        <v>76</v>
      </c>
      <c r="O16" s="7">
        <v>2.851</v>
      </c>
      <c r="P16" s="7">
        <v>75</v>
      </c>
      <c r="Q16" s="7">
        <v>2.0089999999999999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3">
        <v>0</v>
      </c>
      <c r="AR16" s="4">
        <f t="shared" si="0"/>
        <v>0</v>
      </c>
      <c r="AS16" s="4">
        <f t="shared" si="1"/>
        <v>0</v>
      </c>
      <c r="AT16" s="4">
        <f t="shared" si="2"/>
        <v>0</v>
      </c>
      <c r="AU16" s="4">
        <f t="shared" si="12"/>
        <v>0</v>
      </c>
      <c r="AV16" s="4">
        <f t="shared" si="13"/>
        <v>0</v>
      </c>
      <c r="AW16" s="4">
        <f t="shared" si="3"/>
        <v>0</v>
      </c>
      <c r="AX16" s="4">
        <f t="shared" si="4"/>
        <v>0</v>
      </c>
      <c r="AY16" s="4">
        <f t="shared" si="5"/>
        <v>0</v>
      </c>
      <c r="AZ16" s="4">
        <f t="shared" si="14"/>
        <v>0</v>
      </c>
      <c r="BA16" s="4">
        <f t="shared" si="15"/>
        <v>0</v>
      </c>
      <c r="BB16" s="4">
        <f t="shared" si="8"/>
        <v>0</v>
      </c>
      <c r="BC16" s="4">
        <f t="shared" si="9"/>
        <v>0</v>
      </c>
      <c r="BD16" s="4">
        <f t="shared" si="10"/>
        <v>0</v>
      </c>
      <c r="BE16" s="4">
        <f t="shared" si="16"/>
        <v>0</v>
      </c>
      <c r="BF16" s="4">
        <f t="shared" si="17"/>
        <v>0</v>
      </c>
      <c r="BG16" s="4">
        <f t="shared" si="18"/>
        <v>0</v>
      </c>
      <c r="BH16" s="3">
        <v>0</v>
      </c>
      <c r="BI16" s="3">
        <v>0</v>
      </c>
      <c r="BJ16" s="4">
        <f t="shared" si="19"/>
        <v>1</v>
      </c>
      <c r="BK16" s="4">
        <f t="shared" si="20"/>
        <v>0</v>
      </c>
      <c r="BL16" s="4">
        <f t="shared" si="21"/>
        <v>0</v>
      </c>
      <c r="BM16" s="4">
        <f t="shared" si="22"/>
        <v>0</v>
      </c>
      <c r="BN16" s="4">
        <f t="shared" si="23"/>
        <v>0</v>
      </c>
      <c r="BO16" s="4">
        <f t="shared" si="24"/>
        <v>0</v>
      </c>
      <c r="BR16" s="1" t="s">
        <v>167</v>
      </c>
      <c r="BS16" s="4" cm="1">
        <f t="array" ref="BS16">SUMPRODUCT(--($G$2:$G$636=$BR16),AR$2:AR$636)</f>
        <v>1</v>
      </c>
      <c r="BT16" s="4" cm="1">
        <f t="array" ref="BT16">SUMPRODUCT(--($G$2:$G$636=$BR16),AS$2:AS$636)</f>
        <v>1</v>
      </c>
      <c r="BU16" s="4" cm="1">
        <f t="array" ref="BU16">SUMPRODUCT(--($G$2:$G$636=$BR16),AT$2:AT$636)</f>
        <v>1</v>
      </c>
      <c r="BV16" s="4" cm="1">
        <f t="array" ref="BV16">SUMPRODUCT(--($G$2:$G$636=$BR16),AU$2:AU$636)</f>
        <v>1</v>
      </c>
      <c r="BW16" s="4" cm="1">
        <f t="array" ref="BW16">SUMPRODUCT(--($G$2:$G$636=$BR16),AV$2:AV$636)</f>
        <v>1</v>
      </c>
      <c r="BY16" s="1"/>
      <c r="CI16" s="6"/>
    </row>
    <row r="17" spans="1:87" x14ac:dyDescent="0.25">
      <c r="A17" s="7">
        <v>16</v>
      </c>
      <c r="B17" s="1" cm="1">
        <f t="array" ref="B17">_xlfn.SWITCH(C17,"G",1,"D",2,"M",3,"F",4)</f>
        <v>2</v>
      </c>
      <c r="C17" s="1" t="s">
        <v>7</v>
      </c>
      <c r="D17" s="1" t="s">
        <v>23</v>
      </c>
      <c r="E17" s="1">
        <v>4.9000000000000004</v>
      </c>
      <c r="F17" s="1">
        <v>4.9000000000000004</v>
      </c>
      <c r="G17" s="1" t="s">
        <v>6</v>
      </c>
      <c r="H17" s="1">
        <v>85</v>
      </c>
      <c r="I17" s="1">
        <v>4.4189999999999996</v>
      </c>
      <c r="J17" s="1">
        <v>83</v>
      </c>
      <c r="K17" s="1">
        <v>3.5289999999999999</v>
      </c>
      <c r="L17" s="1">
        <v>80</v>
      </c>
      <c r="M17" s="1">
        <v>2.7589999999999999</v>
      </c>
      <c r="N17" s="7">
        <v>80</v>
      </c>
      <c r="O17" s="7">
        <v>4.2309999999999999</v>
      </c>
      <c r="P17" s="7">
        <v>79</v>
      </c>
      <c r="Q17" s="7">
        <v>1.5860000000000001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3">
        <v>0</v>
      </c>
      <c r="AR17" s="4">
        <f t="shared" si="0"/>
        <v>0</v>
      </c>
      <c r="AS17" s="4">
        <f t="shared" si="1"/>
        <v>0</v>
      </c>
      <c r="AT17" s="4">
        <f t="shared" si="2"/>
        <v>0</v>
      </c>
      <c r="AU17" s="4">
        <f t="shared" si="12"/>
        <v>0</v>
      </c>
      <c r="AV17" s="4">
        <f t="shared" si="13"/>
        <v>0</v>
      </c>
      <c r="AW17" s="4">
        <f t="shared" si="3"/>
        <v>0</v>
      </c>
      <c r="AX17" s="4">
        <f t="shared" si="4"/>
        <v>0</v>
      </c>
      <c r="AY17" s="4">
        <f t="shared" si="5"/>
        <v>0</v>
      </c>
      <c r="AZ17" s="4">
        <f t="shared" si="14"/>
        <v>0</v>
      </c>
      <c r="BA17" s="4">
        <f t="shared" si="15"/>
        <v>0</v>
      </c>
      <c r="BB17" s="4">
        <f t="shared" si="8"/>
        <v>0</v>
      </c>
      <c r="BC17" s="4">
        <f t="shared" si="9"/>
        <v>0</v>
      </c>
      <c r="BD17" s="4">
        <f t="shared" si="10"/>
        <v>0</v>
      </c>
      <c r="BE17" s="4">
        <f t="shared" si="16"/>
        <v>0</v>
      </c>
      <c r="BF17" s="4">
        <f t="shared" si="17"/>
        <v>0</v>
      </c>
      <c r="BG17" s="4">
        <f t="shared" si="18"/>
        <v>0</v>
      </c>
      <c r="BH17" s="3">
        <v>0</v>
      </c>
      <c r="BI17" s="3">
        <v>0</v>
      </c>
      <c r="BJ17" s="4">
        <f t="shared" si="19"/>
        <v>1</v>
      </c>
      <c r="BK17" s="4">
        <f t="shared" si="20"/>
        <v>0</v>
      </c>
      <c r="BL17" s="4">
        <f t="shared" si="21"/>
        <v>0</v>
      </c>
      <c r="BM17" s="4">
        <f t="shared" si="22"/>
        <v>0</v>
      </c>
      <c r="BN17" s="4">
        <f t="shared" si="23"/>
        <v>0</v>
      </c>
      <c r="BO17" s="4">
        <f t="shared" si="24"/>
        <v>0</v>
      </c>
      <c r="BR17" s="1" t="s">
        <v>183</v>
      </c>
      <c r="BS17" s="4" cm="1">
        <f t="array" ref="BS17">SUMPRODUCT(--($G$2:$G$636=$BR17),AR$2:AR$636)</f>
        <v>0</v>
      </c>
      <c r="BT17" s="4" cm="1">
        <f t="array" ref="BT17">SUMPRODUCT(--($G$2:$G$636=$BR17),AS$2:AS$636)</f>
        <v>0</v>
      </c>
      <c r="BU17" s="4" cm="1">
        <f t="array" ref="BU17">SUMPRODUCT(--($G$2:$G$636=$BR17),AT$2:AT$636)</f>
        <v>0</v>
      </c>
      <c r="BV17" s="4" cm="1">
        <f t="array" ref="BV17">SUMPRODUCT(--($G$2:$G$636=$BR17),AU$2:AU$636)</f>
        <v>0</v>
      </c>
      <c r="BW17" s="4" cm="1">
        <f t="array" ref="BW17">SUMPRODUCT(--($G$2:$G$636=$BR17),AV$2:AV$636)</f>
        <v>0</v>
      </c>
      <c r="BY17" s="1"/>
      <c r="CI17" s="6"/>
    </row>
    <row r="18" spans="1:87" x14ac:dyDescent="0.25">
      <c r="A18" s="7">
        <v>17</v>
      </c>
      <c r="B18" s="1" cm="1">
        <f t="array" ref="B18">_xlfn.SWITCH(C18,"G",1,"D",2,"M",3,"F",4)</f>
        <v>3</v>
      </c>
      <c r="C18" s="1" t="s">
        <v>5</v>
      </c>
      <c r="D18" s="1" t="s">
        <v>24</v>
      </c>
      <c r="E18" s="1">
        <v>7.1</v>
      </c>
      <c r="F18" s="1">
        <v>7.1</v>
      </c>
      <c r="G18" s="1" t="s">
        <v>6</v>
      </c>
      <c r="H18" s="1">
        <v>64</v>
      </c>
      <c r="I18" s="1">
        <v>4.28</v>
      </c>
      <c r="J18" s="1">
        <v>66</v>
      </c>
      <c r="K18" s="1">
        <v>4.1159999999999997</v>
      </c>
      <c r="L18" s="1">
        <v>68</v>
      </c>
      <c r="M18" s="1">
        <v>3.702</v>
      </c>
      <c r="N18" s="7">
        <v>66</v>
      </c>
      <c r="O18" s="7">
        <v>4.7300000000000004</v>
      </c>
      <c r="P18" s="7">
        <v>60</v>
      </c>
      <c r="Q18" s="7">
        <v>2.7109999999999999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3">
        <v>0</v>
      </c>
      <c r="AR18" s="4">
        <f t="shared" si="0"/>
        <v>0</v>
      </c>
      <c r="AS18" s="4">
        <f t="shared" si="1"/>
        <v>0</v>
      </c>
      <c r="AT18" s="4">
        <f t="shared" si="2"/>
        <v>0</v>
      </c>
      <c r="AU18" s="4">
        <f t="shared" si="12"/>
        <v>0</v>
      </c>
      <c r="AV18" s="4">
        <f t="shared" si="13"/>
        <v>0</v>
      </c>
      <c r="AW18" s="4">
        <f t="shared" si="3"/>
        <v>0</v>
      </c>
      <c r="AX18" s="4">
        <f t="shared" si="4"/>
        <v>0</v>
      </c>
      <c r="AY18" s="4">
        <f t="shared" si="5"/>
        <v>0</v>
      </c>
      <c r="AZ18" s="4">
        <f t="shared" si="14"/>
        <v>0</v>
      </c>
      <c r="BA18" s="4">
        <f t="shared" si="15"/>
        <v>0</v>
      </c>
      <c r="BB18" s="4">
        <f t="shared" si="8"/>
        <v>0</v>
      </c>
      <c r="BC18" s="4">
        <f t="shared" si="9"/>
        <v>0</v>
      </c>
      <c r="BD18" s="4">
        <f t="shared" si="10"/>
        <v>0</v>
      </c>
      <c r="BE18" s="4">
        <f t="shared" si="16"/>
        <v>0</v>
      </c>
      <c r="BF18" s="4">
        <f t="shared" si="17"/>
        <v>0</v>
      </c>
      <c r="BG18" s="4">
        <f t="shared" si="18"/>
        <v>0</v>
      </c>
      <c r="BH18" s="3">
        <v>0</v>
      </c>
      <c r="BI18" s="3">
        <v>0</v>
      </c>
      <c r="BJ18" s="4">
        <f t="shared" si="19"/>
        <v>1</v>
      </c>
      <c r="BK18" s="4">
        <f t="shared" si="20"/>
        <v>0</v>
      </c>
      <c r="BL18" s="4">
        <f t="shared" si="21"/>
        <v>0</v>
      </c>
      <c r="BM18" s="4">
        <f t="shared" si="22"/>
        <v>0</v>
      </c>
      <c r="BN18" s="4">
        <f t="shared" si="23"/>
        <v>0</v>
      </c>
      <c r="BO18" s="4">
        <f t="shared" si="24"/>
        <v>0</v>
      </c>
      <c r="BR18" s="1" t="s">
        <v>204</v>
      </c>
      <c r="BS18" s="4" cm="1">
        <f t="array" ref="BS18">SUMPRODUCT(--($G$2:$G$636=$BR18),AR$2:AR$636)</f>
        <v>1</v>
      </c>
      <c r="BT18" s="4" cm="1">
        <f t="array" ref="BT18">SUMPRODUCT(--($G$2:$G$636=$BR18),AS$2:AS$636)</f>
        <v>1</v>
      </c>
      <c r="BU18" s="4" cm="1">
        <f t="array" ref="BU18">SUMPRODUCT(--($G$2:$G$636=$BR18),AT$2:AT$636)</f>
        <v>1</v>
      </c>
      <c r="BV18" s="4" cm="1">
        <f t="array" ref="BV18">SUMPRODUCT(--($G$2:$G$636=$BR18),AU$2:AU$636)</f>
        <v>1</v>
      </c>
      <c r="BW18" s="4" cm="1">
        <f t="array" ref="BW18">SUMPRODUCT(--($G$2:$G$636=$BR18),AV$2:AV$636)</f>
        <v>1</v>
      </c>
      <c r="BY18" s="1"/>
      <c r="CI18" s="6"/>
    </row>
    <row r="19" spans="1:87" x14ac:dyDescent="0.25">
      <c r="A19" s="7">
        <v>18</v>
      </c>
      <c r="B19" s="1" cm="1">
        <f t="array" ref="B19">_xlfn.SWITCH(C19,"G",1,"D",2,"M",3,"F",4)</f>
        <v>3</v>
      </c>
      <c r="C19" s="1" t="s">
        <v>5</v>
      </c>
      <c r="D19" s="1" t="s">
        <v>25</v>
      </c>
      <c r="E19" s="1">
        <v>4.5</v>
      </c>
      <c r="F19" s="1">
        <v>4.5</v>
      </c>
      <c r="G19" s="1" t="s">
        <v>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7">
        <v>0</v>
      </c>
      <c r="O19" s="7">
        <v>0</v>
      </c>
      <c r="P19" s="7">
        <v>0</v>
      </c>
      <c r="Q19" s="7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3">
        <v>0</v>
      </c>
      <c r="AR19" s="4">
        <f t="shared" si="0"/>
        <v>0</v>
      </c>
      <c r="AS19" s="4">
        <f t="shared" si="1"/>
        <v>0</v>
      </c>
      <c r="AT19" s="4">
        <f t="shared" si="2"/>
        <v>0</v>
      </c>
      <c r="AU19" s="4">
        <f t="shared" si="12"/>
        <v>0</v>
      </c>
      <c r="AV19" s="4">
        <f t="shared" si="13"/>
        <v>0</v>
      </c>
      <c r="AW19" s="4">
        <f t="shared" si="3"/>
        <v>0</v>
      </c>
      <c r="AX19" s="4">
        <f t="shared" si="4"/>
        <v>0</v>
      </c>
      <c r="AY19" s="4">
        <f t="shared" si="5"/>
        <v>0</v>
      </c>
      <c r="AZ19" s="4">
        <f t="shared" si="14"/>
        <v>0</v>
      </c>
      <c r="BA19" s="4">
        <f t="shared" si="15"/>
        <v>0</v>
      </c>
      <c r="BB19" s="4">
        <f t="shared" si="8"/>
        <v>0</v>
      </c>
      <c r="BC19" s="4">
        <f t="shared" si="9"/>
        <v>0</v>
      </c>
      <c r="BD19" s="4">
        <f t="shared" si="10"/>
        <v>0</v>
      </c>
      <c r="BE19" s="4">
        <f t="shared" si="16"/>
        <v>0</v>
      </c>
      <c r="BF19" s="4">
        <f t="shared" si="17"/>
        <v>0</v>
      </c>
      <c r="BG19" s="4">
        <f t="shared" si="18"/>
        <v>0</v>
      </c>
      <c r="BH19" s="3">
        <v>0</v>
      </c>
      <c r="BI19" s="3">
        <v>0</v>
      </c>
      <c r="BJ19" s="4">
        <f t="shared" si="19"/>
        <v>1</v>
      </c>
      <c r="BK19" s="4">
        <f t="shared" si="20"/>
        <v>0</v>
      </c>
      <c r="BL19" s="4">
        <f t="shared" si="21"/>
        <v>0</v>
      </c>
      <c r="BM19" s="4">
        <f t="shared" si="22"/>
        <v>0</v>
      </c>
      <c r="BN19" s="4">
        <f t="shared" si="23"/>
        <v>0</v>
      </c>
      <c r="BO19" s="4">
        <f t="shared" si="24"/>
        <v>0</v>
      </c>
      <c r="BR19" s="1" t="s">
        <v>226</v>
      </c>
      <c r="BS19" s="4" cm="1">
        <f t="array" ref="BS19">SUMPRODUCT(--($G$2:$G$636=$BR19),AR$2:AR$636)</f>
        <v>2</v>
      </c>
      <c r="BT19" s="4" cm="1">
        <f t="array" ref="BT19">SUMPRODUCT(--($G$2:$G$636=$BR19),AS$2:AS$636)</f>
        <v>2</v>
      </c>
      <c r="BU19" s="4" cm="1">
        <f t="array" ref="BU19">SUMPRODUCT(--($G$2:$G$636=$BR19),AT$2:AT$636)</f>
        <v>2</v>
      </c>
      <c r="BV19" s="4" cm="1">
        <f t="array" ref="BV19">SUMPRODUCT(--($G$2:$G$636=$BR19),AU$2:AU$636)</f>
        <v>2</v>
      </c>
      <c r="BW19" s="4" cm="1">
        <f t="array" ref="BW19">SUMPRODUCT(--($G$2:$G$636=$BR19),AV$2:AV$636)</f>
        <v>2</v>
      </c>
      <c r="BY19" s="1"/>
      <c r="CI19" s="6"/>
    </row>
    <row r="20" spans="1:87" x14ac:dyDescent="0.25">
      <c r="A20" s="7">
        <v>19</v>
      </c>
      <c r="B20" s="1" cm="1">
        <f t="array" ref="B20">_xlfn.SWITCH(C20,"G",1,"D",2,"M",3,"F",4)</f>
        <v>3</v>
      </c>
      <c r="C20" s="1" t="s">
        <v>5</v>
      </c>
      <c r="D20" s="1" t="s">
        <v>26</v>
      </c>
      <c r="E20" s="1">
        <v>5.9</v>
      </c>
      <c r="F20" s="1">
        <v>5.9</v>
      </c>
      <c r="G20" s="1" t="s">
        <v>27</v>
      </c>
      <c r="H20" s="1">
        <v>53</v>
      </c>
      <c r="I20" s="1">
        <v>2.1659999999999999</v>
      </c>
      <c r="J20" s="1">
        <v>71</v>
      </c>
      <c r="K20" s="1">
        <v>2.778</v>
      </c>
      <c r="L20" s="1">
        <v>71</v>
      </c>
      <c r="M20" s="1">
        <v>2.3740000000000001</v>
      </c>
      <c r="N20" s="7">
        <v>66</v>
      </c>
      <c r="O20" s="7">
        <v>2.4430000000000001</v>
      </c>
      <c r="P20" s="7">
        <v>65</v>
      </c>
      <c r="Q20" s="7">
        <v>2.8530000000000002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3">
        <v>0</v>
      </c>
      <c r="AR20" s="4">
        <f t="shared" si="0"/>
        <v>0</v>
      </c>
      <c r="AS20" s="4">
        <f t="shared" si="1"/>
        <v>0</v>
      </c>
      <c r="AT20" s="4">
        <f t="shared" si="2"/>
        <v>0</v>
      </c>
      <c r="AU20" s="4">
        <f t="shared" si="12"/>
        <v>0</v>
      </c>
      <c r="AV20" s="4">
        <f t="shared" si="13"/>
        <v>0</v>
      </c>
      <c r="AW20" s="4">
        <f t="shared" si="3"/>
        <v>0</v>
      </c>
      <c r="AX20" s="4">
        <f t="shared" si="4"/>
        <v>0</v>
      </c>
      <c r="AY20" s="4">
        <f t="shared" si="5"/>
        <v>0</v>
      </c>
      <c r="AZ20" s="4">
        <f t="shared" si="14"/>
        <v>0</v>
      </c>
      <c r="BA20" s="4">
        <f t="shared" si="15"/>
        <v>0</v>
      </c>
      <c r="BB20" s="4">
        <f t="shared" si="8"/>
        <v>0</v>
      </c>
      <c r="BC20" s="4">
        <f t="shared" si="9"/>
        <v>0</v>
      </c>
      <c r="BD20" s="4">
        <f t="shared" si="10"/>
        <v>0</v>
      </c>
      <c r="BE20" s="4">
        <f t="shared" si="16"/>
        <v>0</v>
      </c>
      <c r="BF20" s="4">
        <f t="shared" si="17"/>
        <v>0</v>
      </c>
      <c r="BG20" s="4">
        <f t="shared" si="18"/>
        <v>0</v>
      </c>
      <c r="BH20" s="3">
        <v>0</v>
      </c>
      <c r="BI20" s="3">
        <v>0</v>
      </c>
      <c r="BJ20" s="4">
        <f t="shared" si="19"/>
        <v>1</v>
      </c>
      <c r="BK20" s="4">
        <f t="shared" si="20"/>
        <v>0</v>
      </c>
      <c r="BL20" s="4">
        <f t="shared" si="21"/>
        <v>0</v>
      </c>
      <c r="BM20" s="4">
        <f t="shared" si="22"/>
        <v>0</v>
      </c>
      <c r="BN20" s="4">
        <f t="shared" si="23"/>
        <v>0</v>
      </c>
      <c r="BO20" s="4">
        <f t="shared" si="24"/>
        <v>0</v>
      </c>
      <c r="BR20" s="1" t="s">
        <v>245</v>
      </c>
      <c r="BS20" s="4" cm="1">
        <f t="array" ref="BS20">SUMPRODUCT(--($G$2:$G$636=$BR20),AR$2:AR$636)</f>
        <v>0</v>
      </c>
      <c r="BT20" s="4" cm="1">
        <f t="array" ref="BT20">SUMPRODUCT(--($G$2:$G$636=$BR20),AS$2:AS$636)</f>
        <v>0</v>
      </c>
      <c r="BU20" s="4" cm="1">
        <f t="array" ref="BU20">SUMPRODUCT(--($G$2:$G$636=$BR20),AT$2:AT$636)</f>
        <v>0</v>
      </c>
      <c r="BV20" s="4" cm="1">
        <f t="array" ref="BV20">SUMPRODUCT(--($G$2:$G$636=$BR20),AU$2:AU$636)</f>
        <v>0</v>
      </c>
      <c r="BW20" s="4" cm="1">
        <f t="array" ref="BW20">SUMPRODUCT(--($G$2:$G$636=$BR20),AV$2:AV$636)</f>
        <v>0</v>
      </c>
      <c r="BY20" s="1"/>
      <c r="CI20" s="6"/>
    </row>
    <row r="21" spans="1:87" x14ac:dyDescent="0.25">
      <c r="A21" s="7">
        <v>20</v>
      </c>
      <c r="B21" s="1" cm="1">
        <f t="array" ref="B21">_xlfn.SWITCH(C21,"G",1,"D",2,"M",3,"F",4)</f>
        <v>4</v>
      </c>
      <c r="C21" s="1" t="s">
        <v>10</v>
      </c>
      <c r="D21" s="1" t="s">
        <v>29</v>
      </c>
      <c r="E21" s="1">
        <v>5.4</v>
      </c>
      <c r="F21" s="1">
        <v>5.4</v>
      </c>
      <c r="G21" s="1" t="s">
        <v>6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0.06</v>
      </c>
      <c r="N21" s="7">
        <v>1</v>
      </c>
      <c r="O21" s="7">
        <v>7.0999999999999994E-2</v>
      </c>
      <c r="P21" s="7">
        <v>1</v>
      </c>
      <c r="Q21" s="7">
        <v>5.2999999999999999E-2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3">
        <v>0</v>
      </c>
      <c r="AR21" s="4">
        <f t="shared" si="0"/>
        <v>0</v>
      </c>
      <c r="AS21" s="4">
        <f t="shared" si="1"/>
        <v>0</v>
      </c>
      <c r="AT21" s="4">
        <f t="shared" si="2"/>
        <v>0</v>
      </c>
      <c r="AU21" s="4">
        <f t="shared" si="12"/>
        <v>0</v>
      </c>
      <c r="AV21" s="4">
        <f t="shared" si="13"/>
        <v>0</v>
      </c>
      <c r="AW21" s="4">
        <f t="shared" si="3"/>
        <v>0</v>
      </c>
      <c r="AX21" s="4">
        <f t="shared" si="4"/>
        <v>0</v>
      </c>
      <c r="AY21" s="4">
        <f t="shared" si="5"/>
        <v>0</v>
      </c>
      <c r="AZ21" s="4">
        <f t="shared" si="14"/>
        <v>0</v>
      </c>
      <c r="BA21" s="4">
        <f t="shared" si="15"/>
        <v>0</v>
      </c>
      <c r="BB21" s="4">
        <f t="shared" si="8"/>
        <v>0</v>
      </c>
      <c r="BC21" s="4">
        <f t="shared" si="9"/>
        <v>0</v>
      </c>
      <c r="BD21" s="4">
        <f t="shared" si="10"/>
        <v>0</v>
      </c>
      <c r="BE21" s="4">
        <f t="shared" si="16"/>
        <v>0</v>
      </c>
      <c r="BF21" s="4">
        <f t="shared" si="17"/>
        <v>0</v>
      </c>
      <c r="BG21" s="4">
        <f t="shared" si="18"/>
        <v>0</v>
      </c>
      <c r="BH21" s="3">
        <v>0</v>
      </c>
      <c r="BI21" s="3">
        <v>0</v>
      </c>
      <c r="BJ21" s="4">
        <f t="shared" si="19"/>
        <v>1</v>
      </c>
      <c r="BK21" s="4">
        <f t="shared" si="20"/>
        <v>0</v>
      </c>
      <c r="BL21" s="4">
        <f t="shared" si="21"/>
        <v>0</v>
      </c>
      <c r="BM21" s="4">
        <f t="shared" si="22"/>
        <v>0</v>
      </c>
      <c r="BN21" s="4">
        <f t="shared" si="23"/>
        <v>0</v>
      </c>
      <c r="BO21" s="4">
        <f t="shared" si="24"/>
        <v>0</v>
      </c>
      <c r="BR21" s="1" t="s">
        <v>27</v>
      </c>
      <c r="BS21" s="4" cm="1">
        <f t="array" ref="BS21">SUMPRODUCT(--($G$2:$G$636=$BR21),AR$2:AR$636)</f>
        <v>0</v>
      </c>
      <c r="BT21" s="4" cm="1">
        <f t="array" ref="BT21">SUMPRODUCT(--($G$2:$G$636=$BR21),AS$2:AS$636)</f>
        <v>0</v>
      </c>
      <c r="BU21" s="4" cm="1">
        <f t="array" ref="BU21">SUMPRODUCT(--($G$2:$G$636=$BR21),AT$2:AT$636)</f>
        <v>0</v>
      </c>
      <c r="BV21" s="4" cm="1">
        <f t="array" ref="BV21">SUMPRODUCT(--($G$2:$G$636=$BR21),AU$2:AU$636)</f>
        <v>0</v>
      </c>
      <c r="BW21" s="4" cm="1">
        <f t="array" ref="BW21">SUMPRODUCT(--($G$2:$G$636=$BR21),AV$2:AV$636)</f>
        <v>0</v>
      </c>
      <c r="BY21" s="1"/>
      <c r="CI21" s="6"/>
    </row>
    <row r="22" spans="1:87" x14ac:dyDescent="0.25">
      <c r="A22" s="7">
        <v>21</v>
      </c>
      <c r="B22" s="1" cm="1">
        <f t="array" ref="B22">_xlfn.SWITCH(C22,"G",1,"D",2,"M",3,"F",4)</f>
        <v>3</v>
      </c>
      <c r="C22" s="1" t="s">
        <v>5</v>
      </c>
      <c r="D22" s="1" t="s">
        <v>30</v>
      </c>
      <c r="E22" s="1">
        <v>5.4</v>
      </c>
      <c r="F22" s="1">
        <v>5.4</v>
      </c>
      <c r="G22" s="1" t="s">
        <v>6</v>
      </c>
      <c r="H22" s="1">
        <v>64</v>
      </c>
      <c r="I22" s="1">
        <v>3.2429999999999999</v>
      </c>
      <c r="J22" s="1">
        <v>52</v>
      </c>
      <c r="K22" s="1">
        <v>2.5569999999999999</v>
      </c>
      <c r="L22" s="1">
        <v>56</v>
      </c>
      <c r="M22" s="1">
        <v>2.492</v>
      </c>
      <c r="N22" s="7">
        <v>53</v>
      </c>
      <c r="O22" s="7">
        <v>2.9</v>
      </c>
      <c r="P22" s="7">
        <v>52</v>
      </c>
      <c r="Q22" s="7">
        <v>1.9910000000000001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3">
        <v>1</v>
      </c>
      <c r="AR22" s="4">
        <f t="shared" si="0"/>
        <v>1</v>
      </c>
      <c r="AS22" s="4">
        <f t="shared" si="1"/>
        <v>1</v>
      </c>
      <c r="AT22" s="4">
        <f t="shared" si="2"/>
        <v>1</v>
      </c>
      <c r="AU22" s="4">
        <f t="shared" si="12"/>
        <v>1</v>
      </c>
      <c r="AV22" s="4">
        <f t="shared" si="13"/>
        <v>1</v>
      </c>
      <c r="AW22" s="4">
        <f t="shared" si="3"/>
        <v>0</v>
      </c>
      <c r="AX22" s="4">
        <f t="shared" si="4"/>
        <v>0</v>
      </c>
      <c r="AY22" s="4">
        <f t="shared" si="5"/>
        <v>0</v>
      </c>
      <c r="AZ22" s="4">
        <f t="shared" si="14"/>
        <v>0</v>
      </c>
      <c r="BA22" s="4">
        <f t="shared" si="15"/>
        <v>0</v>
      </c>
      <c r="BB22" s="4">
        <f t="shared" si="8"/>
        <v>1</v>
      </c>
      <c r="BC22" s="4">
        <f t="shared" si="9"/>
        <v>1</v>
      </c>
      <c r="BD22" s="4">
        <f t="shared" si="10"/>
        <v>1</v>
      </c>
      <c r="BE22" s="4">
        <f t="shared" si="16"/>
        <v>1</v>
      </c>
      <c r="BF22" s="4">
        <f t="shared" si="17"/>
        <v>1</v>
      </c>
      <c r="BG22" s="4">
        <f t="shared" si="18"/>
        <v>5</v>
      </c>
      <c r="BH22" s="3">
        <v>0</v>
      </c>
      <c r="BI22" s="3">
        <v>0</v>
      </c>
      <c r="BJ22" s="4">
        <f t="shared" si="19"/>
        <v>1</v>
      </c>
      <c r="BK22" s="4">
        <f t="shared" si="20"/>
        <v>0</v>
      </c>
      <c r="BL22" s="4">
        <f t="shared" si="21"/>
        <v>0</v>
      </c>
      <c r="BM22" s="4">
        <f t="shared" si="22"/>
        <v>0</v>
      </c>
      <c r="BN22" s="4">
        <f t="shared" si="23"/>
        <v>0</v>
      </c>
      <c r="BO22" s="4">
        <f t="shared" si="24"/>
        <v>0</v>
      </c>
      <c r="BR22" s="1" t="s">
        <v>547</v>
      </c>
      <c r="BS22" s="4" cm="1">
        <f t="array" ref="BS22">SUMPRODUCT(--($G$2:$G$636=$BR22),AR$2:AR$636)</f>
        <v>1</v>
      </c>
      <c r="BT22" s="4" cm="1">
        <f t="array" ref="BT22">SUMPRODUCT(--($G$2:$G$636=$BR22),AS$2:AS$636)</f>
        <v>1</v>
      </c>
      <c r="BU22" s="4" cm="1">
        <f t="array" ref="BU22">SUMPRODUCT(--($G$2:$G$636=$BR22),AT$2:AT$636)</f>
        <v>1</v>
      </c>
      <c r="BV22" s="4" cm="1">
        <f t="array" ref="BV22">SUMPRODUCT(--($G$2:$G$636=$BR22),AU$2:AU$636)</f>
        <v>1</v>
      </c>
      <c r="BW22" s="4" cm="1">
        <f t="array" ref="BW22">SUMPRODUCT(--($G$2:$G$636=$BR22),AV$2:AV$636)</f>
        <v>1</v>
      </c>
      <c r="BY22" s="1"/>
    </row>
    <row r="23" spans="1:87" x14ac:dyDescent="0.25">
      <c r="A23" s="7">
        <v>22</v>
      </c>
      <c r="B23" s="1" cm="1">
        <f t="array" ref="B23">_xlfn.SWITCH(C23,"G",1,"D",2,"M",3,"F",4)</f>
        <v>3</v>
      </c>
      <c r="C23" s="1" t="s">
        <v>5</v>
      </c>
      <c r="D23" s="1" t="s">
        <v>31</v>
      </c>
      <c r="E23" s="1">
        <v>6.3</v>
      </c>
      <c r="F23" s="1">
        <v>6.3</v>
      </c>
      <c r="G23" s="1" t="s">
        <v>6</v>
      </c>
      <c r="H23" s="1">
        <v>74</v>
      </c>
      <c r="I23" s="1">
        <v>4.1319999999999997</v>
      </c>
      <c r="J23" s="1">
        <v>72</v>
      </c>
      <c r="K23" s="1">
        <v>3.7450000000000001</v>
      </c>
      <c r="L23" s="1">
        <v>70</v>
      </c>
      <c r="M23" s="1">
        <v>3.2130000000000001</v>
      </c>
      <c r="N23" s="7">
        <v>70</v>
      </c>
      <c r="O23" s="7">
        <v>4.1609999999999996</v>
      </c>
      <c r="P23" s="7">
        <v>71</v>
      </c>
      <c r="Q23" s="7">
        <v>2.6909999999999998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3">
        <v>0</v>
      </c>
      <c r="AR23" s="4">
        <f t="shared" si="0"/>
        <v>0</v>
      </c>
      <c r="AS23" s="4">
        <f t="shared" si="1"/>
        <v>0</v>
      </c>
      <c r="AT23" s="4">
        <f t="shared" si="2"/>
        <v>0</v>
      </c>
      <c r="AU23" s="4">
        <f t="shared" si="12"/>
        <v>0</v>
      </c>
      <c r="AV23" s="4">
        <f t="shared" si="13"/>
        <v>0</v>
      </c>
      <c r="AW23" s="4">
        <f t="shared" si="3"/>
        <v>0</v>
      </c>
      <c r="AX23" s="4">
        <f t="shared" si="4"/>
        <v>0</v>
      </c>
      <c r="AY23" s="4">
        <f t="shared" si="5"/>
        <v>0</v>
      </c>
      <c r="AZ23" s="4">
        <f t="shared" si="14"/>
        <v>0</v>
      </c>
      <c r="BA23" s="4">
        <f t="shared" si="15"/>
        <v>0</v>
      </c>
      <c r="BB23" s="4">
        <f t="shared" si="8"/>
        <v>0</v>
      </c>
      <c r="BC23" s="4">
        <f t="shared" si="9"/>
        <v>0</v>
      </c>
      <c r="BD23" s="4">
        <f t="shared" si="10"/>
        <v>0</v>
      </c>
      <c r="BE23" s="4">
        <f t="shared" si="16"/>
        <v>0</v>
      </c>
      <c r="BF23" s="4">
        <f t="shared" si="17"/>
        <v>0</v>
      </c>
      <c r="BG23" s="4">
        <f t="shared" si="18"/>
        <v>0</v>
      </c>
      <c r="BH23" s="3">
        <v>0</v>
      </c>
      <c r="BI23" s="3">
        <v>0</v>
      </c>
      <c r="BJ23" s="4">
        <f t="shared" si="19"/>
        <v>1</v>
      </c>
      <c r="BK23" s="4">
        <f t="shared" si="20"/>
        <v>0</v>
      </c>
      <c r="BL23" s="4">
        <f t="shared" si="21"/>
        <v>0</v>
      </c>
      <c r="BM23" s="4">
        <f t="shared" si="22"/>
        <v>0</v>
      </c>
      <c r="BN23" s="4">
        <f t="shared" si="23"/>
        <v>0</v>
      </c>
      <c r="BO23" s="4">
        <f t="shared" si="24"/>
        <v>0</v>
      </c>
      <c r="BR23" s="1" t="s">
        <v>140</v>
      </c>
      <c r="BS23" s="4" cm="1">
        <f t="array" ref="BS23">SUMPRODUCT(--($G$2:$G$636=$BR23),AR$2:AR$636)</f>
        <v>0</v>
      </c>
      <c r="BT23" s="4" cm="1">
        <f t="array" ref="BT23">SUMPRODUCT(--($G$2:$G$636=$BR23),AS$2:AS$636)</f>
        <v>0</v>
      </c>
      <c r="BU23" s="4" cm="1">
        <f t="array" ref="BU23">SUMPRODUCT(--($G$2:$G$636=$BR23),AT$2:AT$636)</f>
        <v>0</v>
      </c>
      <c r="BV23" s="4" cm="1">
        <f t="array" ref="BV23">SUMPRODUCT(--($G$2:$G$636=$BR23),AU$2:AU$636)</f>
        <v>0</v>
      </c>
      <c r="BW23" s="4" cm="1">
        <f t="array" ref="BW23">SUMPRODUCT(--($G$2:$G$636=$BR23),AV$2:AV$636)</f>
        <v>0</v>
      </c>
      <c r="BY23" s="1"/>
    </row>
    <row r="24" spans="1:87" x14ac:dyDescent="0.25">
      <c r="A24" s="7">
        <v>23</v>
      </c>
      <c r="B24" s="1" cm="1">
        <f t="array" ref="B24">_xlfn.SWITCH(C24,"G",1,"D",2,"M",3,"F",4)</f>
        <v>2</v>
      </c>
      <c r="C24" s="1" t="s">
        <v>7</v>
      </c>
      <c r="D24" s="1" t="s">
        <v>360</v>
      </c>
      <c r="E24" s="1">
        <v>5</v>
      </c>
      <c r="F24" s="1">
        <v>5</v>
      </c>
      <c r="G24" s="1" t="s">
        <v>6</v>
      </c>
      <c r="H24" s="1">
        <v>85</v>
      </c>
      <c r="I24" s="1">
        <v>4.1449999999999996</v>
      </c>
      <c r="J24" s="1">
        <v>85</v>
      </c>
      <c r="K24" s="1">
        <v>3.3380000000000001</v>
      </c>
      <c r="L24" s="1">
        <v>85</v>
      </c>
      <c r="M24" s="1">
        <v>2.6859999999999999</v>
      </c>
      <c r="N24" s="7">
        <v>81</v>
      </c>
      <c r="O24" s="7">
        <v>3.988</v>
      </c>
      <c r="P24" s="7">
        <v>80</v>
      </c>
      <c r="Q24" s="7">
        <v>1.48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3">
        <v>0</v>
      </c>
      <c r="AR24" s="4">
        <f t="shared" si="0"/>
        <v>0</v>
      </c>
      <c r="AS24" s="4">
        <f t="shared" si="1"/>
        <v>0</v>
      </c>
      <c r="AT24" s="4">
        <f t="shared" si="2"/>
        <v>0</v>
      </c>
      <c r="AU24" s="4">
        <f t="shared" si="12"/>
        <v>0</v>
      </c>
      <c r="AV24" s="4">
        <f t="shared" si="13"/>
        <v>0</v>
      </c>
      <c r="AW24" s="4">
        <f t="shared" si="3"/>
        <v>0</v>
      </c>
      <c r="AX24" s="4">
        <f t="shared" si="4"/>
        <v>0</v>
      </c>
      <c r="AY24" s="4">
        <f t="shared" si="5"/>
        <v>0</v>
      </c>
      <c r="AZ24" s="4">
        <f t="shared" si="14"/>
        <v>0</v>
      </c>
      <c r="BA24" s="4">
        <f t="shared" si="15"/>
        <v>0</v>
      </c>
      <c r="BB24" s="4">
        <f t="shared" si="8"/>
        <v>0</v>
      </c>
      <c r="BC24" s="4">
        <f t="shared" si="9"/>
        <v>0</v>
      </c>
      <c r="BD24" s="4">
        <f t="shared" si="10"/>
        <v>0</v>
      </c>
      <c r="BE24" s="4">
        <f t="shared" si="16"/>
        <v>0</v>
      </c>
      <c r="BF24" s="4">
        <f t="shared" si="17"/>
        <v>0</v>
      </c>
      <c r="BG24" s="4">
        <f t="shared" si="18"/>
        <v>0</v>
      </c>
      <c r="BH24" s="3">
        <v>0</v>
      </c>
      <c r="BI24" s="3">
        <v>0</v>
      </c>
      <c r="BJ24" s="4">
        <f t="shared" si="19"/>
        <v>1</v>
      </c>
      <c r="BK24" s="4">
        <f t="shared" si="20"/>
        <v>0</v>
      </c>
      <c r="BL24" s="4">
        <f t="shared" si="21"/>
        <v>0</v>
      </c>
      <c r="BM24" s="4">
        <f t="shared" si="22"/>
        <v>0</v>
      </c>
      <c r="BN24" s="4">
        <f t="shared" si="23"/>
        <v>0</v>
      </c>
      <c r="BO24" s="4">
        <f t="shared" si="24"/>
        <v>0</v>
      </c>
      <c r="BR24" s="1" t="s">
        <v>297</v>
      </c>
      <c r="BS24" s="4" cm="1">
        <f t="array" ref="BS24">SUMPRODUCT(--($G$2:$G$636=$BR24),AR$2:AR$636)</f>
        <v>0</v>
      </c>
      <c r="BT24" s="4" cm="1">
        <f t="array" ref="BT24">SUMPRODUCT(--($G$2:$G$636=$BR24),AS$2:AS$636)</f>
        <v>0</v>
      </c>
      <c r="BU24" s="4" cm="1">
        <f t="array" ref="BU24">SUMPRODUCT(--($G$2:$G$636=$BR24),AT$2:AT$636)</f>
        <v>0</v>
      </c>
      <c r="BV24" s="4" cm="1">
        <f t="array" ref="BV24">SUMPRODUCT(--($G$2:$G$636=$BR24),AU$2:AU$636)</f>
        <v>0</v>
      </c>
      <c r="BW24" s="4" cm="1">
        <f t="array" ref="BW24">SUMPRODUCT(--($G$2:$G$636=$BR24),AV$2:AV$636)</f>
        <v>0</v>
      </c>
      <c r="BY24" s="1"/>
    </row>
    <row r="25" spans="1:87" x14ac:dyDescent="0.25">
      <c r="A25" s="7">
        <v>24</v>
      </c>
      <c r="B25" s="1" cm="1">
        <f t="array" ref="B25">_xlfn.SWITCH(C25,"G",1,"D",2,"M",3,"F",4)</f>
        <v>2</v>
      </c>
      <c r="C25" s="1" t="s">
        <v>7</v>
      </c>
      <c r="D25" s="1" t="s">
        <v>521</v>
      </c>
      <c r="E25" s="1">
        <v>4.5</v>
      </c>
      <c r="F25" s="1">
        <v>4.5</v>
      </c>
      <c r="G25" s="1" t="s">
        <v>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7">
        <v>0</v>
      </c>
      <c r="O25" s="7">
        <v>0</v>
      </c>
      <c r="P25" s="7">
        <v>0</v>
      </c>
      <c r="Q25" s="7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3">
        <v>0</v>
      </c>
      <c r="AR25" s="4">
        <f t="shared" si="0"/>
        <v>0</v>
      </c>
      <c r="AS25" s="4">
        <f t="shared" si="1"/>
        <v>0</v>
      </c>
      <c r="AT25" s="4">
        <f t="shared" si="2"/>
        <v>0</v>
      </c>
      <c r="AU25" s="4">
        <f t="shared" si="12"/>
        <v>0</v>
      </c>
      <c r="AV25" s="4">
        <f t="shared" si="13"/>
        <v>0</v>
      </c>
      <c r="AW25" s="4">
        <f t="shared" si="3"/>
        <v>0</v>
      </c>
      <c r="AX25" s="4">
        <f t="shared" si="4"/>
        <v>0</v>
      </c>
      <c r="AY25" s="4">
        <f t="shared" si="5"/>
        <v>0</v>
      </c>
      <c r="AZ25" s="4">
        <f t="shared" si="14"/>
        <v>0</v>
      </c>
      <c r="BA25" s="4">
        <f t="shared" si="15"/>
        <v>0</v>
      </c>
      <c r="BB25" s="4">
        <f t="shared" si="8"/>
        <v>0</v>
      </c>
      <c r="BC25" s="4">
        <f t="shared" si="9"/>
        <v>0</v>
      </c>
      <c r="BD25" s="4">
        <f t="shared" si="10"/>
        <v>0</v>
      </c>
      <c r="BE25" s="4">
        <f t="shared" si="16"/>
        <v>0</v>
      </c>
      <c r="BF25" s="4">
        <f t="shared" si="17"/>
        <v>0</v>
      </c>
      <c r="BG25" s="4">
        <f t="shared" si="18"/>
        <v>0</v>
      </c>
      <c r="BH25" s="3">
        <v>0</v>
      </c>
      <c r="BI25" s="3">
        <v>0</v>
      </c>
      <c r="BJ25" s="4">
        <f t="shared" si="19"/>
        <v>1</v>
      </c>
      <c r="BK25" s="4">
        <f t="shared" si="20"/>
        <v>0</v>
      </c>
      <c r="BL25" s="4">
        <f t="shared" si="21"/>
        <v>0</v>
      </c>
      <c r="BM25" s="4">
        <f t="shared" si="22"/>
        <v>0</v>
      </c>
      <c r="BN25" s="4">
        <f t="shared" si="23"/>
        <v>0</v>
      </c>
      <c r="BO25" s="4">
        <f t="shared" si="24"/>
        <v>0</v>
      </c>
      <c r="BR25" s="1" t="s">
        <v>572</v>
      </c>
      <c r="BS25" s="4" cm="1">
        <f t="array" ref="BS25">SUMPRODUCT(--($G$2:$G$636=$BR25),AR$2:AR$636)</f>
        <v>1</v>
      </c>
      <c r="BT25" s="4" cm="1">
        <f t="array" ref="BT25">SUMPRODUCT(--($G$2:$G$636=$BR25),AS$2:AS$636)</f>
        <v>1</v>
      </c>
      <c r="BU25" s="4" cm="1">
        <f t="array" ref="BU25">SUMPRODUCT(--($G$2:$G$636=$BR25),AT$2:AT$636)</f>
        <v>1</v>
      </c>
      <c r="BV25" s="4" cm="1">
        <f t="array" ref="BV25">SUMPRODUCT(--($G$2:$G$636=$BR25),AU$2:AU$636)</f>
        <v>1</v>
      </c>
      <c r="BW25" s="4" cm="1">
        <f t="array" ref="BW25">SUMPRODUCT(--($G$2:$G$636=$BR25),AV$2:AV$636)</f>
        <v>1</v>
      </c>
      <c r="BY25" s="1"/>
    </row>
    <row r="26" spans="1:87" x14ac:dyDescent="0.25">
      <c r="A26" s="7">
        <v>25</v>
      </c>
      <c r="B26" s="1" cm="1">
        <f t="array" ref="B26">_xlfn.SWITCH(C26,"G",1,"D",2,"M",3,"F",4)</f>
        <v>3</v>
      </c>
      <c r="C26" s="1" t="s">
        <v>5</v>
      </c>
      <c r="D26" s="1" t="s">
        <v>32</v>
      </c>
      <c r="E26" s="1">
        <v>4.5</v>
      </c>
      <c r="F26" s="1">
        <v>4.5</v>
      </c>
      <c r="G26" s="1" t="s">
        <v>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7">
        <v>0</v>
      </c>
      <c r="O26" s="7">
        <v>0</v>
      </c>
      <c r="P26" s="7">
        <v>0</v>
      </c>
      <c r="Q26" s="7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3">
        <v>0</v>
      </c>
      <c r="AR26" s="4">
        <f t="shared" si="0"/>
        <v>0</v>
      </c>
      <c r="AS26" s="4">
        <f t="shared" si="1"/>
        <v>0</v>
      </c>
      <c r="AT26" s="4">
        <f t="shared" si="2"/>
        <v>0</v>
      </c>
      <c r="AU26" s="4">
        <f t="shared" si="12"/>
        <v>0</v>
      </c>
      <c r="AV26" s="4">
        <f t="shared" si="13"/>
        <v>0</v>
      </c>
      <c r="AW26" s="4">
        <f t="shared" si="3"/>
        <v>0</v>
      </c>
      <c r="AX26" s="4">
        <f t="shared" si="4"/>
        <v>0</v>
      </c>
      <c r="AY26" s="4">
        <f t="shared" si="5"/>
        <v>0</v>
      </c>
      <c r="AZ26" s="4">
        <f t="shared" si="14"/>
        <v>0</v>
      </c>
      <c r="BA26" s="4">
        <f t="shared" si="15"/>
        <v>0</v>
      </c>
      <c r="BB26" s="4">
        <f t="shared" si="8"/>
        <v>0</v>
      </c>
      <c r="BC26" s="4">
        <f t="shared" si="9"/>
        <v>0</v>
      </c>
      <c r="BD26" s="4">
        <f t="shared" si="10"/>
        <v>0</v>
      </c>
      <c r="BE26" s="4">
        <f t="shared" si="16"/>
        <v>0</v>
      </c>
      <c r="BF26" s="4">
        <f t="shared" si="17"/>
        <v>0</v>
      </c>
      <c r="BG26" s="4">
        <f t="shared" si="18"/>
        <v>0</v>
      </c>
      <c r="BH26" s="3">
        <v>0</v>
      </c>
      <c r="BI26" s="3">
        <v>0</v>
      </c>
      <c r="BJ26" s="4">
        <f t="shared" si="19"/>
        <v>1</v>
      </c>
      <c r="BK26" s="4">
        <f t="shared" si="20"/>
        <v>0</v>
      </c>
      <c r="BL26" s="4">
        <f t="shared" si="21"/>
        <v>0</v>
      </c>
      <c r="BM26" s="4">
        <f t="shared" si="22"/>
        <v>0</v>
      </c>
      <c r="BN26" s="4">
        <f t="shared" si="23"/>
        <v>0</v>
      </c>
      <c r="BO26" s="4">
        <f t="shared" si="24"/>
        <v>0</v>
      </c>
      <c r="BR26" s="1" t="s">
        <v>254</v>
      </c>
      <c r="BS26" s="4" cm="1">
        <f t="array" ref="BS26">SUMPRODUCT(--($G$2:$G$636=$BR26),AR$2:AR$636)</f>
        <v>1</v>
      </c>
      <c r="BT26" s="4" cm="1">
        <f t="array" ref="BT26">SUMPRODUCT(--($G$2:$G$636=$BR26),AS$2:AS$636)</f>
        <v>1</v>
      </c>
      <c r="BU26" s="4" cm="1">
        <f t="array" ref="BU26">SUMPRODUCT(--($G$2:$G$636=$BR26),AT$2:AT$636)</f>
        <v>1</v>
      </c>
      <c r="BV26" s="4" cm="1">
        <f t="array" ref="BV26">SUMPRODUCT(--($G$2:$G$636=$BR26),AU$2:AU$636)</f>
        <v>1</v>
      </c>
      <c r="BW26" s="4" cm="1">
        <f t="array" ref="BW26">SUMPRODUCT(--($G$2:$G$636=$BR26),AV$2:AV$636)</f>
        <v>1</v>
      </c>
      <c r="BY26" s="1"/>
    </row>
    <row r="27" spans="1:87" x14ac:dyDescent="0.25">
      <c r="A27" s="7">
        <v>26</v>
      </c>
      <c r="B27" s="1" cm="1">
        <f t="array" ref="B27">_xlfn.SWITCH(C27,"G",1,"D",2,"M",3,"F",4)</f>
        <v>3</v>
      </c>
      <c r="C27" s="1" t="s">
        <v>5</v>
      </c>
      <c r="D27" s="1" t="s">
        <v>33</v>
      </c>
      <c r="E27" s="1">
        <v>5.2</v>
      </c>
      <c r="F27" s="1">
        <v>5.2</v>
      </c>
      <c r="G27" s="1" t="s">
        <v>6</v>
      </c>
      <c r="H27" s="1">
        <v>15</v>
      </c>
      <c r="I27" s="1">
        <v>1.0169999999999999</v>
      </c>
      <c r="J27" s="1">
        <v>17</v>
      </c>
      <c r="K27" s="1">
        <v>1.119</v>
      </c>
      <c r="L27" s="1">
        <v>19</v>
      </c>
      <c r="M27" s="1">
        <v>1.123</v>
      </c>
      <c r="N27" s="7">
        <v>15</v>
      </c>
      <c r="O27" s="7">
        <v>1.0860000000000001</v>
      </c>
      <c r="P27" s="7">
        <v>22</v>
      </c>
      <c r="Q27" s="7">
        <v>1.1200000000000001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3">
        <v>0</v>
      </c>
      <c r="AR27" s="4">
        <f t="shared" si="0"/>
        <v>0</v>
      </c>
      <c r="AS27" s="4">
        <f t="shared" si="1"/>
        <v>0</v>
      </c>
      <c r="AT27" s="4">
        <f t="shared" si="2"/>
        <v>0</v>
      </c>
      <c r="AU27" s="4">
        <f t="shared" si="12"/>
        <v>0</v>
      </c>
      <c r="AV27" s="4">
        <f t="shared" si="13"/>
        <v>0</v>
      </c>
      <c r="AW27" s="4">
        <f t="shared" si="3"/>
        <v>0</v>
      </c>
      <c r="AX27" s="4">
        <f t="shared" si="4"/>
        <v>0</v>
      </c>
      <c r="AY27" s="4">
        <f t="shared" si="5"/>
        <v>0</v>
      </c>
      <c r="AZ27" s="4">
        <f t="shared" si="14"/>
        <v>0</v>
      </c>
      <c r="BA27" s="4">
        <f t="shared" si="15"/>
        <v>0</v>
      </c>
      <c r="BB27" s="4">
        <f t="shared" si="8"/>
        <v>0</v>
      </c>
      <c r="BC27" s="4">
        <f t="shared" si="9"/>
        <v>0</v>
      </c>
      <c r="BD27" s="4">
        <f t="shared" si="10"/>
        <v>0</v>
      </c>
      <c r="BE27" s="4">
        <f t="shared" si="16"/>
        <v>0</v>
      </c>
      <c r="BF27" s="4">
        <f t="shared" si="17"/>
        <v>0</v>
      </c>
      <c r="BG27" s="4">
        <f t="shared" si="18"/>
        <v>0</v>
      </c>
      <c r="BH27" s="3">
        <v>0</v>
      </c>
      <c r="BI27" s="3">
        <v>0</v>
      </c>
      <c r="BJ27" s="4">
        <f t="shared" si="19"/>
        <v>1</v>
      </c>
      <c r="BK27" s="4">
        <f t="shared" si="20"/>
        <v>0</v>
      </c>
      <c r="BL27" s="4">
        <f t="shared" si="21"/>
        <v>0</v>
      </c>
      <c r="BM27" s="4">
        <f t="shared" si="22"/>
        <v>0</v>
      </c>
      <c r="BN27" s="4">
        <f t="shared" si="23"/>
        <v>0</v>
      </c>
      <c r="BO27" s="4">
        <f t="shared" si="24"/>
        <v>0</v>
      </c>
      <c r="BR27" s="1" t="s">
        <v>334</v>
      </c>
      <c r="BS27" s="4" cm="1">
        <f t="array" ref="BS27">SUMPRODUCT(--($G$2:$G$636=$BR27),AR$2:AR$636)</f>
        <v>1</v>
      </c>
      <c r="BT27" s="4" cm="1">
        <f t="array" ref="BT27">SUMPRODUCT(--($G$2:$G$636=$BR27),AS$2:AS$636)</f>
        <v>1</v>
      </c>
      <c r="BU27" s="4" cm="1">
        <f t="array" ref="BU27">SUMPRODUCT(--($G$2:$G$636=$BR27),AT$2:AT$636)</f>
        <v>1</v>
      </c>
      <c r="BV27" s="4" cm="1">
        <f t="array" ref="BV27">SUMPRODUCT(--($G$2:$G$636=$BR27),AU$2:AU$636)</f>
        <v>1</v>
      </c>
      <c r="BW27" s="4" cm="1">
        <f t="array" ref="BW27">SUMPRODUCT(--($G$2:$G$636=$BR27),AV$2:AV$636)</f>
        <v>1</v>
      </c>
      <c r="BY27" s="1"/>
    </row>
    <row r="28" spans="1:87" x14ac:dyDescent="0.25">
      <c r="A28" s="7">
        <v>27</v>
      </c>
      <c r="B28" s="1" cm="1">
        <f t="array" ref="B28">_xlfn.SWITCH(C28,"G",1,"D",2,"M",3,"F",4)</f>
        <v>2</v>
      </c>
      <c r="C28" s="1" t="s">
        <v>7</v>
      </c>
      <c r="D28" s="1" t="s">
        <v>34</v>
      </c>
      <c r="E28" s="1">
        <v>4.5</v>
      </c>
      <c r="F28" s="1">
        <v>4.5</v>
      </c>
      <c r="G28" s="1" t="s">
        <v>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7">
        <v>0</v>
      </c>
      <c r="O28" s="7">
        <v>0</v>
      </c>
      <c r="P28" s="7">
        <v>0</v>
      </c>
      <c r="Q28" s="7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3">
        <v>0</v>
      </c>
      <c r="AR28" s="4">
        <f t="shared" si="0"/>
        <v>0</v>
      </c>
      <c r="AS28" s="4">
        <f t="shared" si="1"/>
        <v>0</v>
      </c>
      <c r="AT28" s="4">
        <f t="shared" si="2"/>
        <v>0</v>
      </c>
      <c r="AU28" s="4">
        <f t="shared" si="12"/>
        <v>0</v>
      </c>
      <c r="AV28" s="4">
        <f t="shared" si="13"/>
        <v>0</v>
      </c>
      <c r="AW28" s="4">
        <f t="shared" si="3"/>
        <v>0</v>
      </c>
      <c r="AX28" s="4">
        <f t="shared" si="4"/>
        <v>0</v>
      </c>
      <c r="AY28" s="4">
        <f t="shared" si="5"/>
        <v>0</v>
      </c>
      <c r="AZ28" s="4">
        <f t="shared" si="14"/>
        <v>0</v>
      </c>
      <c r="BA28" s="4">
        <f t="shared" si="15"/>
        <v>0</v>
      </c>
      <c r="BB28" s="4">
        <f t="shared" si="8"/>
        <v>0</v>
      </c>
      <c r="BC28" s="4">
        <f t="shared" si="9"/>
        <v>0</v>
      </c>
      <c r="BD28" s="4">
        <f t="shared" si="10"/>
        <v>0</v>
      </c>
      <c r="BE28" s="4">
        <f t="shared" si="16"/>
        <v>0</v>
      </c>
      <c r="BF28" s="4">
        <f t="shared" si="17"/>
        <v>0</v>
      </c>
      <c r="BG28" s="4">
        <f t="shared" si="18"/>
        <v>0</v>
      </c>
      <c r="BH28" s="3">
        <v>0</v>
      </c>
      <c r="BI28" s="3">
        <v>0</v>
      </c>
      <c r="BJ28" s="4">
        <f t="shared" si="19"/>
        <v>1</v>
      </c>
      <c r="BK28" s="4">
        <f t="shared" si="20"/>
        <v>0</v>
      </c>
      <c r="BL28" s="4">
        <f t="shared" si="21"/>
        <v>0</v>
      </c>
      <c r="BM28" s="4">
        <f t="shared" si="22"/>
        <v>0</v>
      </c>
      <c r="BN28" s="4">
        <f t="shared" si="23"/>
        <v>0</v>
      </c>
      <c r="BO28" s="4">
        <f t="shared" si="24"/>
        <v>0</v>
      </c>
      <c r="BY28" s="1"/>
    </row>
    <row r="29" spans="1:87" x14ac:dyDescent="0.25">
      <c r="A29" s="7">
        <v>28</v>
      </c>
      <c r="B29" s="1" cm="1">
        <f t="array" ref="B29">_xlfn.SWITCH(C29,"G",1,"D",2,"M",3,"F",4)</f>
        <v>1</v>
      </c>
      <c r="C29" s="1" t="s">
        <v>12</v>
      </c>
      <c r="D29" s="1" t="s">
        <v>37</v>
      </c>
      <c r="E29" s="1">
        <v>4</v>
      </c>
      <c r="F29" s="1">
        <v>4</v>
      </c>
      <c r="G29" s="1" t="s">
        <v>18</v>
      </c>
      <c r="H29" s="1">
        <v>65</v>
      </c>
      <c r="I29" s="1">
        <v>2.8</v>
      </c>
      <c r="J29" s="1">
        <v>0</v>
      </c>
      <c r="K29" s="1">
        <v>0</v>
      </c>
      <c r="L29" s="1">
        <v>1</v>
      </c>
      <c r="M29" s="1">
        <v>4.1000000000000002E-2</v>
      </c>
      <c r="N29" s="7">
        <v>1</v>
      </c>
      <c r="O29" s="7">
        <v>0.04</v>
      </c>
      <c r="P29" s="7">
        <v>2</v>
      </c>
      <c r="Q29" s="7">
        <v>8.5999999999999993E-2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3">
        <v>0</v>
      </c>
      <c r="AR29" s="4">
        <f t="shared" si="0"/>
        <v>0</v>
      </c>
      <c r="AS29" s="4">
        <f t="shared" si="1"/>
        <v>0</v>
      </c>
      <c r="AT29" s="4">
        <f t="shared" si="2"/>
        <v>0</v>
      </c>
      <c r="AU29" s="4">
        <f t="shared" si="12"/>
        <v>0</v>
      </c>
      <c r="AV29" s="4">
        <f t="shared" si="13"/>
        <v>0</v>
      </c>
      <c r="AW29" s="4">
        <f t="shared" si="3"/>
        <v>0</v>
      </c>
      <c r="AX29" s="4">
        <f t="shared" si="4"/>
        <v>0</v>
      </c>
      <c r="AY29" s="4">
        <f t="shared" si="5"/>
        <v>0</v>
      </c>
      <c r="AZ29" s="4">
        <f t="shared" si="14"/>
        <v>0</v>
      </c>
      <c r="BA29" s="4">
        <f t="shared" si="15"/>
        <v>0</v>
      </c>
      <c r="BB29" s="4">
        <f t="shared" si="8"/>
        <v>0</v>
      </c>
      <c r="BC29" s="4">
        <f t="shared" si="9"/>
        <v>0</v>
      </c>
      <c r="BD29" s="4">
        <f t="shared" si="10"/>
        <v>0</v>
      </c>
      <c r="BE29" s="4">
        <f t="shared" si="16"/>
        <v>0</v>
      </c>
      <c r="BF29" s="4">
        <f t="shared" si="17"/>
        <v>0</v>
      </c>
      <c r="BG29" s="4">
        <f t="shared" si="18"/>
        <v>0</v>
      </c>
      <c r="BH29" s="3">
        <v>0</v>
      </c>
      <c r="BI29" s="3">
        <v>0</v>
      </c>
      <c r="BJ29" s="4">
        <f t="shared" si="19"/>
        <v>1</v>
      </c>
      <c r="BK29" s="4">
        <f t="shared" si="20"/>
        <v>0</v>
      </c>
      <c r="BL29" s="4">
        <f t="shared" si="21"/>
        <v>0</v>
      </c>
      <c r="BM29" s="4">
        <f t="shared" si="22"/>
        <v>0</v>
      </c>
      <c r="BN29" s="4">
        <f t="shared" si="23"/>
        <v>0</v>
      </c>
      <c r="BO29" s="4">
        <f t="shared" si="24"/>
        <v>0</v>
      </c>
      <c r="BR29" s="1" t="s">
        <v>477</v>
      </c>
      <c r="BS29" s="1" t="s">
        <v>478</v>
      </c>
      <c r="BT29" s="1" t="s">
        <v>479</v>
      </c>
      <c r="BU29" s="1" t="s">
        <v>480</v>
      </c>
      <c r="BV29" s="7" t="s">
        <v>743</v>
      </c>
      <c r="BW29" s="7" t="s">
        <v>744</v>
      </c>
      <c r="BY29" s="1"/>
    </row>
    <row r="30" spans="1:87" x14ac:dyDescent="0.25">
      <c r="A30" s="7">
        <v>29</v>
      </c>
      <c r="B30" s="1" cm="1">
        <f t="array" ref="B30">_xlfn.SWITCH(C30,"G",1,"D",2,"M",3,"F",4)</f>
        <v>3</v>
      </c>
      <c r="C30" s="1" t="s">
        <v>5</v>
      </c>
      <c r="D30" s="1" t="s">
        <v>38</v>
      </c>
      <c r="E30" s="1">
        <v>4.9000000000000004</v>
      </c>
      <c r="F30" s="1">
        <v>4.9000000000000004</v>
      </c>
      <c r="G30" s="1" t="s">
        <v>18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7">
        <v>0</v>
      </c>
      <c r="O30" s="7">
        <v>0</v>
      </c>
      <c r="P30" s="7">
        <v>0</v>
      </c>
      <c r="Q30" s="7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3">
        <v>0</v>
      </c>
      <c r="AR30" s="4">
        <f t="shared" si="0"/>
        <v>0</v>
      </c>
      <c r="AS30" s="4">
        <f t="shared" si="1"/>
        <v>0</v>
      </c>
      <c r="AT30" s="4">
        <f t="shared" si="2"/>
        <v>0</v>
      </c>
      <c r="AU30" s="4">
        <f t="shared" si="12"/>
        <v>0</v>
      </c>
      <c r="AV30" s="4">
        <f t="shared" si="13"/>
        <v>0</v>
      </c>
      <c r="AW30" s="4">
        <f t="shared" si="3"/>
        <v>0</v>
      </c>
      <c r="AX30" s="4">
        <f t="shared" si="4"/>
        <v>0</v>
      </c>
      <c r="AY30" s="4">
        <f t="shared" si="5"/>
        <v>0</v>
      </c>
      <c r="AZ30" s="4">
        <f t="shared" si="14"/>
        <v>0</v>
      </c>
      <c r="BA30" s="4">
        <f t="shared" si="15"/>
        <v>0</v>
      </c>
      <c r="BB30" s="4">
        <f t="shared" si="8"/>
        <v>0</v>
      </c>
      <c r="BC30" s="4">
        <f t="shared" si="9"/>
        <v>0</v>
      </c>
      <c r="BD30" s="4">
        <f t="shared" si="10"/>
        <v>0</v>
      </c>
      <c r="BE30" s="4">
        <f t="shared" si="16"/>
        <v>0</v>
      </c>
      <c r="BF30" s="4">
        <f t="shared" si="17"/>
        <v>0</v>
      </c>
      <c r="BG30" s="4">
        <f t="shared" si="18"/>
        <v>0</v>
      </c>
      <c r="BH30" s="3">
        <v>0</v>
      </c>
      <c r="BI30" s="3">
        <v>0</v>
      </c>
      <c r="BJ30" s="4">
        <f t="shared" si="19"/>
        <v>1</v>
      </c>
      <c r="BK30" s="4">
        <f t="shared" si="20"/>
        <v>0</v>
      </c>
      <c r="BL30" s="4">
        <f t="shared" si="21"/>
        <v>0</v>
      </c>
      <c r="BM30" s="4">
        <f t="shared" si="22"/>
        <v>0</v>
      </c>
      <c r="BN30" s="4">
        <f t="shared" si="23"/>
        <v>0</v>
      </c>
      <c r="BO30" s="4">
        <f t="shared" si="24"/>
        <v>0</v>
      </c>
      <c r="BS30" s="4">
        <f>SUM(AB2:AB636)</f>
        <v>0</v>
      </c>
      <c r="BT30" s="4">
        <f>SUM(AC2:AC636)</f>
        <v>0</v>
      </c>
      <c r="BU30" s="4">
        <f>SUM(AD2:AD636)</f>
        <v>0</v>
      </c>
      <c r="BV30" s="4">
        <f>SUM(AE2:AE636)</f>
        <v>0</v>
      </c>
      <c r="BW30" s="4">
        <f>SUM(AF2:AF636)</f>
        <v>0</v>
      </c>
      <c r="BY30" s="1"/>
    </row>
    <row r="31" spans="1:87" x14ac:dyDescent="0.25">
      <c r="A31" s="7">
        <v>30</v>
      </c>
      <c r="B31" s="1" cm="1">
        <f t="array" ref="B31">_xlfn.SWITCH(C31,"G",1,"D",2,"M",3,"F",4)</f>
        <v>1</v>
      </c>
      <c r="C31" s="1" t="s">
        <v>12</v>
      </c>
      <c r="D31" s="1" t="s">
        <v>17</v>
      </c>
      <c r="E31" s="1">
        <v>5.5</v>
      </c>
      <c r="F31" s="1">
        <v>5.5</v>
      </c>
      <c r="G31" s="1" t="s">
        <v>18</v>
      </c>
      <c r="H31" s="1">
        <v>17</v>
      </c>
      <c r="I31" s="1">
        <v>0.745</v>
      </c>
      <c r="J31" s="1">
        <v>88</v>
      </c>
      <c r="K31" s="1">
        <v>3.3519999999999999</v>
      </c>
      <c r="L31" s="1">
        <v>87</v>
      </c>
      <c r="M31" s="1">
        <v>3.605</v>
      </c>
      <c r="N31" s="7">
        <v>87</v>
      </c>
      <c r="O31" s="7">
        <v>3.516</v>
      </c>
      <c r="P31" s="7">
        <v>86</v>
      </c>
      <c r="Q31" s="7">
        <v>3.722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3">
        <v>0</v>
      </c>
      <c r="AR31" s="4">
        <f t="shared" si="0"/>
        <v>0</v>
      </c>
      <c r="AS31" s="4">
        <f t="shared" si="1"/>
        <v>0</v>
      </c>
      <c r="AT31" s="4">
        <f t="shared" si="2"/>
        <v>0</v>
      </c>
      <c r="AU31" s="4">
        <f t="shared" si="12"/>
        <v>0</v>
      </c>
      <c r="AV31" s="4">
        <f t="shared" si="13"/>
        <v>0</v>
      </c>
      <c r="AW31" s="4">
        <f t="shared" si="3"/>
        <v>0</v>
      </c>
      <c r="AX31" s="4">
        <f t="shared" si="4"/>
        <v>0</v>
      </c>
      <c r="AY31" s="4">
        <f t="shared" si="5"/>
        <v>0</v>
      </c>
      <c r="AZ31" s="4">
        <f t="shared" si="14"/>
        <v>0</v>
      </c>
      <c r="BA31" s="4">
        <f t="shared" si="15"/>
        <v>0</v>
      </c>
      <c r="BB31" s="4">
        <f t="shared" si="8"/>
        <v>0</v>
      </c>
      <c r="BC31" s="4">
        <f t="shared" si="9"/>
        <v>0</v>
      </c>
      <c r="BD31" s="4">
        <f t="shared" si="10"/>
        <v>0</v>
      </c>
      <c r="BE31" s="4">
        <f t="shared" si="16"/>
        <v>0</v>
      </c>
      <c r="BF31" s="4">
        <f t="shared" si="17"/>
        <v>0</v>
      </c>
      <c r="BG31" s="4">
        <f t="shared" si="18"/>
        <v>0</v>
      </c>
      <c r="BH31" s="3">
        <v>0</v>
      </c>
      <c r="BI31" s="3">
        <v>0</v>
      </c>
      <c r="BJ31" s="4">
        <f t="shared" si="19"/>
        <v>1</v>
      </c>
      <c r="BK31" s="4">
        <f t="shared" si="20"/>
        <v>0</v>
      </c>
      <c r="BL31" s="4">
        <f t="shared" si="21"/>
        <v>0</v>
      </c>
      <c r="BM31" s="4">
        <f t="shared" si="22"/>
        <v>0</v>
      </c>
      <c r="BN31" s="4">
        <f t="shared" si="23"/>
        <v>0</v>
      </c>
      <c r="BO31" s="4">
        <f t="shared" si="24"/>
        <v>0</v>
      </c>
      <c r="BY31" s="1"/>
    </row>
    <row r="32" spans="1:87" x14ac:dyDescent="0.25">
      <c r="A32" s="7">
        <v>31</v>
      </c>
      <c r="B32" s="1" cm="1">
        <f t="array" ref="B32">_xlfn.SWITCH(C32,"G",1,"D",2,"M",3,"F",4)</f>
        <v>2</v>
      </c>
      <c r="C32" s="1" t="s">
        <v>7</v>
      </c>
      <c r="D32" s="1" t="s">
        <v>40</v>
      </c>
      <c r="E32" s="1">
        <v>4.5</v>
      </c>
      <c r="F32" s="1">
        <v>4.5</v>
      </c>
      <c r="G32" s="1" t="s">
        <v>18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7">
        <v>0</v>
      </c>
      <c r="O32" s="7">
        <v>0</v>
      </c>
      <c r="P32" s="7">
        <v>0</v>
      </c>
      <c r="Q32" s="7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3">
        <v>0</v>
      </c>
      <c r="AR32" s="4">
        <f t="shared" si="0"/>
        <v>0</v>
      </c>
      <c r="AS32" s="4">
        <f t="shared" si="1"/>
        <v>0</v>
      </c>
      <c r="AT32" s="4">
        <f t="shared" si="2"/>
        <v>0</v>
      </c>
      <c r="AU32" s="4">
        <f t="shared" si="12"/>
        <v>0</v>
      </c>
      <c r="AV32" s="4">
        <f t="shared" si="13"/>
        <v>0</v>
      </c>
      <c r="AW32" s="4">
        <f t="shared" si="3"/>
        <v>0</v>
      </c>
      <c r="AX32" s="4">
        <f t="shared" si="4"/>
        <v>0</v>
      </c>
      <c r="AY32" s="4">
        <f t="shared" si="5"/>
        <v>0</v>
      </c>
      <c r="AZ32" s="4">
        <f t="shared" si="14"/>
        <v>0</v>
      </c>
      <c r="BA32" s="4">
        <f t="shared" si="15"/>
        <v>0</v>
      </c>
      <c r="BB32" s="4">
        <f t="shared" si="8"/>
        <v>0</v>
      </c>
      <c r="BC32" s="4">
        <f t="shared" si="9"/>
        <v>0</v>
      </c>
      <c r="BD32" s="4">
        <f t="shared" si="10"/>
        <v>0</v>
      </c>
      <c r="BE32" s="4">
        <f t="shared" si="16"/>
        <v>0</v>
      </c>
      <c r="BF32" s="4">
        <f t="shared" si="17"/>
        <v>0</v>
      </c>
      <c r="BG32" s="4">
        <f t="shared" si="18"/>
        <v>0</v>
      </c>
      <c r="BH32" s="3">
        <v>0</v>
      </c>
      <c r="BI32" s="3">
        <v>0</v>
      </c>
      <c r="BJ32" s="4">
        <f t="shared" si="19"/>
        <v>1</v>
      </c>
      <c r="BK32" s="4">
        <f t="shared" si="20"/>
        <v>0</v>
      </c>
      <c r="BL32" s="4">
        <f t="shared" si="21"/>
        <v>0</v>
      </c>
      <c r="BM32" s="4">
        <f t="shared" si="22"/>
        <v>0</v>
      </c>
      <c r="BN32" s="4">
        <f t="shared" si="23"/>
        <v>0</v>
      </c>
      <c r="BO32" s="4">
        <f t="shared" si="24"/>
        <v>0</v>
      </c>
      <c r="BR32" s="1" t="s">
        <v>481</v>
      </c>
      <c r="BS32" s="1" t="s">
        <v>482</v>
      </c>
      <c r="BT32" s="1" t="s">
        <v>483</v>
      </c>
      <c r="BU32" s="1" t="s">
        <v>484</v>
      </c>
      <c r="BV32" s="7" t="s">
        <v>745</v>
      </c>
      <c r="BW32" s="7" t="s">
        <v>746</v>
      </c>
      <c r="BY32" s="1"/>
    </row>
    <row r="33" spans="1:77" x14ac:dyDescent="0.25">
      <c r="A33" s="7">
        <v>32</v>
      </c>
      <c r="B33" s="1" cm="1">
        <f t="array" ref="B33">_xlfn.SWITCH(C33,"G",1,"D",2,"M",3,"F",4)</f>
        <v>3</v>
      </c>
      <c r="C33" s="1" t="s">
        <v>5</v>
      </c>
      <c r="D33" s="1" t="s">
        <v>344</v>
      </c>
      <c r="E33" s="1">
        <v>5.8</v>
      </c>
      <c r="F33" s="1">
        <v>5.8</v>
      </c>
      <c r="G33" s="1" t="s">
        <v>18</v>
      </c>
      <c r="H33" s="1">
        <v>6</v>
      </c>
      <c r="I33" s="1">
        <v>0.36399999999999999</v>
      </c>
      <c r="J33" s="1">
        <v>7</v>
      </c>
      <c r="K33" s="1">
        <v>0.39</v>
      </c>
      <c r="L33" s="1">
        <v>13</v>
      </c>
      <c r="M33" s="1">
        <v>0.83</v>
      </c>
      <c r="N33" s="7">
        <v>10</v>
      </c>
      <c r="O33" s="7">
        <v>0.61</v>
      </c>
      <c r="P33" s="7">
        <v>11</v>
      </c>
      <c r="Q33" s="7">
        <v>0.69899999999999995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3">
        <v>0</v>
      </c>
      <c r="AR33" s="4">
        <f t="shared" si="0"/>
        <v>0</v>
      </c>
      <c r="AS33" s="4">
        <f t="shared" si="1"/>
        <v>0</v>
      </c>
      <c r="AT33" s="4">
        <f t="shared" si="2"/>
        <v>0</v>
      </c>
      <c r="AU33" s="4">
        <f t="shared" si="12"/>
        <v>0</v>
      </c>
      <c r="AV33" s="4">
        <f t="shared" si="13"/>
        <v>0</v>
      </c>
      <c r="AW33" s="4">
        <f t="shared" si="3"/>
        <v>0</v>
      </c>
      <c r="AX33" s="4">
        <f t="shared" si="4"/>
        <v>0</v>
      </c>
      <c r="AY33" s="4">
        <f t="shared" si="5"/>
        <v>0</v>
      </c>
      <c r="AZ33" s="4">
        <f t="shared" si="14"/>
        <v>0</v>
      </c>
      <c r="BA33" s="4">
        <f t="shared" si="15"/>
        <v>0</v>
      </c>
      <c r="BB33" s="4">
        <f t="shared" si="8"/>
        <v>0</v>
      </c>
      <c r="BC33" s="4">
        <f t="shared" si="9"/>
        <v>0</v>
      </c>
      <c r="BD33" s="4">
        <f t="shared" si="10"/>
        <v>0</v>
      </c>
      <c r="BE33" s="4">
        <f t="shared" si="16"/>
        <v>0</v>
      </c>
      <c r="BF33" s="4">
        <f t="shared" si="17"/>
        <v>0</v>
      </c>
      <c r="BG33" s="4">
        <f t="shared" si="18"/>
        <v>0</v>
      </c>
      <c r="BH33" s="3">
        <v>0</v>
      </c>
      <c r="BI33" s="3">
        <v>0</v>
      </c>
      <c r="BJ33" s="4">
        <f t="shared" si="19"/>
        <v>1</v>
      </c>
      <c r="BK33" s="4">
        <f t="shared" si="20"/>
        <v>0</v>
      </c>
      <c r="BL33" s="4">
        <f t="shared" si="21"/>
        <v>0</v>
      </c>
      <c r="BM33" s="4">
        <f t="shared" si="22"/>
        <v>0</v>
      </c>
      <c r="BN33" s="4">
        <f t="shared" si="23"/>
        <v>0</v>
      </c>
      <c r="BO33" s="4">
        <f t="shared" si="24"/>
        <v>0</v>
      </c>
      <c r="BR33" s="3">
        <v>0.5</v>
      </c>
      <c r="BS33" s="4">
        <f>BR33+SUMPRODUCT(AL2:AL636,$F2:$F636)-SUMPRODUCT(AG2:AG636,$E2:$E636)</f>
        <v>4.8</v>
      </c>
      <c r="BT33" s="4">
        <f>BS33+SUMPRODUCT(AM2:AM636,$F2:$F636)-SUMPRODUCT(AH2:AH636,$E2:$E636)</f>
        <v>4.8</v>
      </c>
      <c r="BU33" s="4">
        <f>BT33+SUMPRODUCT(AN2:AN636,$F2:$F636)-SUMPRODUCT(AI2:AI636,$E2:$E636)</f>
        <v>4.8</v>
      </c>
      <c r="BV33" s="4">
        <f>BU33+SUMPRODUCT(AO2:AO636,$F2:$F636)-SUMPRODUCT(AJ2:AJ636,$E2:$E636)</f>
        <v>4.8</v>
      </c>
      <c r="BW33" s="4">
        <f>BV33+SUMPRODUCT(AP2:AP636,$F2:$F636)-SUMPRODUCT(AK2:AK636,$E2:$E636)</f>
        <v>4.8</v>
      </c>
      <c r="BY33" s="1"/>
    </row>
    <row r="34" spans="1:77" x14ac:dyDescent="0.25">
      <c r="A34" s="7">
        <v>33</v>
      </c>
      <c r="B34" s="1" cm="1">
        <f t="array" ref="B34">_xlfn.SWITCH(C34,"G",1,"D",2,"M",3,"F",4)</f>
        <v>3</v>
      </c>
      <c r="C34" s="1" t="s">
        <v>5</v>
      </c>
      <c r="D34" s="1" t="s">
        <v>41</v>
      </c>
      <c r="E34" s="1">
        <v>7.9</v>
      </c>
      <c r="F34" s="1">
        <v>7.9</v>
      </c>
      <c r="G34" s="1" t="s">
        <v>226</v>
      </c>
      <c r="H34" s="1">
        <v>66</v>
      </c>
      <c r="I34" s="1">
        <v>4.75</v>
      </c>
      <c r="J34" s="1">
        <v>71</v>
      </c>
      <c r="K34" s="1">
        <v>4.1429999999999998</v>
      </c>
      <c r="L34" s="1">
        <v>70</v>
      </c>
      <c r="M34" s="1">
        <v>5.0190000000000001</v>
      </c>
      <c r="N34" s="7">
        <v>69</v>
      </c>
      <c r="O34" s="7">
        <v>3.5409999999999999</v>
      </c>
      <c r="P34" s="7">
        <v>68</v>
      </c>
      <c r="Q34" s="7">
        <v>4.6399999999999997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3">
        <v>0</v>
      </c>
      <c r="AR34" s="4">
        <f t="shared" si="0"/>
        <v>0</v>
      </c>
      <c r="AS34" s="4">
        <f t="shared" si="1"/>
        <v>0</v>
      </c>
      <c r="AT34" s="4">
        <f t="shared" si="2"/>
        <v>0</v>
      </c>
      <c r="AU34" s="4">
        <f t="shared" si="12"/>
        <v>0</v>
      </c>
      <c r="AV34" s="4">
        <f t="shared" si="13"/>
        <v>0</v>
      </c>
      <c r="AW34" s="4">
        <f t="shared" si="3"/>
        <v>0</v>
      </c>
      <c r="AX34" s="4">
        <f t="shared" si="4"/>
        <v>0</v>
      </c>
      <c r="AY34" s="4">
        <f t="shared" si="5"/>
        <v>0</v>
      </c>
      <c r="AZ34" s="4">
        <f t="shared" si="14"/>
        <v>0</v>
      </c>
      <c r="BA34" s="4">
        <f t="shared" si="15"/>
        <v>0</v>
      </c>
      <c r="BB34" s="4">
        <f t="shared" si="8"/>
        <v>0</v>
      </c>
      <c r="BC34" s="4">
        <f t="shared" si="9"/>
        <v>0</v>
      </c>
      <c r="BD34" s="4">
        <f t="shared" si="10"/>
        <v>0</v>
      </c>
      <c r="BE34" s="4">
        <f t="shared" si="16"/>
        <v>0</v>
      </c>
      <c r="BF34" s="4">
        <f t="shared" si="17"/>
        <v>0</v>
      </c>
      <c r="BG34" s="4">
        <f t="shared" si="18"/>
        <v>0</v>
      </c>
      <c r="BH34" s="3">
        <v>0</v>
      </c>
      <c r="BI34" s="3">
        <v>0</v>
      </c>
      <c r="BJ34" s="4">
        <f t="shared" si="19"/>
        <v>1</v>
      </c>
      <c r="BK34" s="4">
        <f t="shared" si="20"/>
        <v>0</v>
      </c>
      <c r="BL34" s="4">
        <f t="shared" si="21"/>
        <v>0</v>
      </c>
      <c r="BM34" s="4">
        <f t="shared" si="22"/>
        <v>0</v>
      </c>
      <c r="BN34" s="4">
        <f t="shared" si="23"/>
        <v>0</v>
      </c>
      <c r="BO34" s="4">
        <f t="shared" si="24"/>
        <v>0</v>
      </c>
      <c r="BY34" s="1"/>
    </row>
    <row r="35" spans="1:77" x14ac:dyDescent="0.25">
      <c r="A35" s="7">
        <v>34</v>
      </c>
      <c r="B35" s="1" cm="1">
        <f t="array" ref="B35">_xlfn.SWITCH(C35,"G",1,"D",2,"M",3,"F",4)</f>
        <v>3</v>
      </c>
      <c r="C35" s="1" t="s">
        <v>5</v>
      </c>
      <c r="D35" s="1" t="s">
        <v>431</v>
      </c>
      <c r="E35" s="1">
        <v>5</v>
      </c>
      <c r="F35" s="1">
        <v>5</v>
      </c>
      <c r="G35" s="1" t="s">
        <v>18</v>
      </c>
      <c r="H35" s="1">
        <v>2</v>
      </c>
      <c r="I35" s="1">
        <v>9.9000000000000005E-2</v>
      </c>
      <c r="J35" s="1">
        <v>5</v>
      </c>
      <c r="K35" s="1">
        <v>0.245</v>
      </c>
      <c r="L35" s="1">
        <v>10</v>
      </c>
      <c r="M35" s="1">
        <v>0.53400000000000003</v>
      </c>
      <c r="N35" s="7">
        <v>14</v>
      </c>
      <c r="O35" s="7">
        <v>0.71399999999999997</v>
      </c>
      <c r="P35" s="7">
        <v>18</v>
      </c>
      <c r="Q35" s="7">
        <v>0.92100000000000004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3">
        <v>0</v>
      </c>
      <c r="AR35" s="4">
        <f t="shared" si="0"/>
        <v>0</v>
      </c>
      <c r="AS35" s="4">
        <f t="shared" si="1"/>
        <v>0</v>
      </c>
      <c r="AT35" s="4">
        <f t="shared" si="2"/>
        <v>0</v>
      </c>
      <c r="AU35" s="4">
        <f t="shared" si="12"/>
        <v>0</v>
      </c>
      <c r="AV35" s="4">
        <f t="shared" si="13"/>
        <v>0</v>
      </c>
      <c r="AW35" s="4">
        <f t="shared" si="3"/>
        <v>0</v>
      </c>
      <c r="AX35" s="4">
        <f t="shared" si="4"/>
        <v>0</v>
      </c>
      <c r="AY35" s="4">
        <f t="shared" si="5"/>
        <v>0</v>
      </c>
      <c r="AZ35" s="4">
        <f t="shared" si="14"/>
        <v>0</v>
      </c>
      <c r="BA35" s="4">
        <f t="shared" si="15"/>
        <v>0</v>
      </c>
      <c r="BB35" s="4">
        <f t="shared" si="8"/>
        <v>0</v>
      </c>
      <c r="BC35" s="4">
        <f t="shared" si="9"/>
        <v>0</v>
      </c>
      <c r="BD35" s="4">
        <f t="shared" si="10"/>
        <v>0</v>
      </c>
      <c r="BE35" s="4">
        <f t="shared" si="16"/>
        <v>0</v>
      </c>
      <c r="BF35" s="4">
        <f t="shared" si="17"/>
        <v>0</v>
      </c>
      <c r="BG35" s="4">
        <f t="shared" si="18"/>
        <v>0</v>
      </c>
      <c r="BH35" s="3">
        <v>0</v>
      </c>
      <c r="BI35" s="3">
        <v>0</v>
      </c>
      <c r="BJ35" s="4">
        <f t="shared" si="19"/>
        <v>1</v>
      </c>
      <c r="BK35" s="4">
        <f t="shared" si="20"/>
        <v>0</v>
      </c>
      <c r="BL35" s="4">
        <f t="shared" si="21"/>
        <v>0</v>
      </c>
      <c r="BM35" s="4">
        <f t="shared" si="22"/>
        <v>0</v>
      </c>
      <c r="BN35" s="4">
        <f t="shared" si="23"/>
        <v>0</v>
      </c>
      <c r="BO35" s="4">
        <f t="shared" si="24"/>
        <v>0</v>
      </c>
      <c r="BR35" s="1" t="s">
        <v>488</v>
      </c>
      <c r="BS35" s="1" t="s">
        <v>485</v>
      </c>
      <c r="BT35" s="1" t="s">
        <v>486</v>
      </c>
      <c r="BU35" s="1" t="s">
        <v>487</v>
      </c>
      <c r="BV35" s="7" t="s">
        <v>747</v>
      </c>
      <c r="BW35" s="7" t="s">
        <v>748</v>
      </c>
      <c r="BY35" s="1"/>
    </row>
    <row r="36" spans="1:77" x14ac:dyDescent="0.25">
      <c r="A36" s="7">
        <v>35</v>
      </c>
      <c r="B36" s="1" cm="1">
        <f t="array" ref="B36">_xlfn.SWITCH(C36,"G",1,"D",2,"M",3,"F",4)</f>
        <v>3</v>
      </c>
      <c r="C36" s="1" t="s">
        <v>5</v>
      </c>
      <c r="D36" s="1" t="s">
        <v>42</v>
      </c>
      <c r="E36" s="1">
        <v>5.8</v>
      </c>
      <c r="F36" s="1">
        <v>5.8</v>
      </c>
      <c r="G36" s="1" t="s">
        <v>18</v>
      </c>
      <c r="H36" s="1">
        <v>87</v>
      </c>
      <c r="I36" s="1">
        <v>3.1659999999999999</v>
      </c>
      <c r="J36" s="1">
        <v>81</v>
      </c>
      <c r="K36" s="1">
        <v>2.71</v>
      </c>
      <c r="L36" s="1">
        <v>79</v>
      </c>
      <c r="M36" s="1">
        <v>3.0939999999999999</v>
      </c>
      <c r="N36" s="7">
        <v>75</v>
      </c>
      <c r="O36" s="7">
        <v>2.6989999999999998</v>
      </c>
      <c r="P36" s="7">
        <v>76</v>
      </c>
      <c r="Q36" s="7">
        <v>2.93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3">
        <v>0</v>
      </c>
      <c r="AR36" s="4">
        <f t="shared" si="0"/>
        <v>0</v>
      </c>
      <c r="AS36" s="4">
        <f t="shared" si="1"/>
        <v>0</v>
      </c>
      <c r="AT36" s="4">
        <f t="shared" si="2"/>
        <v>0</v>
      </c>
      <c r="AU36" s="4">
        <f t="shared" si="12"/>
        <v>0</v>
      </c>
      <c r="AV36" s="4">
        <f t="shared" si="13"/>
        <v>0</v>
      </c>
      <c r="AW36" s="4">
        <f t="shared" si="3"/>
        <v>0</v>
      </c>
      <c r="AX36" s="4">
        <f t="shared" si="4"/>
        <v>0</v>
      </c>
      <c r="AY36" s="4">
        <f t="shared" si="5"/>
        <v>0</v>
      </c>
      <c r="AZ36" s="4">
        <f t="shared" si="14"/>
        <v>0</v>
      </c>
      <c r="BA36" s="4">
        <f t="shared" si="15"/>
        <v>0</v>
      </c>
      <c r="BB36" s="4">
        <f t="shared" si="8"/>
        <v>0</v>
      </c>
      <c r="BC36" s="4">
        <f t="shared" si="9"/>
        <v>0</v>
      </c>
      <c r="BD36" s="4">
        <f t="shared" si="10"/>
        <v>0</v>
      </c>
      <c r="BE36" s="4">
        <f t="shared" si="16"/>
        <v>0</v>
      </c>
      <c r="BF36" s="4">
        <f t="shared" si="17"/>
        <v>0</v>
      </c>
      <c r="BG36" s="4">
        <f t="shared" si="18"/>
        <v>0</v>
      </c>
      <c r="BH36" s="3">
        <v>0</v>
      </c>
      <c r="BI36" s="3">
        <v>0</v>
      </c>
      <c r="BJ36" s="4">
        <f t="shared" si="19"/>
        <v>1</v>
      </c>
      <c r="BK36" s="4">
        <f t="shared" si="20"/>
        <v>0</v>
      </c>
      <c r="BL36" s="4">
        <f t="shared" si="21"/>
        <v>0</v>
      </c>
      <c r="BM36" s="4">
        <f t="shared" si="22"/>
        <v>0</v>
      </c>
      <c r="BN36" s="4">
        <f t="shared" si="23"/>
        <v>0</v>
      </c>
      <c r="BO36" s="4">
        <f t="shared" si="24"/>
        <v>0</v>
      </c>
      <c r="BS36" s="4">
        <f>SUM(R2:R636)</f>
        <v>0</v>
      </c>
      <c r="BT36" s="4">
        <f>SUM(S2:S636)</f>
        <v>0</v>
      </c>
      <c r="BU36" s="4">
        <f>SUM(T2:T636)</f>
        <v>0</v>
      </c>
      <c r="BV36" s="4">
        <f>SUM(U2:U636)</f>
        <v>0</v>
      </c>
      <c r="BW36" s="4">
        <f>SUM(V2:V636)</f>
        <v>0</v>
      </c>
      <c r="BY36" s="1"/>
    </row>
    <row r="37" spans="1:77" x14ac:dyDescent="0.25">
      <c r="A37" s="7">
        <v>36</v>
      </c>
      <c r="B37" s="1" cm="1">
        <f t="array" ref="B37">_xlfn.SWITCH(C37,"G",1,"D",2,"M",3,"F",4)</f>
        <v>2</v>
      </c>
      <c r="C37" s="1" t="s">
        <v>7</v>
      </c>
      <c r="D37" s="1" t="s">
        <v>43</v>
      </c>
      <c r="E37" s="1">
        <v>4.4000000000000004</v>
      </c>
      <c r="F37" s="1">
        <v>4.4000000000000004</v>
      </c>
      <c r="G37" s="1" t="s">
        <v>18</v>
      </c>
      <c r="H37" s="1">
        <v>58</v>
      </c>
      <c r="I37" s="1">
        <v>2.4390000000000001</v>
      </c>
      <c r="J37" s="1">
        <v>62</v>
      </c>
      <c r="K37" s="1">
        <v>1.8220000000000001</v>
      </c>
      <c r="L37" s="1">
        <v>61</v>
      </c>
      <c r="M37" s="1">
        <v>2.3039999999999998</v>
      </c>
      <c r="N37" s="7">
        <v>60</v>
      </c>
      <c r="O37" s="7">
        <v>2.0819999999999999</v>
      </c>
      <c r="P37" s="7">
        <v>62</v>
      </c>
      <c r="Q37" s="7">
        <v>2.5670000000000002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3">
        <v>0</v>
      </c>
      <c r="AR37" s="4">
        <f t="shared" si="0"/>
        <v>0</v>
      </c>
      <c r="AS37" s="4">
        <f t="shared" si="1"/>
        <v>0</v>
      </c>
      <c r="AT37" s="4">
        <f t="shared" si="2"/>
        <v>0</v>
      </c>
      <c r="AU37" s="4">
        <f t="shared" si="12"/>
        <v>0</v>
      </c>
      <c r="AV37" s="4">
        <f t="shared" si="13"/>
        <v>0</v>
      </c>
      <c r="AW37" s="4">
        <f t="shared" si="3"/>
        <v>0</v>
      </c>
      <c r="AX37" s="4">
        <f t="shared" si="4"/>
        <v>0</v>
      </c>
      <c r="AY37" s="4">
        <f t="shared" si="5"/>
        <v>0</v>
      </c>
      <c r="AZ37" s="4">
        <f t="shared" si="14"/>
        <v>0</v>
      </c>
      <c r="BA37" s="4">
        <f t="shared" si="15"/>
        <v>0</v>
      </c>
      <c r="BB37" s="4">
        <f t="shared" si="8"/>
        <v>0</v>
      </c>
      <c r="BC37" s="4">
        <f t="shared" si="9"/>
        <v>0</v>
      </c>
      <c r="BD37" s="4">
        <f t="shared" si="10"/>
        <v>0</v>
      </c>
      <c r="BE37" s="4">
        <f t="shared" si="16"/>
        <v>0</v>
      </c>
      <c r="BF37" s="4">
        <f t="shared" si="17"/>
        <v>0</v>
      </c>
      <c r="BG37" s="4">
        <f t="shared" si="18"/>
        <v>0</v>
      </c>
      <c r="BH37" s="3">
        <v>0</v>
      </c>
      <c r="BI37" s="3">
        <v>0</v>
      </c>
      <c r="BJ37" s="4">
        <f t="shared" si="19"/>
        <v>1</v>
      </c>
      <c r="BK37" s="4">
        <f t="shared" si="20"/>
        <v>0</v>
      </c>
      <c r="BL37" s="4">
        <f t="shared" si="21"/>
        <v>0</v>
      </c>
      <c r="BM37" s="4">
        <f t="shared" si="22"/>
        <v>0</v>
      </c>
      <c r="BN37" s="4">
        <f t="shared" si="23"/>
        <v>0</v>
      </c>
      <c r="BO37" s="4">
        <f t="shared" si="24"/>
        <v>0</v>
      </c>
    </row>
    <row r="38" spans="1:77" x14ac:dyDescent="0.25">
      <c r="A38" s="7">
        <v>37</v>
      </c>
      <c r="B38" s="1" cm="1">
        <f t="array" ref="B38">_xlfn.SWITCH(C38,"G",1,"D",2,"M",3,"F",4)</f>
        <v>3</v>
      </c>
      <c r="C38" s="1" t="s">
        <v>5</v>
      </c>
      <c r="D38" s="1" t="s">
        <v>44</v>
      </c>
      <c r="E38" s="1">
        <v>5.4</v>
      </c>
      <c r="F38" s="1">
        <v>5.4</v>
      </c>
      <c r="G38" s="1" t="s">
        <v>18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7">
        <v>0</v>
      </c>
      <c r="O38" s="7">
        <v>0</v>
      </c>
      <c r="P38" s="7">
        <v>0</v>
      </c>
      <c r="Q38" s="7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3">
        <v>0</v>
      </c>
      <c r="AR38" s="4">
        <f t="shared" si="0"/>
        <v>0</v>
      </c>
      <c r="AS38" s="4">
        <f t="shared" si="1"/>
        <v>0</v>
      </c>
      <c r="AT38" s="4">
        <f t="shared" si="2"/>
        <v>0</v>
      </c>
      <c r="AU38" s="4">
        <f t="shared" si="12"/>
        <v>0</v>
      </c>
      <c r="AV38" s="4">
        <f t="shared" si="13"/>
        <v>0</v>
      </c>
      <c r="AW38" s="4">
        <f t="shared" si="3"/>
        <v>0</v>
      </c>
      <c r="AX38" s="4">
        <f t="shared" si="4"/>
        <v>0</v>
      </c>
      <c r="AY38" s="4">
        <f t="shared" si="5"/>
        <v>0</v>
      </c>
      <c r="AZ38" s="4">
        <f t="shared" si="14"/>
        <v>0</v>
      </c>
      <c r="BA38" s="4">
        <f t="shared" si="15"/>
        <v>0</v>
      </c>
      <c r="BB38" s="4">
        <f t="shared" si="8"/>
        <v>0</v>
      </c>
      <c r="BC38" s="4">
        <f t="shared" si="9"/>
        <v>0</v>
      </c>
      <c r="BD38" s="4">
        <f t="shared" si="10"/>
        <v>0</v>
      </c>
      <c r="BE38" s="4">
        <f t="shared" si="16"/>
        <v>0</v>
      </c>
      <c r="BF38" s="4">
        <f t="shared" si="17"/>
        <v>0</v>
      </c>
      <c r="BG38" s="4">
        <f t="shared" si="18"/>
        <v>0</v>
      </c>
      <c r="BH38" s="3">
        <v>0</v>
      </c>
      <c r="BI38" s="3">
        <v>0</v>
      </c>
      <c r="BJ38" s="4">
        <f t="shared" si="19"/>
        <v>1</v>
      </c>
      <c r="BK38" s="4">
        <f t="shared" si="20"/>
        <v>0</v>
      </c>
      <c r="BL38" s="4">
        <f t="shared" si="21"/>
        <v>0</v>
      </c>
      <c r="BM38" s="4">
        <f t="shared" si="22"/>
        <v>0</v>
      </c>
      <c r="BN38" s="4">
        <f t="shared" si="23"/>
        <v>0</v>
      </c>
      <c r="BO38" s="4">
        <f t="shared" si="24"/>
        <v>0</v>
      </c>
      <c r="BR38" s="1" t="s">
        <v>492</v>
      </c>
      <c r="BS38" s="1" t="s">
        <v>493</v>
      </c>
      <c r="BT38" s="1" t="s">
        <v>494</v>
      </c>
      <c r="BU38" s="1" t="s">
        <v>495</v>
      </c>
      <c r="BV38" s="7" t="s">
        <v>749</v>
      </c>
      <c r="BW38" s="7" t="s">
        <v>750</v>
      </c>
      <c r="BY38" s="9" t="s">
        <v>751</v>
      </c>
    </row>
    <row r="39" spans="1:77" x14ac:dyDescent="0.25">
      <c r="A39" s="7">
        <v>38</v>
      </c>
      <c r="B39" s="1" cm="1">
        <f t="array" ref="B39">_xlfn.SWITCH(C39,"G",1,"D",2,"M",3,"F",4)</f>
        <v>2</v>
      </c>
      <c r="C39" s="1" t="s">
        <v>7</v>
      </c>
      <c r="D39" s="1" t="s">
        <v>45</v>
      </c>
      <c r="E39" s="1">
        <v>5</v>
      </c>
      <c r="F39" s="1">
        <v>5</v>
      </c>
      <c r="G39" s="1" t="s">
        <v>18</v>
      </c>
      <c r="H39" s="1">
        <v>88</v>
      </c>
      <c r="I39" s="1">
        <v>3.4279999999999999</v>
      </c>
      <c r="J39" s="1">
        <v>85</v>
      </c>
      <c r="K39" s="1">
        <v>2.2429999999999999</v>
      </c>
      <c r="L39" s="1">
        <v>81</v>
      </c>
      <c r="M39" s="1">
        <v>2.8260000000000001</v>
      </c>
      <c r="N39" s="7">
        <v>82</v>
      </c>
      <c r="O39" s="7">
        <v>2.5779999999999998</v>
      </c>
      <c r="P39" s="7">
        <v>82</v>
      </c>
      <c r="Q39" s="7">
        <v>3.117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3">
        <v>0</v>
      </c>
      <c r="AR39" s="4">
        <f t="shared" si="0"/>
        <v>0</v>
      </c>
      <c r="AS39" s="4">
        <f t="shared" si="1"/>
        <v>0</v>
      </c>
      <c r="AT39" s="4">
        <f t="shared" si="2"/>
        <v>0</v>
      </c>
      <c r="AU39" s="4">
        <f t="shared" si="12"/>
        <v>0</v>
      </c>
      <c r="AV39" s="4">
        <f t="shared" si="13"/>
        <v>0</v>
      </c>
      <c r="AW39" s="4">
        <f t="shared" si="3"/>
        <v>0</v>
      </c>
      <c r="AX39" s="4">
        <f t="shared" si="4"/>
        <v>0</v>
      </c>
      <c r="AY39" s="4">
        <f t="shared" si="5"/>
        <v>0</v>
      </c>
      <c r="AZ39" s="4">
        <f t="shared" si="14"/>
        <v>0</v>
      </c>
      <c r="BA39" s="4">
        <f t="shared" si="15"/>
        <v>0</v>
      </c>
      <c r="BB39" s="4">
        <f t="shared" si="8"/>
        <v>0</v>
      </c>
      <c r="BC39" s="4">
        <f t="shared" si="9"/>
        <v>0</v>
      </c>
      <c r="BD39" s="4">
        <f t="shared" si="10"/>
        <v>0</v>
      </c>
      <c r="BE39" s="4">
        <f t="shared" si="16"/>
        <v>0</v>
      </c>
      <c r="BF39" s="4">
        <f t="shared" si="17"/>
        <v>0</v>
      </c>
      <c r="BG39" s="4">
        <f t="shared" si="18"/>
        <v>0</v>
      </c>
      <c r="BH39" s="3">
        <v>0</v>
      </c>
      <c r="BI39" s="3">
        <v>0</v>
      </c>
      <c r="BJ39" s="4">
        <f t="shared" si="19"/>
        <v>1</v>
      </c>
      <c r="BK39" s="4">
        <f t="shared" si="20"/>
        <v>0</v>
      </c>
      <c r="BL39" s="4">
        <f t="shared" si="21"/>
        <v>0</v>
      </c>
      <c r="BM39" s="4">
        <f t="shared" si="22"/>
        <v>0</v>
      </c>
      <c r="BN39" s="4">
        <f t="shared" si="23"/>
        <v>0</v>
      </c>
      <c r="BO39" s="4">
        <f t="shared" si="24"/>
        <v>0</v>
      </c>
      <c r="BR39" s="5">
        <f>SUM(BS39:BW39)</f>
        <v>-170.73290920000002</v>
      </c>
      <c r="BS39" s="4">
        <f>(SUMPRODUCT(R2:R636,I2:I636)+$BY$39*SUMPRODUCT(W2:W636,I2:I636)+SUMPRODUCT(AB2:AB636,I2:I636)-4*BS63)*BS72</f>
        <v>-41.692</v>
      </c>
      <c r="BT39" s="4">
        <f>(SUMPRODUCT(S2:S636,K2:K636)+$BY$39*SUMPRODUCT(X2:X636,K2:K636)+SUMPRODUCT(AC2:AC636,K2:K636)-4*BT63)*BT72</f>
        <v>-37.522800000000004</v>
      </c>
      <c r="BU39" s="4">
        <f>(SUMPRODUCT(T2:T636,M2:M636)+$BY$39*SUMPRODUCT(Y2:Y636,M2:M636)+SUMPRODUCT(AD2:AD636,M2:M636)-4*BU63)*BU72</f>
        <v>-33.770520000000005</v>
      </c>
      <c r="BV39" s="4">
        <f>(SUMPRODUCT(U2:U636,O2:O636)+$BY$39*SUMPRODUCT(Z2:Z636,O2:O636)+SUMPRODUCT(AE2:AE636,O2:O636)-4*BV63)*BV72</f>
        <v>-30.393468000000006</v>
      </c>
      <c r="BW39" s="4">
        <f>(SUMPRODUCT(V2:V636,Q2:Q636)+$BY$39*SUMPRODUCT(AA2:AA636,Q2:Q636)+SUMPRODUCT(AF2:AF636,Q2:Q636)-4*BW63)*BW72</f>
        <v>-27.354121200000005</v>
      </c>
      <c r="BY39" s="9">
        <v>0.1</v>
      </c>
    </row>
    <row r="40" spans="1:77" x14ac:dyDescent="0.25">
      <c r="A40" s="7">
        <v>39</v>
      </c>
      <c r="B40" s="1" cm="1">
        <f t="array" ref="B40">_xlfn.SWITCH(C40,"G",1,"D",2,"M",3,"F",4)</f>
        <v>2</v>
      </c>
      <c r="C40" s="1" t="s">
        <v>7</v>
      </c>
      <c r="D40" s="1" t="s">
        <v>46</v>
      </c>
      <c r="E40" s="1">
        <v>4.8</v>
      </c>
      <c r="F40" s="1">
        <v>4.8</v>
      </c>
      <c r="G40" s="1" t="s">
        <v>18</v>
      </c>
      <c r="H40" s="1">
        <v>87</v>
      </c>
      <c r="I40" s="1">
        <v>3.831</v>
      </c>
      <c r="J40" s="1">
        <v>86</v>
      </c>
      <c r="K40" s="1">
        <v>2.548</v>
      </c>
      <c r="L40" s="1">
        <v>81</v>
      </c>
      <c r="M40" s="1">
        <v>3.2330000000000001</v>
      </c>
      <c r="N40" s="7">
        <v>79</v>
      </c>
      <c r="O40" s="7">
        <v>2.843</v>
      </c>
      <c r="P40" s="7">
        <v>77</v>
      </c>
      <c r="Q40" s="7">
        <v>3.3570000000000002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3">
        <v>0</v>
      </c>
      <c r="AR40" s="4">
        <f t="shared" si="0"/>
        <v>0</v>
      </c>
      <c r="AS40" s="4">
        <f t="shared" si="1"/>
        <v>0</v>
      </c>
      <c r="AT40" s="4">
        <f t="shared" si="2"/>
        <v>0</v>
      </c>
      <c r="AU40" s="4">
        <f t="shared" si="12"/>
        <v>0</v>
      </c>
      <c r="AV40" s="4">
        <f t="shared" si="13"/>
        <v>0</v>
      </c>
      <c r="AW40" s="4">
        <f t="shared" si="3"/>
        <v>0</v>
      </c>
      <c r="AX40" s="4">
        <f t="shared" si="4"/>
        <v>0</v>
      </c>
      <c r="AY40" s="4">
        <f t="shared" si="5"/>
        <v>0</v>
      </c>
      <c r="AZ40" s="4">
        <f t="shared" si="14"/>
        <v>0</v>
      </c>
      <c r="BA40" s="4">
        <f t="shared" si="15"/>
        <v>0</v>
      </c>
      <c r="BB40" s="4">
        <f t="shared" si="8"/>
        <v>0</v>
      </c>
      <c r="BC40" s="4">
        <f t="shared" si="9"/>
        <v>0</v>
      </c>
      <c r="BD40" s="4">
        <f t="shared" si="10"/>
        <v>0</v>
      </c>
      <c r="BE40" s="4">
        <f t="shared" si="16"/>
        <v>0</v>
      </c>
      <c r="BF40" s="4">
        <f t="shared" si="17"/>
        <v>0</v>
      </c>
      <c r="BG40" s="4">
        <f t="shared" si="18"/>
        <v>0</v>
      </c>
      <c r="BH40" s="3">
        <v>0</v>
      </c>
      <c r="BI40" s="3">
        <v>0</v>
      </c>
      <c r="BJ40" s="4">
        <f t="shared" si="19"/>
        <v>1</v>
      </c>
      <c r="BK40" s="4">
        <f t="shared" si="20"/>
        <v>0</v>
      </c>
      <c r="BL40" s="4">
        <f t="shared" si="21"/>
        <v>0</v>
      </c>
      <c r="BM40" s="4">
        <f t="shared" si="22"/>
        <v>0</v>
      </c>
      <c r="BN40" s="4">
        <f t="shared" si="23"/>
        <v>0</v>
      </c>
      <c r="BO40" s="4">
        <f t="shared" si="24"/>
        <v>0</v>
      </c>
    </row>
    <row r="41" spans="1:77" x14ac:dyDescent="0.25">
      <c r="A41" s="7">
        <v>40</v>
      </c>
      <c r="B41" s="1" cm="1">
        <f t="array" ref="B41">_xlfn.SWITCH(C41,"G",1,"D",2,"M",3,"F",4)</f>
        <v>4</v>
      </c>
      <c r="C41" s="1" t="s">
        <v>10</v>
      </c>
      <c r="D41" s="1" t="s">
        <v>374</v>
      </c>
      <c r="E41" s="1">
        <v>7.3</v>
      </c>
      <c r="F41" s="1">
        <v>7.3</v>
      </c>
      <c r="G41" s="1" t="s">
        <v>18</v>
      </c>
      <c r="H41" s="1">
        <v>82</v>
      </c>
      <c r="I41" s="1">
        <v>3.9820000000000002</v>
      </c>
      <c r="J41" s="1">
        <v>80</v>
      </c>
      <c r="K41" s="1">
        <v>3.464</v>
      </c>
      <c r="L41" s="1">
        <v>79</v>
      </c>
      <c r="M41" s="1">
        <v>4.1539999999999999</v>
      </c>
      <c r="N41" s="7">
        <v>77</v>
      </c>
      <c r="O41" s="7">
        <v>3.645</v>
      </c>
      <c r="P41" s="7">
        <v>75</v>
      </c>
      <c r="Q41" s="7">
        <v>3.7290000000000001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3">
        <v>0</v>
      </c>
      <c r="AR41" s="4">
        <f t="shared" si="0"/>
        <v>0</v>
      </c>
      <c r="AS41" s="4">
        <f t="shared" si="1"/>
        <v>0</v>
      </c>
      <c r="AT41" s="4">
        <f t="shared" si="2"/>
        <v>0</v>
      </c>
      <c r="AU41" s="4">
        <f t="shared" si="12"/>
        <v>0</v>
      </c>
      <c r="AV41" s="4">
        <f t="shared" si="13"/>
        <v>0</v>
      </c>
      <c r="AW41" s="4">
        <f t="shared" si="3"/>
        <v>0</v>
      </c>
      <c r="AX41" s="4">
        <f t="shared" si="4"/>
        <v>0</v>
      </c>
      <c r="AY41" s="4">
        <f t="shared" si="5"/>
        <v>0</v>
      </c>
      <c r="AZ41" s="4">
        <f t="shared" si="14"/>
        <v>0</v>
      </c>
      <c r="BA41" s="4">
        <f t="shared" si="15"/>
        <v>0</v>
      </c>
      <c r="BB41" s="4">
        <f t="shared" si="8"/>
        <v>0</v>
      </c>
      <c r="BC41" s="4">
        <f t="shared" si="9"/>
        <v>0</v>
      </c>
      <c r="BD41" s="4">
        <f t="shared" si="10"/>
        <v>0</v>
      </c>
      <c r="BE41" s="4">
        <f t="shared" si="16"/>
        <v>0</v>
      </c>
      <c r="BF41" s="4">
        <f t="shared" si="17"/>
        <v>0</v>
      </c>
      <c r="BG41" s="4">
        <f t="shared" si="18"/>
        <v>0</v>
      </c>
      <c r="BH41" s="3">
        <v>0</v>
      </c>
      <c r="BI41" s="3">
        <v>0</v>
      </c>
      <c r="BJ41" s="4">
        <f t="shared" si="19"/>
        <v>1</v>
      </c>
      <c r="BK41" s="4">
        <f t="shared" si="20"/>
        <v>0</v>
      </c>
      <c r="BL41" s="4">
        <f t="shared" si="21"/>
        <v>0</v>
      </c>
      <c r="BM41" s="4">
        <f t="shared" si="22"/>
        <v>0</v>
      </c>
      <c r="BN41" s="4">
        <f t="shared" si="23"/>
        <v>0</v>
      </c>
      <c r="BO41" s="4">
        <f t="shared" si="24"/>
        <v>0</v>
      </c>
      <c r="BS41" s="1" t="s">
        <v>499</v>
      </c>
      <c r="BT41" s="1" t="s">
        <v>500</v>
      </c>
      <c r="BU41" s="1" t="s">
        <v>501</v>
      </c>
      <c r="BV41" s="7" t="s">
        <v>752</v>
      </c>
      <c r="BW41" s="7" t="s">
        <v>753</v>
      </c>
      <c r="BY41" s="9" t="s">
        <v>766</v>
      </c>
    </row>
    <row r="42" spans="1:77" x14ac:dyDescent="0.25">
      <c r="A42" s="7">
        <v>41</v>
      </c>
      <c r="B42" s="1" cm="1">
        <f t="array" ref="B42">_xlfn.SWITCH(C42,"G",1,"D",2,"M",3,"F",4)</f>
        <v>3</v>
      </c>
      <c r="C42" s="1" t="s">
        <v>5</v>
      </c>
      <c r="D42" s="1" t="s">
        <v>47</v>
      </c>
      <c r="E42" s="1">
        <v>4.5</v>
      </c>
      <c r="F42" s="1">
        <v>4.5</v>
      </c>
      <c r="G42" s="1" t="s">
        <v>18</v>
      </c>
      <c r="H42" s="1">
        <v>34</v>
      </c>
      <c r="I42" s="1">
        <v>1.2569999999999999</v>
      </c>
      <c r="J42" s="1">
        <v>16</v>
      </c>
      <c r="K42" s="1">
        <v>0.626</v>
      </c>
      <c r="L42" s="1">
        <v>16</v>
      </c>
      <c r="M42" s="1">
        <v>0.66100000000000003</v>
      </c>
      <c r="N42" s="7">
        <v>16</v>
      </c>
      <c r="O42" s="7">
        <v>0.64600000000000002</v>
      </c>
      <c r="P42" s="7">
        <v>18</v>
      </c>
      <c r="Q42" s="7">
        <v>0.73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3">
        <v>0</v>
      </c>
      <c r="AR42" s="4">
        <f t="shared" si="0"/>
        <v>0</v>
      </c>
      <c r="AS42" s="4">
        <f t="shared" si="1"/>
        <v>0</v>
      </c>
      <c r="AT42" s="4">
        <f t="shared" si="2"/>
        <v>0</v>
      </c>
      <c r="AU42" s="4">
        <f t="shared" si="12"/>
        <v>0</v>
      </c>
      <c r="AV42" s="4">
        <f t="shared" si="13"/>
        <v>0</v>
      </c>
      <c r="AW42" s="4">
        <f t="shared" si="3"/>
        <v>0</v>
      </c>
      <c r="AX42" s="4">
        <f t="shared" si="4"/>
        <v>0</v>
      </c>
      <c r="AY42" s="4">
        <f t="shared" si="5"/>
        <v>0</v>
      </c>
      <c r="AZ42" s="4">
        <f t="shared" si="14"/>
        <v>0</v>
      </c>
      <c r="BA42" s="4">
        <f t="shared" si="15"/>
        <v>0</v>
      </c>
      <c r="BB42" s="4">
        <f t="shared" si="8"/>
        <v>0</v>
      </c>
      <c r="BC42" s="4">
        <f t="shared" si="9"/>
        <v>0</v>
      </c>
      <c r="BD42" s="4">
        <f t="shared" si="10"/>
        <v>0</v>
      </c>
      <c r="BE42" s="4">
        <f t="shared" si="16"/>
        <v>0</v>
      </c>
      <c r="BF42" s="4">
        <f t="shared" si="17"/>
        <v>0</v>
      </c>
      <c r="BG42" s="4">
        <f t="shared" si="18"/>
        <v>0</v>
      </c>
      <c r="BH42" s="3">
        <v>0</v>
      </c>
      <c r="BI42" s="3">
        <v>0</v>
      </c>
      <c r="BJ42" s="4">
        <f t="shared" si="19"/>
        <v>1</v>
      </c>
      <c r="BK42" s="4">
        <f t="shared" si="20"/>
        <v>0</v>
      </c>
      <c r="BL42" s="4">
        <f t="shared" si="21"/>
        <v>0</v>
      </c>
      <c r="BM42" s="4">
        <f t="shared" si="22"/>
        <v>0</v>
      </c>
      <c r="BN42" s="4">
        <f t="shared" si="23"/>
        <v>0</v>
      </c>
      <c r="BO42" s="4">
        <f t="shared" si="24"/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</row>
    <row r="43" spans="1:77" x14ac:dyDescent="0.25">
      <c r="A43" s="7">
        <v>42</v>
      </c>
      <c r="B43" s="1" cm="1">
        <f t="array" ref="B43">_xlfn.SWITCH(C43,"G",1,"D",2,"M",3,"F",4)</f>
        <v>3</v>
      </c>
      <c r="C43" s="1" t="s">
        <v>5</v>
      </c>
      <c r="D43" s="1" t="s">
        <v>48</v>
      </c>
      <c r="E43" s="1">
        <v>5.8</v>
      </c>
      <c r="F43" s="1">
        <v>5.8</v>
      </c>
      <c r="G43" s="1" t="s">
        <v>18</v>
      </c>
      <c r="H43" s="1">
        <v>17</v>
      </c>
      <c r="I43" s="1">
        <v>1.1579999999999999</v>
      </c>
      <c r="J43" s="1">
        <v>18</v>
      </c>
      <c r="K43" s="1">
        <v>1.099</v>
      </c>
      <c r="L43" s="1">
        <v>22</v>
      </c>
      <c r="M43" s="1">
        <v>1.579</v>
      </c>
      <c r="N43" s="7">
        <v>22</v>
      </c>
      <c r="O43" s="7">
        <v>1.4419999999999999</v>
      </c>
      <c r="P43" s="7">
        <v>23</v>
      </c>
      <c r="Q43" s="7">
        <v>1.595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3">
        <v>0</v>
      </c>
      <c r="AR43" s="4">
        <f t="shared" si="0"/>
        <v>0</v>
      </c>
      <c r="AS43" s="4">
        <f t="shared" si="1"/>
        <v>0</v>
      </c>
      <c r="AT43" s="4">
        <f t="shared" si="2"/>
        <v>0</v>
      </c>
      <c r="AU43" s="4">
        <f t="shared" si="12"/>
        <v>0</v>
      </c>
      <c r="AV43" s="4">
        <f t="shared" si="13"/>
        <v>0</v>
      </c>
      <c r="AW43" s="4">
        <f t="shared" si="3"/>
        <v>0</v>
      </c>
      <c r="AX43" s="4">
        <f t="shared" si="4"/>
        <v>0</v>
      </c>
      <c r="AY43" s="4">
        <f t="shared" si="5"/>
        <v>0</v>
      </c>
      <c r="AZ43" s="4">
        <f t="shared" si="14"/>
        <v>0</v>
      </c>
      <c r="BA43" s="4">
        <f t="shared" si="15"/>
        <v>0</v>
      </c>
      <c r="BB43" s="4">
        <f t="shared" si="8"/>
        <v>0</v>
      </c>
      <c r="BC43" s="4">
        <f t="shared" si="9"/>
        <v>0</v>
      </c>
      <c r="BD43" s="4">
        <f t="shared" si="10"/>
        <v>0</v>
      </c>
      <c r="BE43" s="4">
        <f t="shared" si="16"/>
        <v>0</v>
      </c>
      <c r="BF43" s="4">
        <f t="shared" si="17"/>
        <v>0</v>
      </c>
      <c r="BG43" s="4">
        <f t="shared" si="18"/>
        <v>0</v>
      </c>
      <c r="BH43" s="3">
        <v>0</v>
      </c>
      <c r="BI43" s="3">
        <v>0</v>
      </c>
      <c r="BJ43" s="4">
        <f t="shared" si="19"/>
        <v>1</v>
      </c>
      <c r="BK43" s="4">
        <f t="shared" si="20"/>
        <v>0</v>
      </c>
      <c r="BL43" s="4">
        <f t="shared" si="21"/>
        <v>0</v>
      </c>
      <c r="BM43" s="4">
        <f t="shared" si="22"/>
        <v>0</v>
      </c>
      <c r="BN43" s="4">
        <f t="shared" si="23"/>
        <v>0</v>
      </c>
      <c r="BO43" s="4">
        <f t="shared" si="24"/>
        <v>0</v>
      </c>
    </row>
    <row r="44" spans="1:77" x14ac:dyDescent="0.25">
      <c r="A44" s="7">
        <v>43</v>
      </c>
      <c r="B44" s="1" cm="1">
        <f t="array" ref="B44">_xlfn.SWITCH(C44,"G",1,"D",2,"M",3,"F",4)</f>
        <v>3</v>
      </c>
      <c r="C44" s="1" t="s">
        <v>5</v>
      </c>
      <c r="D44" s="1" t="s">
        <v>522</v>
      </c>
      <c r="E44" s="1">
        <v>6.4</v>
      </c>
      <c r="F44" s="1">
        <v>6.4</v>
      </c>
      <c r="G44" s="1" t="s">
        <v>18</v>
      </c>
      <c r="H44" s="1">
        <v>58</v>
      </c>
      <c r="I44" s="1">
        <v>2.8210000000000002</v>
      </c>
      <c r="J44" s="1">
        <v>35</v>
      </c>
      <c r="K44" s="1">
        <v>1.655</v>
      </c>
      <c r="L44" s="1">
        <v>28</v>
      </c>
      <c r="M44" s="1">
        <v>1.595</v>
      </c>
      <c r="N44" s="7">
        <v>35</v>
      </c>
      <c r="O44" s="7">
        <v>1.768</v>
      </c>
      <c r="P44" s="7">
        <v>36</v>
      </c>
      <c r="Q44" s="7">
        <v>1.903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3">
        <v>0</v>
      </c>
      <c r="AR44" s="4">
        <f t="shared" si="0"/>
        <v>0</v>
      </c>
      <c r="AS44" s="4">
        <f t="shared" si="1"/>
        <v>0</v>
      </c>
      <c r="AT44" s="4">
        <f t="shared" si="2"/>
        <v>0</v>
      </c>
      <c r="AU44" s="4">
        <f t="shared" si="12"/>
        <v>0</v>
      </c>
      <c r="AV44" s="4">
        <f t="shared" si="13"/>
        <v>0</v>
      </c>
      <c r="AW44" s="4">
        <f t="shared" si="3"/>
        <v>0</v>
      </c>
      <c r="AX44" s="4">
        <f t="shared" si="4"/>
        <v>0</v>
      </c>
      <c r="AY44" s="4">
        <f t="shared" si="5"/>
        <v>0</v>
      </c>
      <c r="AZ44" s="4">
        <f t="shared" si="14"/>
        <v>0</v>
      </c>
      <c r="BA44" s="4">
        <f t="shared" si="15"/>
        <v>0</v>
      </c>
      <c r="BB44" s="4">
        <f t="shared" si="8"/>
        <v>0</v>
      </c>
      <c r="BC44" s="4">
        <f t="shared" si="9"/>
        <v>0</v>
      </c>
      <c r="BD44" s="4">
        <f t="shared" si="10"/>
        <v>0</v>
      </c>
      <c r="BE44" s="4">
        <f t="shared" si="16"/>
        <v>0</v>
      </c>
      <c r="BF44" s="4">
        <f t="shared" si="17"/>
        <v>0</v>
      </c>
      <c r="BG44" s="4">
        <f t="shared" si="18"/>
        <v>0</v>
      </c>
      <c r="BH44" s="3">
        <v>0</v>
      </c>
      <c r="BI44" s="3">
        <v>0</v>
      </c>
      <c r="BJ44" s="4">
        <f t="shared" si="19"/>
        <v>1</v>
      </c>
      <c r="BK44" s="4">
        <f t="shared" si="20"/>
        <v>0</v>
      </c>
      <c r="BL44" s="4">
        <f t="shared" si="21"/>
        <v>0</v>
      </c>
      <c r="BM44" s="4">
        <f t="shared" si="22"/>
        <v>0</v>
      </c>
      <c r="BN44" s="4">
        <f t="shared" si="23"/>
        <v>0</v>
      </c>
      <c r="BO44" s="4">
        <f t="shared" si="24"/>
        <v>0</v>
      </c>
      <c r="BR44" s="1" t="s">
        <v>502</v>
      </c>
      <c r="BS44" s="1" t="s">
        <v>503</v>
      </c>
      <c r="BT44" s="1" t="s">
        <v>504</v>
      </c>
      <c r="BU44" s="1" t="s">
        <v>505</v>
      </c>
      <c r="BV44" s="7" t="s">
        <v>754</v>
      </c>
      <c r="BW44" s="7" t="s">
        <v>755</v>
      </c>
      <c r="BY44" s="9" t="s">
        <v>767</v>
      </c>
    </row>
    <row r="45" spans="1:77" x14ac:dyDescent="0.25">
      <c r="A45" s="7">
        <v>44</v>
      </c>
      <c r="B45" s="1" cm="1">
        <f t="array" ref="B45">_xlfn.SWITCH(C45,"G",1,"D",2,"M",3,"F",4)</f>
        <v>2</v>
      </c>
      <c r="C45" s="1" t="s">
        <v>7</v>
      </c>
      <c r="D45" s="1" t="s">
        <v>362</v>
      </c>
      <c r="E45" s="1">
        <v>5.0999999999999996</v>
      </c>
      <c r="F45" s="1">
        <v>5.0999999999999996</v>
      </c>
      <c r="G45" s="1" t="s">
        <v>18</v>
      </c>
      <c r="H45" s="1">
        <v>86</v>
      </c>
      <c r="I45" s="1">
        <v>3.7549999999999999</v>
      </c>
      <c r="J45" s="1">
        <v>85</v>
      </c>
      <c r="K45" s="1">
        <v>2.5640000000000001</v>
      </c>
      <c r="L45" s="1">
        <v>81</v>
      </c>
      <c r="M45" s="1">
        <v>3.327</v>
      </c>
      <c r="N45" s="7">
        <v>81</v>
      </c>
      <c r="O45" s="7">
        <v>2.95</v>
      </c>
      <c r="P45" s="7">
        <v>79</v>
      </c>
      <c r="Q45" s="7">
        <v>3.4980000000000002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3">
        <v>0</v>
      </c>
      <c r="AR45" s="4">
        <f t="shared" si="0"/>
        <v>0</v>
      </c>
      <c r="AS45" s="4">
        <f t="shared" si="1"/>
        <v>0</v>
      </c>
      <c r="AT45" s="4">
        <f t="shared" si="2"/>
        <v>0</v>
      </c>
      <c r="AU45" s="4">
        <f t="shared" si="12"/>
        <v>0</v>
      </c>
      <c r="AV45" s="4">
        <f t="shared" si="13"/>
        <v>0</v>
      </c>
      <c r="AW45" s="4">
        <f t="shared" si="3"/>
        <v>0</v>
      </c>
      <c r="AX45" s="4">
        <f t="shared" si="4"/>
        <v>0</v>
      </c>
      <c r="AY45" s="4">
        <f t="shared" si="5"/>
        <v>0</v>
      </c>
      <c r="AZ45" s="4">
        <f t="shared" si="14"/>
        <v>0</v>
      </c>
      <c r="BA45" s="4">
        <f t="shared" si="15"/>
        <v>0</v>
      </c>
      <c r="BB45" s="4">
        <f t="shared" si="8"/>
        <v>0</v>
      </c>
      <c r="BC45" s="4">
        <f t="shared" si="9"/>
        <v>0</v>
      </c>
      <c r="BD45" s="4">
        <f t="shared" si="10"/>
        <v>0</v>
      </c>
      <c r="BE45" s="4">
        <f t="shared" si="16"/>
        <v>0</v>
      </c>
      <c r="BF45" s="4">
        <f t="shared" si="17"/>
        <v>0</v>
      </c>
      <c r="BG45" s="4">
        <f t="shared" si="18"/>
        <v>0</v>
      </c>
      <c r="BH45" s="3">
        <v>0</v>
      </c>
      <c r="BI45" s="3">
        <v>0</v>
      </c>
      <c r="BJ45" s="4">
        <f t="shared" si="19"/>
        <v>1</v>
      </c>
      <c r="BK45" s="4">
        <f t="shared" si="20"/>
        <v>0</v>
      </c>
      <c r="BL45" s="4">
        <f t="shared" si="21"/>
        <v>0</v>
      </c>
      <c r="BM45" s="4">
        <f t="shared" si="22"/>
        <v>0</v>
      </c>
      <c r="BN45" s="4">
        <f t="shared" si="23"/>
        <v>0</v>
      </c>
      <c r="BO45" s="4">
        <f t="shared" si="24"/>
        <v>0</v>
      </c>
      <c r="BR45" s="3">
        <v>2</v>
      </c>
      <c r="BS45" s="2">
        <v>10.423</v>
      </c>
      <c r="BT45" s="2">
        <v>10.423</v>
      </c>
      <c r="BU45" s="2">
        <v>10.423</v>
      </c>
      <c r="BV45" s="2">
        <v>10.423</v>
      </c>
      <c r="BW45" s="2">
        <v>10.423</v>
      </c>
    </row>
    <row r="46" spans="1:77" x14ac:dyDescent="0.25">
      <c r="A46" s="7">
        <v>45</v>
      </c>
      <c r="B46" s="1" cm="1">
        <f t="array" ref="B46">_xlfn.SWITCH(C46,"G",1,"D",2,"M",3,"F",4)</f>
        <v>2</v>
      </c>
      <c r="C46" s="1" t="s">
        <v>7</v>
      </c>
      <c r="D46" s="1" t="s">
        <v>49</v>
      </c>
      <c r="E46" s="1">
        <v>4.9000000000000004</v>
      </c>
      <c r="F46" s="1">
        <v>4.9000000000000004</v>
      </c>
      <c r="G46" s="1" t="s">
        <v>18</v>
      </c>
      <c r="H46" s="1">
        <v>88</v>
      </c>
      <c r="I46" s="1">
        <v>3.516</v>
      </c>
      <c r="J46" s="1">
        <v>85</v>
      </c>
      <c r="K46" s="1">
        <v>2.3540000000000001</v>
      </c>
      <c r="L46" s="1">
        <v>83</v>
      </c>
      <c r="M46" s="1">
        <v>3.01</v>
      </c>
      <c r="N46" s="7">
        <v>83</v>
      </c>
      <c r="O46" s="7">
        <v>2.694</v>
      </c>
      <c r="P46" s="7">
        <v>81</v>
      </c>
      <c r="Q46" s="7">
        <v>3.1640000000000001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3">
        <v>0</v>
      </c>
      <c r="AR46" s="4">
        <f t="shared" si="0"/>
        <v>0</v>
      </c>
      <c r="AS46" s="4">
        <f t="shared" si="1"/>
        <v>0</v>
      </c>
      <c r="AT46" s="4">
        <f t="shared" si="2"/>
        <v>0</v>
      </c>
      <c r="AU46" s="4">
        <f t="shared" si="12"/>
        <v>0</v>
      </c>
      <c r="AV46" s="4">
        <f t="shared" si="13"/>
        <v>0</v>
      </c>
      <c r="AW46" s="4">
        <f t="shared" si="3"/>
        <v>0</v>
      </c>
      <c r="AX46" s="4">
        <f t="shared" si="4"/>
        <v>0</v>
      </c>
      <c r="AY46" s="4">
        <f t="shared" si="5"/>
        <v>0</v>
      </c>
      <c r="AZ46" s="4">
        <f t="shared" si="14"/>
        <v>0</v>
      </c>
      <c r="BA46" s="4">
        <f t="shared" si="15"/>
        <v>0</v>
      </c>
      <c r="BB46" s="4">
        <f t="shared" si="8"/>
        <v>0</v>
      </c>
      <c r="BC46" s="4">
        <f t="shared" si="9"/>
        <v>0</v>
      </c>
      <c r="BD46" s="4">
        <f t="shared" si="10"/>
        <v>0</v>
      </c>
      <c r="BE46" s="4">
        <f t="shared" si="16"/>
        <v>0</v>
      </c>
      <c r="BF46" s="4">
        <f t="shared" si="17"/>
        <v>0</v>
      </c>
      <c r="BG46" s="4">
        <f t="shared" si="18"/>
        <v>0</v>
      </c>
      <c r="BH46" s="3">
        <v>0</v>
      </c>
      <c r="BI46" s="3">
        <v>0</v>
      </c>
      <c r="BJ46" s="4">
        <f t="shared" si="19"/>
        <v>1</v>
      </c>
      <c r="BK46" s="4">
        <f t="shared" si="20"/>
        <v>0</v>
      </c>
      <c r="BL46" s="4">
        <f t="shared" si="21"/>
        <v>0</v>
      </c>
      <c r="BM46" s="4">
        <f t="shared" si="22"/>
        <v>0</v>
      </c>
      <c r="BN46" s="4">
        <f t="shared" si="23"/>
        <v>0</v>
      </c>
      <c r="BO46" s="4">
        <f t="shared" si="24"/>
        <v>0</v>
      </c>
    </row>
    <row r="47" spans="1:77" x14ac:dyDescent="0.25">
      <c r="A47" s="7">
        <v>46</v>
      </c>
      <c r="B47" s="1" cm="1">
        <f t="array" ref="B47">_xlfn.SWITCH(C47,"G",1,"D",2,"M",3,"F",4)</f>
        <v>2</v>
      </c>
      <c r="C47" s="1" t="s">
        <v>7</v>
      </c>
      <c r="D47" s="1" t="s">
        <v>50</v>
      </c>
      <c r="E47" s="1">
        <v>4.5</v>
      </c>
      <c r="F47" s="1">
        <v>4.5</v>
      </c>
      <c r="G47" s="1" t="s">
        <v>18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7">
        <v>0</v>
      </c>
      <c r="O47" s="7">
        <v>0</v>
      </c>
      <c r="P47" s="7">
        <v>0</v>
      </c>
      <c r="Q47" s="7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3">
        <v>0</v>
      </c>
      <c r="AR47" s="4">
        <f t="shared" si="0"/>
        <v>0</v>
      </c>
      <c r="AS47" s="4">
        <f t="shared" si="1"/>
        <v>0</v>
      </c>
      <c r="AT47" s="4">
        <f t="shared" si="2"/>
        <v>0</v>
      </c>
      <c r="AU47" s="4">
        <f t="shared" si="12"/>
        <v>0</v>
      </c>
      <c r="AV47" s="4">
        <f t="shared" si="13"/>
        <v>0</v>
      </c>
      <c r="AW47" s="4">
        <f t="shared" si="3"/>
        <v>0</v>
      </c>
      <c r="AX47" s="4">
        <f t="shared" si="4"/>
        <v>0</v>
      </c>
      <c r="AY47" s="4">
        <f t="shared" si="5"/>
        <v>0</v>
      </c>
      <c r="AZ47" s="4">
        <f t="shared" si="14"/>
        <v>0</v>
      </c>
      <c r="BA47" s="4">
        <f t="shared" si="15"/>
        <v>0</v>
      </c>
      <c r="BB47" s="4">
        <f t="shared" si="8"/>
        <v>0</v>
      </c>
      <c r="BC47" s="4">
        <f t="shared" si="9"/>
        <v>0</v>
      </c>
      <c r="BD47" s="4">
        <f t="shared" si="10"/>
        <v>0</v>
      </c>
      <c r="BE47" s="4">
        <f t="shared" si="16"/>
        <v>0</v>
      </c>
      <c r="BF47" s="4">
        <f t="shared" si="17"/>
        <v>0</v>
      </c>
      <c r="BG47" s="4">
        <f t="shared" si="18"/>
        <v>0</v>
      </c>
      <c r="BH47" s="3">
        <v>0</v>
      </c>
      <c r="BI47" s="3">
        <v>0</v>
      </c>
      <c r="BJ47" s="4">
        <f t="shared" si="19"/>
        <v>1</v>
      </c>
      <c r="BK47" s="4">
        <f t="shared" si="20"/>
        <v>0</v>
      </c>
      <c r="BL47" s="4">
        <f t="shared" si="21"/>
        <v>0</v>
      </c>
      <c r="BM47" s="4">
        <f t="shared" si="22"/>
        <v>0</v>
      </c>
      <c r="BN47" s="4">
        <f t="shared" si="23"/>
        <v>0</v>
      </c>
      <c r="BO47" s="4">
        <f t="shared" si="24"/>
        <v>0</v>
      </c>
      <c r="BS47" s="1" t="s">
        <v>489</v>
      </c>
      <c r="BT47" s="1" t="s">
        <v>490</v>
      </c>
      <c r="BU47" s="1" t="s">
        <v>491</v>
      </c>
      <c r="BV47" s="7" t="s">
        <v>756</v>
      </c>
      <c r="BW47" s="7" t="s">
        <v>757</v>
      </c>
      <c r="BY47" s="9" t="s">
        <v>768</v>
      </c>
    </row>
    <row r="48" spans="1:77" x14ac:dyDescent="0.25">
      <c r="A48" s="7">
        <v>47</v>
      </c>
      <c r="B48" s="1" cm="1">
        <f t="array" ref="B48">_xlfn.SWITCH(C48,"G",1,"D",2,"M",3,"F",4)</f>
        <v>4</v>
      </c>
      <c r="C48" s="1" t="s">
        <v>10</v>
      </c>
      <c r="D48" s="1" t="s">
        <v>51</v>
      </c>
      <c r="E48" s="1">
        <v>5.4</v>
      </c>
      <c r="F48" s="1">
        <v>5.4</v>
      </c>
      <c r="G48" s="1" t="s">
        <v>18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7">
        <v>0</v>
      </c>
      <c r="O48" s="7">
        <v>0</v>
      </c>
      <c r="P48" s="7">
        <v>0</v>
      </c>
      <c r="Q48" s="7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3">
        <v>0</v>
      </c>
      <c r="AR48" s="4">
        <f t="shared" si="0"/>
        <v>0</v>
      </c>
      <c r="AS48" s="4">
        <f t="shared" si="1"/>
        <v>0</v>
      </c>
      <c r="AT48" s="4">
        <f t="shared" si="2"/>
        <v>0</v>
      </c>
      <c r="AU48" s="4">
        <f t="shared" si="12"/>
        <v>0</v>
      </c>
      <c r="AV48" s="4">
        <f t="shared" si="13"/>
        <v>0</v>
      </c>
      <c r="AW48" s="4">
        <f t="shared" si="3"/>
        <v>0</v>
      </c>
      <c r="AX48" s="4">
        <f t="shared" si="4"/>
        <v>0</v>
      </c>
      <c r="AY48" s="4">
        <f t="shared" si="5"/>
        <v>0</v>
      </c>
      <c r="AZ48" s="4">
        <f t="shared" si="14"/>
        <v>0</v>
      </c>
      <c r="BA48" s="4">
        <f t="shared" si="15"/>
        <v>0</v>
      </c>
      <c r="BB48" s="4">
        <f t="shared" si="8"/>
        <v>0</v>
      </c>
      <c r="BC48" s="4">
        <f t="shared" si="9"/>
        <v>0</v>
      </c>
      <c r="BD48" s="4">
        <f t="shared" si="10"/>
        <v>0</v>
      </c>
      <c r="BE48" s="4">
        <f t="shared" si="16"/>
        <v>0</v>
      </c>
      <c r="BF48" s="4">
        <f t="shared" si="17"/>
        <v>0</v>
      </c>
      <c r="BG48" s="4">
        <f t="shared" si="18"/>
        <v>0</v>
      </c>
      <c r="BH48" s="3">
        <v>0</v>
      </c>
      <c r="BI48" s="3">
        <v>0</v>
      </c>
      <c r="BJ48" s="4">
        <f t="shared" si="19"/>
        <v>1</v>
      </c>
      <c r="BK48" s="4">
        <f t="shared" si="20"/>
        <v>0</v>
      </c>
      <c r="BL48" s="4">
        <f t="shared" si="21"/>
        <v>0</v>
      </c>
      <c r="BM48" s="4">
        <f t="shared" si="22"/>
        <v>0</v>
      </c>
      <c r="BN48" s="4">
        <f t="shared" si="23"/>
        <v>0</v>
      </c>
      <c r="BO48" s="4">
        <f t="shared" si="24"/>
        <v>0</v>
      </c>
      <c r="BS48" s="8">
        <f>SUM(AG2:AG636)</f>
        <v>0</v>
      </c>
      <c r="BT48" s="8">
        <f>SUM(AH2:AH636)</f>
        <v>0</v>
      </c>
      <c r="BU48" s="8">
        <f>SUM(AI2:AI636)</f>
        <v>0</v>
      </c>
      <c r="BV48" s="8">
        <f>SUM(AJ2:AJ636)</f>
        <v>0</v>
      </c>
      <c r="BW48" s="8">
        <f>SUM(AK2:AK636)</f>
        <v>0</v>
      </c>
    </row>
    <row r="49" spans="1:77" x14ac:dyDescent="0.25">
      <c r="A49" s="7">
        <v>48</v>
      </c>
      <c r="B49" s="1" cm="1">
        <f t="array" ref="B49">_xlfn.SWITCH(C49,"G",1,"D",2,"M",3,"F",4)</f>
        <v>4</v>
      </c>
      <c r="C49" s="1" t="s">
        <v>10</v>
      </c>
      <c r="D49" s="1" t="s">
        <v>52</v>
      </c>
      <c r="E49" s="1">
        <v>5.5</v>
      </c>
      <c r="F49" s="1">
        <v>5.5</v>
      </c>
      <c r="G49" s="1" t="s">
        <v>18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7">
        <v>0</v>
      </c>
      <c r="O49" s="7">
        <v>0</v>
      </c>
      <c r="P49" s="7">
        <v>0</v>
      </c>
      <c r="Q49" s="7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3">
        <v>0</v>
      </c>
      <c r="AR49" s="4">
        <f t="shared" si="0"/>
        <v>0</v>
      </c>
      <c r="AS49" s="4">
        <f t="shared" si="1"/>
        <v>0</v>
      </c>
      <c r="AT49" s="4">
        <f t="shared" si="2"/>
        <v>0</v>
      </c>
      <c r="AU49" s="4">
        <f t="shared" si="12"/>
        <v>0</v>
      </c>
      <c r="AV49" s="4">
        <f t="shared" si="13"/>
        <v>0</v>
      </c>
      <c r="AW49" s="4">
        <f t="shared" si="3"/>
        <v>0</v>
      </c>
      <c r="AX49" s="4">
        <f t="shared" si="4"/>
        <v>0</v>
      </c>
      <c r="AY49" s="4">
        <f t="shared" si="5"/>
        <v>0</v>
      </c>
      <c r="AZ49" s="4">
        <f t="shared" si="14"/>
        <v>0</v>
      </c>
      <c r="BA49" s="4">
        <f t="shared" si="15"/>
        <v>0</v>
      </c>
      <c r="BB49" s="4">
        <f t="shared" si="8"/>
        <v>0</v>
      </c>
      <c r="BC49" s="4">
        <f t="shared" si="9"/>
        <v>0</v>
      </c>
      <c r="BD49" s="4">
        <f t="shared" si="10"/>
        <v>0</v>
      </c>
      <c r="BE49" s="4">
        <f t="shared" si="16"/>
        <v>0</v>
      </c>
      <c r="BF49" s="4">
        <f t="shared" si="17"/>
        <v>0</v>
      </c>
      <c r="BG49" s="4">
        <f t="shared" si="18"/>
        <v>0</v>
      </c>
      <c r="BH49" s="3">
        <v>0</v>
      </c>
      <c r="BI49" s="3">
        <v>0</v>
      </c>
      <c r="BJ49" s="4">
        <f t="shared" si="19"/>
        <v>1</v>
      </c>
      <c r="BK49" s="4">
        <f t="shared" si="20"/>
        <v>0</v>
      </c>
      <c r="BL49" s="4">
        <f t="shared" si="21"/>
        <v>0</v>
      </c>
      <c r="BM49" s="4">
        <f t="shared" si="22"/>
        <v>0</v>
      </c>
      <c r="BN49" s="4">
        <f t="shared" si="23"/>
        <v>0</v>
      </c>
      <c r="BO49" s="4">
        <f t="shared" si="24"/>
        <v>0</v>
      </c>
    </row>
    <row r="50" spans="1:77" x14ac:dyDescent="0.25">
      <c r="A50" s="7">
        <v>49</v>
      </c>
      <c r="B50" s="1" cm="1">
        <f t="array" ref="B50">_xlfn.SWITCH(C50,"G",1,"D",2,"M",3,"F",4)</f>
        <v>4</v>
      </c>
      <c r="C50" s="1" t="s">
        <v>10</v>
      </c>
      <c r="D50" s="1" t="s">
        <v>53</v>
      </c>
      <c r="E50" s="1">
        <v>4.4000000000000004</v>
      </c>
      <c r="F50" s="1">
        <v>4.4000000000000004</v>
      </c>
      <c r="G50" s="1" t="s">
        <v>18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7">
        <v>0</v>
      </c>
      <c r="O50" s="7">
        <v>0</v>
      </c>
      <c r="P50" s="7">
        <v>0</v>
      </c>
      <c r="Q50" s="7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3">
        <v>0</v>
      </c>
      <c r="AR50" s="4">
        <f t="shared" si="0"/>
        <v>0</v>
      </c>
      <c r="AS50" s="4">
        <f t="shared" si="1"/>
        <v>0</v>
      </c>
      <c r="AT50" s="4">
        <f t="shared" si="2"/>
        <v>0</v>
      </c>
      <c r="AU50" s="4">
        <f t="shared" si="12"/>
        <v>0</v>
      </c>
      <c r="AV50" s="4">
        <f t="shared" si="13"/>
        <v>0</v>
      </c>
      <c r="AW50" s="4">
        <f t="shared" si="3"/>
        <v>0</v>
      </c>
      <c r="AX50" s="4">
        <f t="shared" si="4"/>
        <v>0</v>
      </c>
      <c r="AY50" s="4">
        <f t="shared" si="5"/>
        <v>0</v>
      </c>
      <c r="AZ50" s="4">
        <f t="shared" si="14"/>
        <v>0</v>
      </c>
      <c r="BA50" s="4">
        <f t="shared" si="15"/>
        <v>0</v>
      </c>
      <c r="BB50" s="4">
        <f t="shared" si="8"/>
        <v>0</v>
      </c>
      <c r="BC50" s="4">
        <f t="shared" si="9"/>
        <v>0</v>
      </c>
      <c r="BD50" s="4">
        <f t="shared" si="10"/>
        <v>0</v>
      </c>
      <c r="BE50" s="4">
        <f t="shared" si="16"/>
        <v>0</v>
      </c>
      <c r="BF50" s="4">
        <f t="shared" si="17"/>
        <v>0</v>
      </c>
      <c r="BG50" s="4">
        <f t="shared" si="18"/>
        <v>0</v>
      </c>
      <c r="BH50" s="3">
        <v>0</v>
      </c>
      <c r="BI50" s="3">
        <v>0</v>
      </c>
      <c r="BJ50" s="4">
        <f t="shared" si="19"/>
        <v>1</v>
      </c>
      <c r="BK50" s="4">
        <f t="shared" si="20"/>
        <v>0</v>
      </c>
      <c r="BL50" s="4">
        <f t="shared" si="21"/>
        <v>0</v>
      </c>
      <c r="BM50" s="4">
        <f t="shared" si="22"/>
        <v>0</v>
      </c>
      <c r="BN50" s="4">
        <f t="shared" si="23"/>
        <v>0</v>
      </c>
      <c r="BO50" s="4">
        <f t="shared" si="24"/>
        <v>0</v>
      </c>
      <c r="BS50" s="1" t="s">
        <v>506</v>
      </c>
      <c r="BT50" s="1" t="s">
        <v>507</v>
      </c>
      <c r="BU50" s="1" t="s">
        <v>508</v>
      </c>
      <c r="BV50" s="7" t="s">
        <v>758</v>
      </c>
      <c r="BW50" s="7" t="s">
        <v>759</v>
      </c>
      <c r="BY50" s="9" t="s">
        <v>769</v>
      </c>
    </row>
    <row r="51" spans="1:77" x14ac:dyDescent="0.25">
      <c r="A51" s="7">
        <v>50</v>
      </c>
      <c r="B51" s="1" cm="1">
        <f t="array" ref="B51">_xlfn.SWITCH(C51,"G",1,"D",2,"M",3,"F",4)</f>
        <v>3</v>
      </c>
      <c r="C51" s="1" t="s">
        <v>5</v>
      </c>
      <c r="D51" s="1" t="s">
        <v>54</v>
      </c>
      <c r="E51" s="1">
        <v>4.5999999999999996</v>
      </c>
      <c r="F51" s="1">
        <v>4.5999999999999996</v>
      </c>
      <c r="G51" s="1" t="s">
        <v>18</v>
      </c>
      <c r="H51" s="1">
        <v>17</v>
      </c>
      <c r="I51" s="1">
        <v>0.61399999999999999</v>
      </c>
      <c r="J51" s="1">
        <v>76</v>
      </c>
      <c r="K51" s="1">
        <v>2.3559999999999999</v>
      </c>
      <c r="L51" s="1">
        <v>78</v>
      </c>
      <c r="M51" s="1">
        <v>2.7029999999999998</v>
      </c>
      <c r="N51" s="7">
        <v>78</v>
      </c>
      <c r="O51" s="7">
        <v>2.4929999999999999</v>
      </c>
      <c r="P51" s="7">
        <v>74</v>
      </c>
      <c r="Q51" s="7">
        <v>2.544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3">
        <v>0</v>
      </c>
      <c r="AR51" s="4">
        <f t="shared" si="0"/>
        <v>0</v>
      </c>
      <c r="AS51" s="4">
        <f t="shared" si="1"/>
        <v>0</v>
      </c>
      <c r="AT51" s="4">
        <f t="shared" si="2"/>
        <v>0</v>
      </c>
      <c r="AU51" s="4">
        <f t="shared" si="12"/>
        <v>0</v>
      </c>
      <c r="AV51" s="4">
        <f t="shared" si="13"/>
        <v>0</v>
      </c>
      <c r="AW51" s="4">
        <f t="shared" si="3"/>
        <v>0</v>
      </c>
      <c r="AX51" s="4">
        <f t="shared" si="4"/>
        <v>0</v>
      </c>
      <c r="AY51" s="4">
        <f t="shared" si="5"/>
        <v>0</v>
      </c>
      <c r="AZ51" s="4">
        <f t="shared" si="14"/>
        <v>0</v>
      </c>
      <c r="BA51" s="4">
        <f t="shared" si="15"/>
        <v>0</v>
      </c>
      <c r="BB51" s="4">
        <f t="shared" si="8"/>
        <v>0</v>
      </c>
      <c r="BC51" s="4">
        <f t="shared" si="9"/>
        <v>0</v>
      </c>
      <c r="BD51" s="4">
        <f t="shared" si="10"/>
        <v>0</v>
      </c>
      <c r="BE51" s="4">
        <f t="shared" si="16"/>
        <v>0</v>
      </c>
      <c r="BF51" s="4">
        <f t="shared" si="17"/>
        <v>0</v>
      </c>
      <c r="BG51" s="4">
        <f t="shared" si="18"/>
        <v>0</v>
      </c>
      <c r="BH51" s="3">
        <v>0</v>
      </c>
      <c r="BI51" s="3">
        <v>0</v>
      </c>
      <c r="BJ51" s="4">
        <f t="shared" si="19"/>
        <v>1</v>
      </c>
      <c r="BK51" s="4">
        <f t="shared" si="20"/>
        <v>0</v>
      </c>
      <c r="BL51" s="4">
        <f t="shared" si="21"/>
        <v>0</v>
      </c>
      <c r="BM51" s="4">
        <f t="shared" si="22"/>
        <v>0</v>
      </c>
      <c r="BN51" s="4">
        <f t="shared" si="23"/>
        <v>0</v>
      </c>
      <c r="BO51" s="4">
        <f t="shared" si="24"/>
        <v>0</v>
      </c>
      <c r="BS51" s="8">
        <f>BR45-BS48</f>
        <v>2</v>
      </c>
      <c r="BT51" s="8">
        <f t="shared" ref="BT51:BU51" si="25">BS45-BT48</f>
        <v>10.423</v>
      </c>
      <c r="BU51" s="8">
        <f t="shared" si="25"/>
        <v>10.423</v>
      </c>
      <c r="BV51" s="8">
        <f t="shared" ref="BV51" si="26">BU45-BV48</f>
        <v>10.423</v>
      </c>
      <c r="BW51" s="8">
        <f t="shared" ref="BW51" si="27">BV45-BW48</f>
        <v>10.423</v>
      </c>
    </row>
    <row r="52" spans="1:77" x14ac:dyDescent="0.25">
      <c r="A52" s="7">
        <v>51</v>
      </c>
      <c r="B52" s="1" cm="1">
        <f t="array" ref="B52">_xlfn.SWITCH(C52,"G",1,"D",2,"M",3,"F",4)</f>
        <v>3</v>
      </c>
      <c r="C52" s="1" t="s">
        <v>5</v>
      </c>
      <c r="D52" s="1" t="s">
        <v>390</v>
      </c>
      <c r="E52" s="1">
        <v>4.5</v>
      </c>
      <c r="F52" s="1">
        <v>4.5</v>
      </c>
      <c r="G52" s="1" t="s">
        <v>18</v>
      </c>
      <c r="H52" s="1">
        <v>66</v>
      </c>
      <c r="I52" s="1">
        <v>2.7389999999999999</v>
      </c>
      <c r="J52" s="1">
        <v>56</v>
      </c>
      <c r="K52" s="1">
        <v>2.1480000000000001</v>
      </c>
      <c r="L52" s="1">
        <v>58</v>
      </c>
      <c r="M52" s="1">
        <v>2.5059999999999998</v>
      </c>
      <c r="N52" s="7">
        <v>53</v>
      </c>
      <c r="O52" s="7">
        <v>2.1640000000000001</v>
      </c>
      <c r="P52" s="7">
        <v>51</v>
      </c>
      <c r="Q52" s="7">
        <v>2.2229999999999999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3">
        <v>0</v>
      </c>
      <c r="AR52" s="4">
        <f t="shared" si="0"/>
        <v>0</v>
      </c>
      <c r="AS52" s="4">
        <f t="shared" si="1"/>
        <v>0</v>
      </c>
      <c r="AT52" s="4">
        <f t="shared" si="2"/>
        <v>0</v>
      </c>
      <c r="AU52" s="4">
        <f t="shared" si="12"/>
        <v>0</v>
      </c>
      <c r="AV52" s="4">
        <f t="shared" si="13"/>
        <v>0</v>
      </c>
      <c r="AW52" s="4">
        <f t="shared" si="3"/>
        <v>0</v>
      </c>
      <c r="AX52" s="4">
        <f t="shared" si="4"/>
        <v>0</v>
      </c>
      <c r="AY52" s="4">
        <f t="shared" si="5"/>
        <v>0</v>
      </c>
      <c r="AZ52" s="4">
        <f t="shared" si="14"/>
        <v>0</v>
      </c>
      <c r="BA52" s="4">
        <f t="shared" si="15"/>
        <v>0</v>
      </c>
      <c r="BB52" s="4">
        <f t="shared" si="8"/>
        <v>0</v>
      </c>
      <c r="BC52" s="4">
        <f t="shared" si="9"/>
        <v>0</v>
      </c>
      <c r="BD52" s="4">
        <f t="shared" si="10"/>
        <v>0</v>
      </c>
      <c r="BE52" s="4">
        <f t="shared" si="16"/>
        <v>0</v>
      </c>
      <c r="BF52" s="4">
        <f t="shared" si="17"/>
        <v>0</v>
      </c>
      <c r="BG52" s="4">
        <f t="shared" si="18"/>
        <v>0</v>
      </c>
      <c r="BH52" s="3">
        <v>0</v>
      </c>
      <c r="BI52" s="3">
        <v>0</v>
      </c>
      <c r="BJ52" s="4">
        <f t="shared" si="19"/>
        <v>1</v>
      </c>
      <c r="BK52" s="4">
        <f t="shared" si="20"/>
        <v>0</v>
      </c>
      <c r="BL52" s="4">
        <f t="shared" si="21"/>
        <v>0</v>
      </c>
      <c r="BM52" s="4">
        <f t="shared" si="22"/>
        <v>0</v>
      </c>
      <c r="BN52" s="4">
        <f t="shared" si="23"/>
        <v>0</v>
      </c>
      <c r="BO52" s="4">
        <f t="shared" si="24"/>
        <v>0</v>
      </c>
    </row>
    <row r="53" spans="1:77" x14ac:dyDescent="0.25">
      <c r="A53" s="7">
        <v>52</v>
      </c>
      <c r="B53" s="1" cm="1">
        <f t="array" ref="B53">_xlfn.SWITCH(C53,"G",1,"D",2,"M",3,"F",4)</f>
        <v>2</v>
      </c>
      <c r="C53" s="1" t="s">
        <v>7</v>
      </c>
      <c r="D53" s="1" t="s">
        <v>523</v>
      </c>
      <c r="E53" s="1">
        <v>4.9000000000000004</v>
      </c>
      <c r="F53" s="1">
        <v>4.9000000000000004</v>
      </c>
      <c r="G53" s="1" t="s">
        <v>18</v>
      </c>
      <c r="H53" s="1">
        <v>6</v>
      </c>
      <c r="I53" s="1">
        <v>0.23200000000000001</v>
      </c>
      <c r="J53" s="1">
        <v>6</v>
      </c>
      <c r="K53" s="1">
        <v>0.20399999999999999</v>
      </c>
      <c r="L53" s="1">
        <v>10</v>
      </c>
      <c r="M53" s="1">
        <v>0.42699999999999999</v>
      </c>
      <c r="N53" s="7">
        <v>11</v>
      </c>
      <c r="O53" s="7">
        <v>0.47599999999999998</v>
      </c>
      <c r="P53" s="7">
        <v>14</v>
      </c>
      <c r="Q53" s="7">
        <v>0.69099999999999995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3">
        <v>0</v>
      </c>
      <c r="AR53" s="4">
        <f t="shared" si="0"/>
        <v>0</v>
      </c>
      <c r="AS53" s="4">
        <f t="shared" si="1"/>
        <v>0</v>
      </c>
      <c r="AT53" s="4">
        <f t="shared" si="2"/>
        <v>0</v>
      </c>
      <c r="AU53" s="4">
        <f t="shared" si="12"/>
        <v>0</v>
      </c>
      <c r="AV53" s="4">
        <f t="shared" si="13"/>
        <v>0</v>
      </c>
      <c r="AW53" s="4">
        <f t="shared" si="3"/>
        <v>0</v>
      </c>
      <c r="AX53" s="4">
        <f t="shared" si="4"/>
        <v>0</v>
      </c>
      <c r="AY53" s="4">
        <f t="shared" si="5"/>
        <v>0</v>
      </c>
      <c r="AZ53" s="4">
        <f t="shared" si="14"/>
        <v>0</v>
      </c>
      <c r="BA53" s="4">
        <f t="shared" si="15"/>
        <v>0</v>
      </c>
      <c r="BB53" s="4">
        <f t="shared" si="8"/>
        <v>0</v>
      </c>
      <c r="BC53" s="4">
        <f t="shared" si="9"/>
        <v>0</v>
      </c>
      <c r="BD53" s="4">
        <f t="shared" si="10"/>
        <v>0</v>
      </c>
      <c r="BE53" s="4">
        <f t="shared" si="16"/>
        <v>0</v>
      </c>
      <c r="BF53" s="4">
        <f t="shared" si="17"/>
        <v>0</v>
      </c>
      <c r="BG53" s="4">
        <f t="shared" si="18"/>
        <v>0</v>
      </c>
      <c r="BH53" s="3">
        <v>0</v>
      </c>
      <c r="BI53" s="3">
        <v>0</v>
      </c>
      <c r="BJ53" s="4">
        <f t="shared" si="19"/>
        <v>1</v>
      </c>
      <c r="BK53" s="4">
        <f t="shared" si="20"/>
        <v>0</v>
      </c>
      <c r="BL53" s="4">
        <f t="shared" si="21"/>
        <v>0</v>
      </c>
      <c r="BM53" s="4">
        <f t="shared" si="22"/>
        <v>0</v>
      </c>
      <c r="BN53" s="4">
        <f t="shared" si="23"/>
        <v>0</v>
      </c>
      <c r="BO53" s="4">
        <f t="shared" si="24"/>
        <v>0</v>
      </c>
      <c r="BR53" s="1" t="s">
        <v>509</v>
      </c>
      <c r="BS53" s="8">
        <f>2*BS42</f>
        <v>0</v>
      </c>
      <c r="BT53" s="8">
        <f t="shared" ref="BT53:BU53" si="28">2*BT42</f>
        <v>0</v>
      </c>
      <c r="BU53" s="8">
        <f t="shared" si="28"/>
        <v>0</v>
      </c>
      <c r="BV53" s="8">
        <f t="shared" ref="BV53:BW53" si="29">2*BV42</f>
        <v>0</v>
      </c>
      <c r="BW53" s="8">
        <f t="shared" si="29"/>
        <v>0</v>
      </c>
      <c r="BY53" s="9" t="s">
        <v>770</v>
      </c>
    </row>
    <row r="54" spans="1:77" x14ac:dyDescent="0.25">
      <c r="A54" s="7">
        <v>53</v>
      </c>
      <c r="B54" s="1" cm="1">
        <f t="array" ref="B54">_xlfn.SWITCH(C54,"G",1,"D",2,"M",3,"F",4)</f>
        <v>3</v>
      </c>
      <c r="C54" s="1" t="s">
        <v>5</v>
      </c>
      <c r="D54" s="1" t="s">
        <v>56</v>
      </c>
      <c r="E54" s="1">
        <v>5.4</v>
      </c>
      <c r="F54" s="1">
        <v>5.4</v>
      </c>
      <c r="G54" s="1" t="s">
        <v>55</v>
      </c>
      <c r="H54" s="1">
        <v>76</v>
      </c>
      <c r="I54" s="1">
        <v>3.1120000000000001</v>
      </c>
      <c r="J54" s="1">
        <v>70</v>
      </c>
      <c r="K54" s="1">
        <v>2.3260000000000001</v>
      </c>
      <c r="L54" s="1">
        <v>67</v>
      </c>
      <c r="M54" s="1">
        <v>2.1659999999999999</v>
      </c>
      <c r="N54" s="7">
        <v>67</v>
      </c>
      <c r="O54" s="7">
        <v>3.0779999999999998</v>
      </c>
      <c r="P54" s="7">
        <v>62</v>
      </c>
      <c r="Q54" s="7">
        <v>2.3250000000000002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3">
        <v>0</v>
      </c>
      <c r="AR54" s="4">
        <f t="shared" si="0"/>
        <v>0</v>
      </c>
      <c r="AS54" s="4">
        <f t="shared" si="1"/>
        <v>0</v>
      </c>
      <c r="AT54" s="4">
        <f t="shared" si="2"/>
        <v>0</v>
      </c>
      <c r="AU54" s="4">
        <f t="shared" si="12"/>
        <v>0</v>
      </c>
      <c r="AV54" s="4">
        <f t="shared" si="13"/>
        <v>0</v>
      </c>
      <c r="AW54" s="4">
        <f t="shared" si="3"/>
        <v>0</v>
      </c>
      <c r="AX54" s="4">
        <f t="shared" si="4"/>
        <v>0</v>
      </c>
      <c r="AY54" s="4">
        <f t="shared" si="5"/>
        <v>0</v>
      </c>
      <c r="AZ54" s="4">
        <f t="shared" si="14"/>
        <v>0</v>
      </c>
      <c r="BA54" s="4">
        <f t="shared" si="15"/>
        <v>0</v>
      </c>
      <c r="BB54" s="4">
        <f t="shared" si="8"/>
        <v>0</v>
      </c>
      <c r="BC54" s="4">
        <f t="shared" si="9"/>
        <v>0</v>
      </c>
      <c r="BD54" s="4">
        <f t="shared" si="10"/>
        <v>0</v>
      </c>
      <c r="BE54" s="4">
        <f t="shared" si="16"/>
        <v>0</v>
      </c>
      <c r="BF54" s="4">
        <f t="shared" si="17"/>
        <v>0</v>
      </c>
      <c r="BG54" s="4">
        <f t="shared" si="18"/>
        <v>0</v>
      </c>
      <c r="BH54" s="3">
        <v>0</v>
      </c>
      <c r="BI54" s="3">
        <v>0</v>
      </c>
      <c r="BJ54" s="4">
        <f t="shared" si="19"/>
        <v>1</v>
      </c>
      <c r="BK54" s="4">
        <f t="shared" si="20"/>
        <v>0</v>
      </c>
      <c r="BL54" s="4">
        <f t="shared" si="21"/>
        <v>0</v>
      </c>
      <c r="BM54" s="4">
        <f t="shared" si="22"/>
        <v>0</v>
      </c>
      <c r="BN54" s="4">
        <f t="shared" si="23"/>
        <v>0</v>
      </c>
      <c r="BO54" s="4">
        <f t="shared" si="24"/>
        <v>0</v>
      </c>
      <c r="BR54" s="1" t="s">
        <v>510</v>
      </c>
      <c r="BS54" s="8">
        <f>BS42+(-14)*(1-BS42)</f>
        <v>-14</v>
      </c>
      <c r="BT54" s="8">
        <f t="shared" ref="BT54:BU54" si="30">BT42+(-14)*(1-BT42)</f>
        <v>-14</v>
      </c>
      <c r="BU54" s="8">
        <f t="shared" si="30"/>
        <v>-14</v>
      </c>
      <c r="BV54" s="8">
        <f t="shared" ref="BV54:BW54" si="31">BV42+(-14)*(1-BV42)</f>
        <v>-14</v>
      </c>
      <c r="BW54" s="8">
        <f t="shared" si="31"/>
        <v>-14</v>
      </c>
      <c r="BY54" s="9" t="s">
        <v>771</v>
      </c>
    </row>
    <row r="55" spans="1:77" x14ac:dyDescent="0.25">
      <c r="A55" s="7">
        <v>54</v>
      </c>
      <c r="B55" s="1" cm="1">
        <f t="array" ref="B55">_xlfn.SWITCH(C55,"G",1,"D",2,"M",3,"F",4)</f>
        <v>1</v>
      </c>
      <c r="C55" s="1" t="s">
        <v>12</v>
      </c>
      <c r="D55" s="1" t="s">
        <v>379</v>
      </c>
      <c r="E55" s="1">
        <v>4</v>
      </c>
      <c r="F55" s="1">
        <v>4</v>
      </c>
      <c r="G55" s="1" t="s">
        <v>55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7">
        <v>1</v>
      </c>
      <c r="O55" s="7">
        <v>4.4999999999999998E-2</v>
      </c>
      <c r="P55" s="7">
        <v>1</v>
      </c>
      <c r="Q55" s="7">
        <v>3.9E-2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3">
        <v>0</v>
      </c>
      <c r="AR55" s="4">
        <f t="shared" si="0"/>
        <v>0</v>
      </c>
      <c r="AS55" s="4">
        <f t="shared" si="1"/>
        <v>0</v>
      </c>
      <c r="AT55" s="4">
        <f t="shared" si="2"/>
        <v>0</v>
      </c>
      <c r="AU55" s="4">
        <f t="shared" si="12"/>
        <v>0</v>
      </c>
      <c r="AV55" s="4">
        <f t="shared" si="13"/>
        <v>0</v>
      </c>
      <c r="AW55" s="4">
        <f t="shared" si="3"/>
        <v>0</v>
      </c>
      <c r="AX55" s="4">
        <f t="shared" si="4"/>
        <v>0</v>
      </c>
      <c r="AY55" s="4">
        <f t="shared" si="5"/>
        <v>0</v>
      </c>
      <c r="AZ55" s="4">
        <f t="shared" si="14"/>
        <v>0</v>
      </c>
      <c r="BA55" s="4">
        <f t="shared" si="15"/>
        <v>0</v>
      </c>
      <c r="BB55" s="4">
        <f t="shared" si="8"/>
        <v>0</v>
      </c>
      <c r="BC55" s="4">
        <f t="shared" si="9"/>
        <v>0</v>
      </c>
      <c r="BD55" s="4">
        <f t="shared" si="10"/>
        <v>0</v>
      </c>
      <c r="BE55" s="4">
        <f t="shared" si="16"/>
        <v>0</v>
      </c>
      <c r="BF55" s="4">
        <f t="shared" si="17"/>
        <v>0</v>
      </c>
      <c r="BG55" s="4">
        <f t="shared" si="18"/>
        <v>0</v>
      </c>
      <c r="BH55" s="3">
        <v>0</v>
      </c>
      <c r="BI55" s="3">
        <v>0</v>
      </c>
      <c r="BJ55" s="4">
        <f t="shared" si="19"/>
        <v>1</v>
      </c>
      <c r="BK55" s="4">
        <f t="shared" si="20"/>
        <v>0</v>
      </c>
      <c r="BL55" s="4">
        <f t="shared" si="21"/>
        <v>0</v>
      </c>
      <c r="BM55" s="4">
        <f t="shared" si="22"/>
        <v>0</v>
      </c>
      <c r="BN55" s="4">
        <f t="shared" si="23"/>
        <v>0</v>
      </c>
      <c r="BO55" s="4">
        <f t="shared" si="24"/>
        <v>0</v>
      </c>
    </row>
    <row r="56" spans="1:77" x14ac:dyDescent="0.25">
      <c r="A56" s="7">
        <v>55</v>
      </c>
      <c r="B56" s="1" cm="1">
        <f t="array" ref="B56">_xlfn.SWITCH(C56,"G",1,"D",2,"M",3,"F",4)</f>
        <v>3</v>
      </c>
      <c r="C56" s="1" t="s">
        <v>5</v>
      </c>
      <c r="D56" s="1" t="s">
        <v>59</v>
      </c>
      <c r="E56" s="1">
        <v>6</v>
      </c>
      <c r="F56" s="1">
        <v>6</v>
      </c>
      <c r="G56" s="1" t="s">
        <v>55</v>
      </c>
      <c r="H56" s="1">
        <v>55</v>
      </c>
      <c r="I56" s="1">
        <v>3.0659999999999998</v>
      </c>
      <c r="J56" s="1">
        <v>50</v>
      </c>
      <c r="K56" s="1">
        <v>2.0430000000000001</v>
      </c>
      <c r="L56" s="1">
        <v>46</v>
      </c>
      <c r="M56" s="1">
        <v>1.8520000000000001</v>
      </c>
      <c r="N56" s="7">
        <v>51</v>
      </c>
      <c r="O56" s="7">
        <v>3.2669999999999999</v>
      </c>
      <c r="P56" s="7">
        <v>53</v>
      </c>
      <c r="Q56" s="7">
        <v>2.488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3">
        <v>0</v>
      </c>
      <c r="AR56" s="4">
        <f t="shared" si="0"/>
        <v>0</v>
      </c>
      <c r="AS56" s="4">
        <f t="shared" si="1"/>
        <v>0</v>
      </c>
      <c r="AT56" s="4">
        <f t="shared" si="2"/>
        <v>0</v>
      </c>
      <c r="AU56" s="4">
        <f t="shared" si="12"/>
        <v>0</v>
      </c>
      <c r="AV56" s="4">
        <f t="shared" si="13"/>
        <v>0</v>
      </c>
      <c r="AW56" s="4">
        <f t="shared" si="3"/>
        <v>0</v>
      </c>
      <c r="AX56" s="4">
        <f t="shared" si="4"/>
        <v>0</v>
      </c>
      <c r="AY56" s="4">
        <f t="shared" si="5"/>
        <v>0</v>
      </c>
      <c r="AZ56" s="4">
        <f t="shared" si="14"/>
        <v>0</v>
      </c>
      <c r="BA56" s="4">
        <f t="shared" si="15"/>
        <v>0</v>
      </c>
      <c r="BB56" s="4">
        <f t="shared" si="8"/>
        <v>0</v>
      </c>
      <c r="BC56" s="4">
        <f t="shared" si="9"/>
        <v>0</v>
      </c>
      <c r="BD56" s="4">
        <f t="shared" si="10"/>
        <v>0</v>
      </c>
      <c r="BE56" s="4">
        <f t="shared" si="16"/>
        <v>0</v>
      </c>
      <c r="BF56" s="4">
        <f t="shared" si="17"/>
        <v>0</v>
      </c>
      <c r="BG56" s="4">
        <f t="shared" si="18"/>
        <v>0</v>
      </c>
      <c r="BH56" s="3">
        <v>0</v>
      </c>
      <c r="BI56" s="3">
        <v>0</v>
      </c>
      <c r="BJ56" s="4">
        <f t="shared" si="19"/>
        <v>1</v>
      </c>
      <c r="BK56" s="4">
        <f t="shared" si="20"/>
        <v>0</v>
      </c>
      <c r="BL56" s="4">
        <f t="shared" si="21"/>
        <v>0</v>
      </c>
      <c r="BM56" s="4">
        <f t="shared" si="22"/>
        <v>0</v>
      </c>
      <c r="BN56" s="4">
        <f t="shared" si="23"/>
        <v>0</v>
      </c>
      <c r="BO56" s="4">
        <f t="shared" si="24"/>
        <v>0</v>
      </c>
      <c r="BS56" s="1" t="s">
        <v>511</v>
      </c>
      <c r="BT56" s="1" t="s">
        <v>512</v>
      </c>
      <c r="BU56" s="1" t="s">
        <v>513</v>
      </c>
      <c r="BV56" s="7" t="s">
        <v>760</v>
      </c>
      <c r="BW56" s="7" t="s">
        <v>761</v>
      </c>
      <c r="BY56" s="9" t="s">
        <v>772</v>
      </c>
    </row>
    <row r="57" spans="1:77" x14ac:dyDescent="0.25">
      <c r="A57" s="7">
        <v>56</v>
      </c>
      <c r="B57" s="1" cm="1">
        <f t="array" ref="B57">_xlfn.SWITCH(C57,"G",1,"D",2,"M",3,"F",4)</f>
        <v>2</v>
      </c>
      <c r="C57" s="1" t="s">
        <v>7</v>
      </c>
      <c r="D57" s="1" t="s">
        <v>60</v>
      </c>
      <c r="E57" s="1">
        <v>4.3</v>
      </c>
      <c r="F57" s="1">
        <v>4.3</v>
      </c>
      <c r="G57" s="1" t="s">
        <v>55</v>
      </c>
      <c r="H57" s="1">
        <v>82</v>
      </c>
      <c r="I57" s="1">
        <v>3.6280000000000001</v>
      </c>
      <c r="J57" s="1">
        <v>70</v>
      </c>
      <c r="K57" s="1">
        <v>1.6259999999999999</v>
      </c>
      <c r="L57" s="1">
        <v>68</v>
      </c>
      <c r="M57" s="1">
        <v>1.258</v>
      </c>
      <c r="N57" s="7">
        <v>69</v>
      </c>
      <c r="O57" s="7">
        <v>3.4009999999999998</v>
      </c>
      <c r="P57" s="7">
        <v>67</v>
      </c>
      <c r="Q57" s="7">
        <v>2.1709999999999998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3">
        <v>0</v>
      </c>
      <c r="AR57" s="4">
        <f t="shared" si="0"/>
        <v>0</v>
      </c>
      <c r="AS57" s="4">
        <f t="shared" si="1"/>
        <v>0</v>
      </c>
      <c r="AT57" s="4">
        <f t="shared" si="2"/>
        <v>0</v>
      </c>
      <c r="AU57" s="4">
        <f t="shared" si="12"/>
        <v>0</v>
      </c>
      <c r="AV57" s="4">
        <f t="shared" si="13"/>
        <v>0</v>
      </c>
      <c r="AW57" s="4">
        <f t="shared" si="3"/>
        <v>0</v>
      </c>
      <c r="AX57" s="4">
        <f t="shared" si="4"/>
        <v>0</v>
      </c>
      <c r="AY57" s="4">
        <f t="shared" si="5"/>
        <v>0</v>
      </c>
      <c r="AZ57" s="4">
        <f t="shared" si="14"/>
        <v>0</v>
      </c>
      <c r="BA57" s="4">
        <f t="shared" si="15"/>
        <v>0</v>
      </c>
      <c r="BB57" s="4">
        <f t="shared" si="8"/>
        <v>0</v>
      </c>
      <c r="BC57" s="4">
        <f t="shared" si="9"/>
        <v>0</v>
      </c>
      <c r="BD57" s="4">
        <f t="shared" si="10"/>
        <v>0</v>
      </c>
      <c r="BE57" s="4">
        <f t="shared" si="16"/>
        <v>0</v>
      </c>
      <c r="BF57" s="4">
        <f t="shared" si="17"/>
        <v>0</v>
      </c>
      <c r="BG57" s="4">
        <f t="shared" si="18"/>
        <v>0</v>
      </c>
      <c r="BH57" s="3">
        <v>0</v>
      </c>
      <c r="BI57" s="3">
        <v>0</v>
      </c>
      <c r="BJ57" s="4">
        <f t="shared" si="19"/>
        <v>1</v>
      </c>
      <c r="BK57" s="4">
        <f t="shared" si="20"/>
        <v>0</v>
      </c>
      <c r="BL57" s="4">
        <f t="shared" si="21"/>
        <v>0</v>
      </c>
      <c r="BM57" s="4">
        <f t="shared" si="22"/>
        <v>0</v>
      </c>
      <c r="BN57" s="4">
        <f t="shared" si="23"/>
        <v>0</v>
      </c>
      <c r="BO57" s="4">
        <f t="shared" si="24"/>
        <v>0</v>
      </c>
      <c r="BS57" s="8">
        <f>BS42+1</f>
        <v>1</v>
      </c>
      <c r="BT57" s="8">
        <f t="shared" ref="BT57:BU57" si="32">BT42+1</f>
        <v>1</v>
      </c>
      <c r="BU57" s="8">
        <f t="shared" si="32"/>
        <v>1</v>
      </c>
      <c r="BV57" s="8">
        <f t="shared" ref="BV57:BW57" si="33">BV42+1</f>
        <v>1</v>
      </c>
      <c r="BW57" s="8">
        <f t="shared" si="33"/>
        <v>1</v>
      </c>
    </row>
    <row r="58" spans="1:77" x14ac:dyDescent="0.25">
      <c r="A58" s="7">
        <v>57</v>
      </c>
      <c r="B58" s="1" cm="1">
        <f t="array" ref="B58">_xlfn.SWITCH(C58,"G",1,"D",2,"M",3,"F",4)</f>
        <v>3</v>
      </c>
      <c r="C58" s="1" t="s">
        <v>5</v>
      </c>
      <c r="D58" s="1" t="s">
        <v>61</v>
      </c>
      <c r="E58" s="1">
        <v>4.5</v>
      </c>
      <c r="F58" s="1">
        <v>4.5</v>
      </c>
      <c r="G58" s="1" t="s">
        <v>55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7">
        <v>0</v>
      </c>
      <c r="O58" s="7">
        <v>0</v>
      </c>
      <c r="P58" s="7">
        <v>0</v>
      </c>
      <c r="Q58" s="7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3">
        <v>0</v>
      </c>
      <c r="AR58" s="4">
        <f t="shared" si="0"/>
        <v>0</v>
      </c>
      <c r="AS58" s="4">
        <f t="shared" si="1"/>
        <v>0</v>
      </c>
      <c r="AT58" s="4">
        <f t="shared" si="2"/>
        <v>0</v>
      </c>
      <c r="AU58" s="4">
        <f t="shared" si="12"/>
        <v>0</v>
      </c>
      <c r="AV58" s="4">
        <f t="shared" si="13"/>
        <v>0</v>
      </c>
      <c r="AW58" s="4">
        <f t="shared" si="3"/>
        <v>0</v>
      </c>
      <c r="AX58" s="4">
        <f t="shared" si="4"/>
        <v>0</v>
      </c>
      <c r="AY58" s="4">
        <f t="shared" si="5"/>
        <v>0</v>
      </c>
      <c r="AZ58" s="4">
        <f t="shared" si="14"/>
        <v>0</v>
      </c>
      <c r="BA58" s="4">
        <f t="shared" si="15"/>
        <v>0</v>
      </c>
      <c r="BB58" s="4">
        <f t="shared" si="8"/>
        <v>0</v>
      </c>
      <c r="BC58" s="4">
        <f t="shared" si="9"/>
        <v>0</v>
      </c>
      <c r="BD58" s="4">
        <f t="shared" si="10"/>
        <v>0</v>
      </c>
      <c r="BE58" s="4">
        <f t="shared" si="16"/>
        <v>0</v>
      </c>
      <c r="BF58" s="4">
        <f t="shared" si="17"/>
        <v>0</v>
      </c>
      <c r="BG58" s="4">
        <f t="shared" si="18"/>
        <v>0</v>
      </c>
      <c r="BH58" s="3">
        <v>0</v>
      </c>
      <c r="BI58" s="3">
        <v>0</v>
      </c>
      <c r="BJ58" s="4">
        <f t="shared" si="19"/>
        <v>1</v>
      </c>
      <c r="BK58" s="4">
        <f t="shared" si="20"/>
        <v>0</v>
      </c>
      <c r="BL58" s="4">
        <f t="shared" si="21"/>
        <v>0</v>
      </c>
      <c r="BM58" s="4">
        <f t="shared" si="22"/>
        <v>0</v>
      </c>
      <c r="BN58" s="4">
        <f t="shared" si="23"/>
        <v>0</v>
      </c>
      <c r="BO58" s="4">
        <f t="shared" si="24"/>
        <v>0</v>
      </c>
    </row>
    <row r="59" spans="1:77" x14ac:dyDescent="0.25">
      <c r="A59" s="7">
        <v>58</v>
      </c>
      <c r="B59" s="1" cm="1">
        <f t="array" ref="B59">_xlfn.SWITCH(C59,"G",1,"D",2,"M",3,"F",4)</f>
        <v>2</v>
      </c>
      <c r="C59" s="1" t="s">
        <v>7</v>
      </c>
      <c r="D59" s="1" t="s">
        <v>62</v>
      </c>
      <c r="E59" s="1">
        <v>4.4000000000000004</v>
      </c>
      <c r="F59" s="1">
        <v>4.4000000000000004</v>
      </c>
      <c r="G59" s="1" t="s">
        <v>55</v>
      </c>
      <c r="H59" s="1">
        <v>12</v>
      </c>
      <c r="I59" s="1">
        <v>0.51600000000000001</v>
      </c>
      <c r="J59" s="1">
        <v>11</v>
      </c>
      <c r="K59" s="1">
        <v>0.32300000000000001</v>
      </c>
      <c r="L59" s="1">
        <v>9</v>
      </c>
      <c r="M59" s="1">
        <v>0.23300000000000001</v>
      </c>
      <c r="N59" s="7">
        <v>12</v>
      </c>
      <c r="O59" s="7">
        <v>0.56699999999999995</v>
      </c>
      <c r="P59" s="7">
        <v>14</v>
      </c>
      <c r="Q59" s="7">
        <v>0.503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3">
        <v>0</v>
      </c>
      <c r="AR59" s="4">
        <f t="shared" si="0"/>
        <v>0</v>
      </c>
      <c r="AS59" s="4">
        <f t="shared" si="1"/>
        <v>0</v>
      </c>
      <c r="AT59" s="4">
        <f t="shared" si="2"/>
        <v>0</v>
      </c>
      <c r="AU59" s="4">
        <f t="shared" si="12"/>
        <v>0</v>
      </c>
      <c r="AV59" s="4">
        <f t="shared" si="13"/>
        <v>0</v>
      </c>
      <c r="AW59" s="4">
        <f t="shared" si="3"/>
        <v>0</v>
      </c>
      <c r="AX59" s="4">
        <f t="shared" si="4"/>
        <v>0</v>
      </c>
      <c r="AY59" s="4">
        <f t="shared" si="5"/>
        <v>0</v>
      </c>
      <c r="AZ59" s="4">
        <f t="shared" si="14"/>
        <v>0</v>
      </c>
      <c r="BA59" s="4">
        <f t="shared" si="15"/>
        <v>0</v>
      </c>
      <c r="BB59" s="4">
        <f t="shared" si="8"/>
        <v>0</v>
      </c>
      <c r="BC59" s="4">
        <f t="shared" si="9"/>
        <v>0</v>
      </c>
      <c r="BD59" s="4">
        <f t="shared" si="10"/>
        <v>0</v>
      </c>
      <c r="BE59" s="4">
        <f t="shared" si="16"/>
        <v>0</v>
      </c>
      <c r="BF59" s="4">
        <f t="shared" si="17"/>
        <v>0</v>
      </c>
      <c r="BG59" s="4">
        <f t="shared" si="18"/>
        <v>0</v>
      </c>
      <c r="BH59" s="3">
        <v>0</v>
      </c>
      <c r="BI59" s="3">
        <v>0</v>
      </c>
      <c r="BJ59" s="4">
        <f t="shared" si="19"/>
        <v>1</v>
      </c>
      <c r="BK59" s="4">
        <f t="shared" si="20"/>
        <v>0</v>
      </c>
      <c r="BL59" s="4">
        <f t="shared" si="21"/>
        <v>0</v>
      </c>
      <c r="BM59" s="4">
        <f t="shared" si="22"/>
        <v>0</v>
      </c>
      <c r="BN59" s="4">
        <f t="shared" si="23"/>
        <v>0</v>
      </c>
      <c r="BO59" s="4">
        <f t="shared" si="24"/>
        <v>0</v>
      </c>
      <c r="BS59" s="1" t="s">
        <v>517</v>
      </c>
      <c r="BT59" s="1" t="s">
        <v>518</v>
      </c>
      <c r="BU59" s="1" t="s">
        <v>519</v>
      </c>
      <c r="BV59" s="7" t="s">
        <v>762</v>
      </c>
      <c r="BW59" s="7" t="s">
        <v>763</v>
      </c>
      <c r="BY59" s="9" t="s">
        <v>773</v>
      </c>
    </row>
    <row r="60" spans="1:77" x14ac:dyDescent="0.25">
      <c r="A60" s="7">
        <v>59</v>
      </c>
      <c r="B60" s="1" cm="1">
        <f t="array" ref="B60">_xlfn.SWITCH(C60,"G",1,"D",2,"M",3,"F",4)</f>
        <v>2</v>
      </c>
      <c r="C60" s="1" t="s">
        <v>7</v>
      </c>
      <c r="D60" s="1" t="s">
        <v>63</v>
      </c>
      <c r="E60" s="1">
        <v>5</v>
      </c>
      <c r="F60" s="1">
        <v>5</v>
      </c>
      <c r="G60" s="1" t="s">
        <v>55</v>
      </c>
      <c r="H60" s="1">
        <v>87</v>
      </c>
      <c r="I60" s="1">
        <v>3.5960000000000001</v>
      </c>
      <c r="J60" s="1">
        <v>83</v>
      </c>
      <c r="K60" s="1">
        <v>1.796</v>
      </c>
      <c r="L60" s="1">
        <v>83</v>
      </c>
      <c r="M60" s="1">
        <v>1.425</v>
      </c>
      <c r="N60" s="7">
        <v>80</v>
      </c>
      <c r="O60" s="7">
        <v>3.6930000000000001</v>
      </c>
      <c r="P60" s="7">
        <v>79</v>
      </c>
      <c r="Q60" s="7">
        <v>2.4239999999999999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3">
        <v>0</v>
      </c>
      <c r="AR60" s="4">
        <f t="shared" si="0"/>
        <v>0</v>
      </c>
      <c r="AS60" s="4">
        <f t="shared" si="1"/>
        <v>0</v>
      </c>
      <c r="AT60" s="4">
        <f t="shared" si="2"/>
        <v>0</v>
      </c>
      <c r="AU60" s="4">
        <f t="shared" si="12"/>
        <v>0</v>
      </c>
      <c r="AV60" s="4">
        <f t="shared" si="13"/>
        <v>0</v>
      </c>
      <c r="AW60" s="4">
        <f t="shared" si="3"/>
        <v>0</v>
      </c>
      <c r="AX60" s="4">
        <f t="shared" si="4"/>
        <v>0</v>
      </c>
      <c r="AY60" s="4">
        <f t="shared" si="5"/>
        <v>0</v>
      </c>
      <c r="AZ60" s="4">
        <f t="shared" si="14"/>
        <v>0</v>
      </c>
      <c r="BA60" s="4">
        <f t="shared" si="15"/>
        <v>0</v>
      </c>
      <c r="BB60" s="4">
        <f t="shared" si="8"/>
        <v>0</v>
      </c>
      <c r="BC60" s="4">
        <f t="shared" si="9"/>
        <v>0</v>
      </c>
      <c r="BD60" s="4">
        <f t="shared" si="10"/>
        <v>0</v>
      </c>
      <c r="BE60" s="4">
        <f t="shared" si="16"/>
        <v>0</v>
      </c>
      <c r="BF60" s="4">
        <f t="shared" si="17"/>
        <v>0</v>
      </c>
      <c r="BG60" s="4">
        <f t="shared" si="18"/>
        <v>0</v>
      </c>
      <c r="BH60" s="3">
        <v>0</v>
      </c>
      <c r="BI60" s="3">
        <v>0</v>
      </c>
      <c r="BJ60" s="4">
        <f t="shared" si="19"/>
        <v>1</v>
      </c>
      <c r="BK60" s="4">
        <f t="shared" si="20"/>
        <v>0</v>
      </c>
      <c r="BL60" s="4">
        <f t="shared" si="21"/>
        <v>0</v>
      </c>
      <c r="BM60" s="4">
        <f t="shared" si="22"/>
        <v>0</v>
      </c>
      <c r="BN60" s="4">
        <f t="shared" si="23"/>
        <v>0</v>
      </c>
      <c r="BO60" s="4">
        <f t="shared" si="24"/>
        <v>0</v>
      </c>
      <c r="BS60" s="8">
        <f>BS48-BR45-15*BS66</f>
        <v>-17</v>
      </c>
      <c r="BT60" s="8">
        <f t="shared" ref="BT60:BW60" si="34">BT48-BS45-15*BT66</f>
        <v>-10.423</v>
      </c>
      <c r="BU60" s="8">
        <f t="shared" si="34"/>
        <v>-10.423</v>
      </c>
      <c r="BV60" s="8">
        <f t="shared" si="34"/>
        <v>-10.423</v>
      </c>
      <c r="BW60" s="8">
        <f t="shared" si="34"/>
        <v>-10.423</v>
      </c>
    </row>
    <row r="61" spans="1:77" x14ac:dyDescent="0.25">
      <c r="A61" s="7">
        <v>60</v>
      </c>
      <c r="B61" s="1" cm="1">
        <f t="array" ref="B61">_xlfn.SWITCH(C61,"G",1,"D",2,"M",3,"F",4)</f>
        <v>3</v>
      </c>
      <c r="C61" s="1" t="s">
        <v>5</v>
      </c>
      <c r="D61" s="1" t="s">
        <v>65</v>
      </c>
      <c r="E61" s="1">
        <v>5.3</v>
      </c>
      <c r="F61" s="1">
        <v>5.3</v>
      </c>
      <c r="G61" s="1" t="s">
        <v>55</v>
      </c>
      <c r="H61" s="1">
        <v>49</v>
      </c>
      <c r="I61" s="1">
        <v>2.1349999999999998</v>
      </c>
      <c r="J61" s="1">
        <v>38</v>
      </c>
      <c r="K61" s="1">
        <v>1.4490000000000001</v>
      </c>
      <c r="L61" s="1">
        <v>40</v>
      </c>
      <c r="M61" s="1">
        <v>1.46</v>
      </c>
      <c r="N61" s="7">
        <v>40</v>
      </c>
      <c r="O61" s="7">
        <v>1.9430000000000001</v>
      </c>
      <c r="P61" s="7">
        <v>39</v>
      </c>
      <c r="Q61" s="7">
        <v>1.5780000000000001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3">
        <v>0</v>
      </c>
      <c r="AR61" s="4">
        <f t="shared" si="0"/>
        <v>0</v>
      </c>
      <c r="AS61" s="4">
        <f t="shared" si="1"/>
        <v>0</v>
      </c>
      <c r="AT61" s="4">
        <f t="shared" si="2"/>
        <v>0</v>
      </c>
      <c r="AU61" s="4">
        <f t="shared" si="12"/>
        <v>0</v>
      </c>
      <c r="AV61" s="4">
        <f t="shared" si="13"/>
        <v>0</v>
      </c>
      <c r="AW61" s="4">
        <f t="shared" si="3"/>
        <v>0</v>
      </c>
      <c r="AX61" s="4">
        <f t="shared" si="4"/>
        <v>0</v>
      </c>
      <c r="AY61" s="4">
        <f t="shared" si="5"/>
        <v>0</v>
      </c>
      <c r="AZ61" s="4">
        <f t="shared" si="14"/>
        <v>0</v>
      </c>
      <c r="BA61" s="4">
        <f t="shared" si="15"/>
        <v>0</v>
      </c>
      <c r="BB61" s="4">
        <f t="shared" si="8"/>
        <v>0</v>
      </c>
      <c r="BC61" s="4">
        <f t="shared" si="9"/>
        <v>0</v>
      </c>
      <c r="BD61" s="4">
        <f t="shared" si="10"/>
        <v>0</v>
      </c>
      <c r="BE61" s="4">
        <f t="shared" si="16"/>
        <v>0</v>
      </c>
      <c r="BF61" s="4">
        <f t="shared" si="17"/>
        <v>0</v>
      </c>
      <c r="BG61" s="4">
        <f t="shared" si="18"/>
        <v>0</v>
      </c>
      <c r="BH61" s="3">
        <v>0</v>
      </c>
      <c r="BI61" s="3">
        <v>0</v>
      </c>
      <c r="BJ61" s="4">
        <f t="shared" si="19"/>
        <v>1</v>
      </c>
      <c r="BK61" s="4">
        <f t="shared" si="20"/>
        <v>0</v>
      </c>
      <c r="BL61" s="4">
        <f t="shared" si="21"/>
        <v>0</v>
      </c>
      <c r="BM61" s="4">
        <f t="shared" si="22"/>
        <v>0</v>
      </c>
      <c r="BN61" s="4">
        <f t="shared" si="23"/>
        <v>0</v>
      </c>
      <c r="BO61" s="4">
        <f t="shared" si="24"/>
        <v>0</v>
      </c>
    </row>
    <row r="62" spans="1:77" x14ac:dyDescent="0.25">
      <c r="A62" s="7">
        <v>61</v>
      </c>
      <c r="B62" s="1" cm="1">
        <f t="array" ref="B62">_xlfn.SWITCH(C62,"G",1,"D",2,"M",3,"F",4)</f>
        <v>2</v>
      </c>
      <c r="C62" s="1" t="s">
        <v>7</v>
      </c>
      <c r="D62" s="1" t="s">
        <v>66</v>
      </c>
      <c r="E62" s="1">
        <v>4.4000000000000004</v>
      </c>
      <c r="F62" s="1">
        <v>4.4000000000000004</v>
      </c>
      <c r="G62" s="1" t="s">
        <v>55</v>
      </c>
      <c r="H62" s="1">
        <v>28</v>
      </c>
      <c r="I62" s="1">
        <v>1.1299999999999999</v>
      </c>
      <c r="J62" s="1">
        <v>49</v>
      </c>
      <c r="K62" s="1">
        <v>1.0780000000000001</v>
      </c>
      <c r="L62" s="1">
        <v>54</v>
      </c>
      <c r="M62" s="1">
        <v>0.96</v>
      </c>
      <c r="N62" s="7">
        <v>54</v>
      </c>
      <c r="O62" s="7">
        <v>2.3940000000000001</v>
      </c>
      <c r="P62" s="7">
        <v>60</v>
      </c>
      <c r="Q62" s="7">
        <v>1.829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3">
        <v>0</v>
      </c>
      <c r="AR62" s="4">
        <f t="shared" si="0"/>
        <v>0</v>
      </c>
      <c r="AS62" s="4">
        <f t="shared" si="1"/>
        <v>0</v>
      </c>
      <c r="AT62" s="4">
        <f t="shared" si="2"/>
        <v>0</v>
      </c>
      <c r="AU62" s="4">
        <f t="shared" si="12"/>
        <v>0</v>
      </c>
      <c r="AV62" s="4">
        <f t="shared" si="13"/>
        <v>0</v>
      </c>
      <c r="AW62" s="4">
        <f t="shared" si="3"/>
        <v>0</v>
      </c>
      <c r="AX62" s="4">
        <f t="shared" si="4"/>
        <v>0</v>
      </c>
      <c r="AY62" s="4">
        <f t="shared" si="5"/>
        <v>0</v>
      </c>
      <c r="AZ62" s="4">
        <f t="shared" si="14"/>
        <v>0</v>
      </c>
      <c r="BA62" s="4">
        <f t="shared" si="15"/>
        <v>0</v>
      </c>
      <c r="BB62" s="4">
        <f t="shared" si="8"/>
        <v>0</v>
      </c>
      <c r="BC62" s="4">
        <f t="shared" si="9"/>
        <v>0</v>
      </c>
      <c r="BD62" s="4">
        <f t="shared" si="10"/>
        <v>0</v>
      </c>
      <c r="BE62" s="4">
        <f t="shared" si="16"/>
        <v>0</v>
      </c>
      <c r="BF62" s="4">
        <f t="shared" si="17"/>
        <v>0</v>
      </c>
      <c r="BG62" s="4">
        <f t="shared" si="18"/>
        <v>0</v>
      </c>
      <c r="BH62" s="3">
        <v>0</v>
      </c>
      <c r="BI62" s="3">
        <v>0</v>
      </c>
      <c r="BJ62" s="4">
        <f t="shared" si="19"/>
        <v>1</v>
      </c>
      <c r="BK62" s="4">
        <f t="shared" si="20"/>
        <v>0</v>
      </c>
      <c r="BL62" s="4">
        <f t="shared" si="21"/>
        <v>0</v>
      </c>
      <c r="BM62" s="4">
        <f t="shared" si="22"/>
        <v>0</v>
      </c>
      <c r="BN62" s="4">
        <f t="shared" si="23"/>
        <v>0</v>
      </c>
      <c r="BO62" s="4">
        <f t="shared" si="24"/>
        <v>0</v>
      </c>
      <c r="BS62" s="1" t="s">
        <v>514</v>
      </c>
      <c r="BT62" s="1" t="s">
        <v>515</v>
      </c>
      <c r="BU62" s="1" t="s">
        <v>516</v>
      </c>
      <c r="BV62" s="7" t="s">
        <v>764</v>
      </c>
      <c r="BW62" s="7" t="s">
        <v>765</v>
      </c>
      <c r="BY62" s="9" t="s">
        <v>774</v>
      </c>
    </row>
    <row r="63" spans="1:77" x14ac:dyDescent="0.25">
      <c r="A63" s="7">
        <v>62</v>
      </c>
      <c r="B63" s="1" cm="1">
        <f t="array" ref="B63">_xlfn.SWITCH(C63,"G",1,"D",2,"M",3,"F",4)</f>
        <v>2</v>
      </c>
      <c r="C63" s="1" t="s">
        <v>7</v>
      </c>
      <c r="D63" s="1" t="s">
        <v>67</v>
      </c>
      <c r="E63" s="1">
        <v>4.4000000000000004</v>
      </c>
      <c r="F63" s="1">
        <v>4.4000000000000004</v>
      </c>
      <c r="G63" s="1" t="s">
        <v>55</v>
      </c>
      <c r="H63" s="1">
        <v>65</v>
      </c>
      <c r="I63" s="1">
        <v>2.641</v>
      </c>
      <c r="J63" s="1">
        <v>48</v>
      </c>
      <c r="K63" s="1">
        <v>1.093</v>
      </c>
      <c r="L63" s="1">
        <v>51</v>
      </c>
      <c r="M63" s="1">
        <v>0.92500000000000004</v>
      </c>
      <c r="N63" s="7">
        <v>48</v>
      </c>
      <c r="O63" s="7">
        <v>2.1459999999999999</v>
      </c>
      <c r="P63" s="7">
        <v>48</v>
      </c>
      <c r="Q63" s="7">
        <v>1.5009999999999999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3">
        <v>0</v>
      </c>
      <c r="AR63" s="4">
        <f t="shared" si="0"/>
        <v>0</v>
      </c>
      <c r="AS63" s="4">
        <f t="shared" si="1"/>
        <v>0</v>
      </c>
      <c r="AT63" s="4">
        <f t="shared" si="2"/>
        <v>0</v>
      </c>
      <c r="AU63" s="4">
        <f t="shared" si="12"/>
        <v>0</v>
      </c>
      <c r="AV63" s="4">
        <f t="shared" si="13"/>
        <v>0</v>
      </c>
      <c r="AW63" s="4">
        <f t="shared" si="3"/>
        <v>0</v>
      </c>
      <c r="AX63" s="4">
        <f t="shared" si="4"/>
        <v>0</v>
      </c>
      <c r="AY63" s="4">
        <f t="shared" si="5"/>
        <v>0</v>
      </c>
      <c r="AZ63" s="4">
        <f t="shared" si="14"/>
        <v>0</v>
      </c>
      <c r="BA63" s="4">
        <f t="shared" si="15"/>
        <v>0</v>
      </c>
      <c r="BB63" s="4">
        <f t="shared" si="8"/>
        <v>0</v>
      </c>
      <c r="BC63" s="4">
        <f t="shared" si="9"/>
        <v>0</v>
      </c>
      <c r="BD63" s="4">
        <f t="shared" si="10"/>
        <v>0</v>
      </c>
      <c r="BE63" s="4">
        <f t="shared" si="16"/>
        <v>0</v>
      </c>
      <c r="BF63" s="4">
        <f t="shared" si="17"/>
        <v>0</v>
      </c>
      <c r="BG63" s="4">
        <f t="shared" si="18"/>
        <v>0</v>
      </c>
      <c r="BH63" s="3">
        <v>0</v>
      </c>
      <c r="BI63" s="3">
        <v>0</v>
      </c>
      <c r="BJ63" s="4">
        <f t="shared" si="19"/>
        <v>1</v>
      </c>
      <c r="BK63" s="4">
        <f t="shared" si="20"/>
        <v>0</v>
      </c>
      <c r="BL63" s="4">
        <f t="shared" si="21"/>
        <v>0</v>
      </c>
      <c r="BM63" s="4">
        <f t="shared" si="22"/>
        <v>0</v>
      </c>
      <c r="BN63" s="4">
        <f t="shared" si="23"/>
        <v>0</v>
      </c>
      <c r="BO63" s="4">
        <f t="shared" si="24"/>
        <v>0</v>
      </c>
      <c r="BS63" s="2">
        <v>10.423</v>
      </c>
      <c r="BT63" s="2">
        <v>10.423</v>
      </c>
      <c r="BU63" s="2">
        <v>10.423</v>
      </c>
      <c r="BV63" s="2">
        <v>10.423</v>
      </c>
      <c r="BW63" s="2">
        <v>10.423</v>
      </c>
    </row>
    <row r="64" spans="1:77" x14ac:dyDescent="0.25">
      <c r="A64" s="7">
        <v>63</v>
      </c>
      <c r="B64" s="1" cm="1">
        <f t="array" ref="B64">_xlfn.SWITCH(C64,"G",1,"D",2,"M",3,"F",4)</f>
        <v>4</v>
      </c>
      <c r="C64" s="1" t="s">
        <v>10</v>
      </c>
      <c r="D64" s="1" t="s">
        <v>68</v>
      </c>
      <c r="E64" s="1">
        <v>6.5</v>
      </c>
      <c r="F64" s="1">
        <v>6.5</v>
      </c>
      <c r="G64" s="1" t="s">
        <v>55</v>
      </c>
      <c r="H64" s="1">
        <v>82</v>
      </c>
      <c r="I64" s="1">
        <v>4.351</v>
      </c>
      <c r="J64" s="1">
        <v>80</v>
      </c>
      <c r="K64" s="1">
        <v>3.1339999999999999</v>
      </c>
      <c r="L64" s="1">
        <v>76</v>
      </c>
      <c r="M64" s="1">
        <v>2.8980000000000001</v>
      </c>
      <c r="N64" s="7">
        <v>71</v>
      </c>
      <c r="O64" s="7">
        <v>4.3680000000000003</v>
      </c>
      <c r="P64" s="7">
        <v>73</v>
      </c>
      <c r="Q64" s="7">
        <v>3.3210000000000002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3">
        <v>0</v>
      </c>
      <c r="AR64" s="4">
        <f t="shared" si="0"/>
        <v>0</v>
      </c>
      <c r="AS64" s="4">
        <f t="shared" si="1"/>
        <v>0</v>
      </c>
      <c r="AT64" s="4">
        <f t="shared" si="2"/>
        <v>0</v>
      </c>
      <c r="AU64" s="4">
        <f t="shared" si="12"/>
        <v>0</v>
      </c>
      <c r="AV64" s="4">
        <f t="shared" si="13"/>
        <v>0</v>
      </c>
      <c r="AW64" s="4">
        <f t="shared" si="3"/>
        <v>0</v>
      </c>
      <c r="AX64" s="4">
        <f t="shared" si="4"/>
        <v>0</v>
      </c>
      <c r="AY64" s="4">
        <f t="shared" si="5"/>
        <v>0</v>
      </c>
      <c r="AZ64" s="4">
        <f t="shared" si="14"/>
        <v>0</v>
      </c>
      <c r="BA64" s="4">
        <f t="shared" si="15"/>
        <v>0</v>
      </c>
      <c r="BB64" s="4">
        <f t="shared" si="8"/>
        <v>0</v>
      </c>
      <c r="BC64" s="4">
        <f t="shared" si="9"/>
        <v>0</v>
      </c>
      <c r="BD64" s="4">
        <f t="shared" si="10"/>
        <v>0</v>
      </c>
      <c r="BE64" s="4">
        <f t="shared" si="16"/>
        <v>0</v>
      </c>
      <c r="BF64" s="4">
        <f t="shared" si="17"/>
        <v>0</v>
      </c>
      <c r="BG64" s="4">
        <f t="shared" si="18"/>
        <v>0</v>
      </c>
      <c r="BH64" s="3">
        <v>0</v>
      </c>
      <c r="BI64" s="3">
        <v>0</v>
      </c>
      <c r="BJ64" s="4">
        <f t="shared" si="19"/>
        <v>1</v>
      </c>
      <c r="BK64" s="4">
        <f t="shared" si="20"/>
        <v>0</v>
      </c>
      <c r="BL64" s="4">
        <f t="shared" si="21"/>
        <v>0</v>
      </c>
      <c r="BM64" s="4">
        <f t="shared" si="22"/>
        <v>0</v>
      </c>
      <c r="BN64" s="4">
        <f t="shared" si="23"/>
        <v>0</v>
      </c>
      <c r="BO64" s="4">
        <f t="shared" si="24"/>
        <v>0</v>
      </c>
    </row>
    <row r="65" spans="1:77" x14ac:dyDescent="0.25">
      <c r="A65" s="7">
        <v>64</v>
      </c>
      <c r="B65" s="1" cm="1">
        <f t="array" ref="B65">_xlfn.SWITCH(C65,"G",1,"D",2,"M",3,"F",4)</f>
        <v>3</v>
      </c>
      <c r="C65" s="1" t="s">
        <v>5</v>
      </c>
      <c r="D65" s="1" t="s">
        <v>69</v>
      </c>
      <c r="E65" s="1">
        <v>6.4</v>
      </c>
      <c r="F65" s="1">
        <v>6.4</v>
      </c>
      <c r="G65" s="1" t="s">
        <v>55</v>
      </c>
      <c r="H65" s="1">
        <v>72</v>
      </c>
      <c r="I65" s="1">
        <v>3.726</v>
      </c>
      <c r="J65" s="1">
        <v>70</v>
      </c>
      <c r="K65" s="1">
        <v>2.722</v>
      </c>
      <c r="L65" s="1">
        <v>68</v>
      </c>
      <c r="M65" s="1">
        <v>2.5409999999999999</v>
      </c>
      <c r="N65" s="7">
        <v>68</v>
      </c>
      <c r="O65" s="7">
        <v>4.0380000000000003</v>
      </c>
      <c r="P65" s="7">
        <v>66</v>
      </c>
      <c r="Q65" s="7">
        <v>2.9209999999999998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3">
        <v>0</v>
      </c>
      <c r="AR65" s="4">
        <f t="shared" si="0"/>
        <v>0</v>
      </c>
      <c r="AS65" s="4">
        <f t="shared" si="1"/>
        <v>0</v>
      </c>
      <c r="AT65" s="4">
        <f t="shared" si="2"/>
        <v>0</v>
      </c>
      <c r="AU65" s="4">
        <f t="shared" si="12"/>
        <v>0</v>
      </c>
      <c r="AV65" s="4">
        <f t="shared" si="13"/>
        <v>0</v>
      </c>
      <c r="AW65" s="4">
        <f t="shared" si="3"/>
        <v>0</v>
      </c>
      <c r="AX65" s="4">
        <f t="shared" si="4"/>
        <v>0</v>
      </c>
      <c r="AY65" s="4">
        <f t="shared" si="5"/>
        <v>0</v>
      </c>
      <c r="AZ65" s="4">
        <f t="shared" si="14"/>
        <v>0</v>
      </c>
      <c r="BA65" s="4">
        <f t="shared" si="15"/>
        <v>0</v>
      </c>
      <c r="BB65" s="4">
        <f t="shared" si="8"/>
        <v>0</v>
      </c>
      <c r="BC65" s="4">
        <f t="shared" si="9"/>
        <v>0</v>
      </c>
      <c r="BD65" s="4">
        <f t="shared" si="10"/>
        <v>0</v>
      </c>
      <c r="BE65" s="4">
        <f t="shared" si="16"/>
        <v>0</v>
      </c>
      <c r="BF65" s="4">
        <f t="shared" si="17"/>
        <v>0</v>
      </c>
      <c r="BG65" s="4">
        <f t="shared" si="18"/>
        <v>0</v>
      </c>
      <c r="BH65" s="3">
        <v>0</v>
      </c>
      <c r="BI65" s="3">
        <v>0</v>
      </c>
      <c r="BJ65" s="4">
        <f t="shared" si="19"/>
        <v>1</v>
      </c>
      <c r="BK65" s="4">
        <f t="shared" si="20"/>
        <v>0</v>
      </c>
      <c r="BL65" s="4">
        <f t="shared" si="21"/>
        <v>0</v>
      </c>
      <c r="BM65" s="4">
        <f t="shared" si="22"/>
        <v>0</v>
      </c>
      <c r="BN65" s="4">
        <f t="shared" si="23"/>
        <v>0</v>
      </c>
      <c r="BO65" s="4">
        <f t="shared" si="24"/>
        <v>0</v>
      </c>
      <c r="BS65" s="1" t="s">
        <v>775</v>
      </c>
      <c r="BT65" s="7" t="s">
        <v>776</v>
      </c>
      <c r="BU65" s="7" t="s">
        <v>777</v>
      </c>
      <c r="BV65" s="7" t="s">
        <v>778</v>
      </c>
      <c r="BW65" s="7" t="s">
        <v>779</v>
      </c>
      <c r="BY65" s="9" t="s">
        <v>785</v>
      </c>
    </row>
    <row r="66" spans="1:77" x14ac:dyDescent="0.25">
      <c r="A66" s="7">
        <v>65</v>
      </c>
      <c r="B66" s="1" cm="1">
        <f t="array" ref="B66">_xlfn.SWITCH(C66,"G",1,"D",2,"M",3,"F",4)</f>
        <v>1</v>
      </c>
      <c r="C66" s="1" t="s">
        <v>12</v>
      </c>
      <c r="D66" s="1" t="s">
        <v>70</v>
      </c>
      <c r="E66" s="1">
        <v>4.5</v>
      </c>
      <c r="F66" s="1">
        <v>4.5</v>
      </c>
      <c r="G66" s="1" t="s">
        <v>55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7">
        <v>0</v>
      </c>
      <c r="O66" s="7">
        <v>0</v>
      </c>
      <c r="P66" s="7">
        <v>0</v>
      </c>
      <c r="Q66" s="7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3">
        <v>0</v>
      </c>
      <c r="AR66" s="4">
        <f t="shared" ref="AR66:AR129" si="35">AQ66+AG66-AL66</f>
        <v>0</v>
      </c>
      <c r="AS66" s="4">
        <f t="shared" ref="AS66:AS129" si="36">AR66+AH66-AM66</f>
        <v>0</v>
      </c>
      <c r="AT66" s="4">
        <f t="shared" ref="AT66:AT129" si="37">AS66+AI66-AN66</f>
        <v>0</v>
      </c>
      <c r="AU66" s="4">
        <f t="shared" si="12"/>
        <v>0</v>
      </c>
      <c r="AV66" s="4">
        <f t="shared" si="13"/>
        <v>0</v>
      </c>
      <c r="AW66" s="4">
        <f t="shared" ref="AW66:AW129" si="38">R66+W66</f>
        <v>0</v>
      </c>
      <c r="AX66" s="4">
        <f t="shared" ref="AX66:AX129" si="39">S66+X66</f>
        <v>0</v>
      </c>
      <c r="AY66" s="4">
        <f t="shared" ref="AY66:AY129" si="40">T66+Y66</f>
        <v>0</v>
      </c>
      <c r="AZ66" s="4">
        <f t="shared" si="14"/>
        <v>0</v>
      </c>
      <c r="BA66" s="4">
        <f t="shared" si="15"/>
        <v>0</v>
      </c>
      <c r="BB66" s="4">
        <f t="shared" ref="BB66:BB129" si="41">AR66+AL66</f>
        <v>0</v>
      </c>
      <c r="BC66" s="4">
        <f t="shared" ref="BC66:BC129" si="42">AS66+AM66</f>
        <v>0</v>
      </c>
      <c r="BD66" s="4">
        <f t="shared" ref="BD66:BD129" si="43">AT66+AN66</f>
        <v>0</v>
      </c>
      <c r="BE66" s="4">
        <f t="shared" si="16"/>
        <v>0</v>
      </c>
      <c r="BF66" s="4">
        <f t="shared" si="17"/>
        <v>0</v>
      </c>
      <c r="BG66" s="4">
        <f t="shared" si="18"/>
        <v>0</v>
      </c>
      <c r="BH66" s="3">
        <v>0</v>
      </c>
      <c r="BI66" s="3">
        <v>0</v>
      </c>
      <c r="BJ66" s="4">
        <f t="shared" si="19"/>
        <v>1</v>
      </c>
      <c r="BK66" s="4">
        <f t="shared" si="20"/>
        <v>0</v>
      </c>
      <c r="BL66" s="4">
        <f t="shared" si="21"/>
        <v>0</v>
      </c>
      <c r="BM66" s="4">
        <f t="shared" si="22"/>
        <v>0</v>
      </c>
      <c r="BN66" s="4">
        <f t="shared" si="23"/>
        <v>0</v>
      </c>
      <c r="BO66" s="4">
        <f t="shared" si="24"/>
        <v>0</v>
      </c>
      <c r="BS66" s="3">
        <v>1</v>
      </c>
      <c r="BT66" s="3">
        <v>0</v>
      </c>
      <c r="BU66" s="3">
        <v>0</v>
      </c>
      <c r="BV66" s="3">
        <v>0</v>
      </c>
      <c r="BW66" s="3">
        <v>0</v>
      </c>
    </row>
    <row r="67" spans="1:77" x14ac:dyDescent="0.25">
      <c r="A67" s="7">
        <v>66</v>
      </c>
      <c r="B67" s="1" cm="1">
        <f t="array" ref="B67">_xlfn.SWITCH(C67,"G",1,"D",2,"M",3,"F",4)</f>
        <v>3</v>
      </c>
      <c r="C67" s="1" t="s">
        <v>5</v>
      </c>
      <c r="D67" s="1" t="s">
        <v>71</v>
      </c>
      <c r="E67" s="1">
        <v>5.5</v>
      </c>
      <c r="F67" s="1">
        <v>5.5</v>
      </c>
      <c r="G67" s="1" t="s">
        <v>55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7">
        <v>0</v>
      </c>
      <c r="O67" s="7">
        <v>0</v>
      </c>
      <c r="P67" s="7">
        <v>0</v>
      </c>
      <c r="Q67" s="7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3">
        <v>0</v>
      </c>
      <c r="AR67" s="4">
        <f t="shared" si="35"/>
        <v>0</v>
      </c>
      <c r="AS67" s="4">
        <f t="shared" si="36"/>
        <v>0</v>
      </c>
      <c r="AT67" s="4">
        <f t="shared" si="37"/>
        <v>0</v>
      </c>
      <c r="AU67" s="4">
        <f t="shared" ref="AU67:AU130" si="44">AT67+AJ67-AO67</f>
        <v>0</v>
      </c>
      <c r="AV67" s="4">
        <f t="shared" ref="AV67:AV130" si="45">AU67+AK67-AP67</f>
        <v>0</v>
      </c>
      <c r="AW67" s="4">
        <f t="shared" si="38"/>
        <v>0</v>
      </c>
      <c r="AX67" s="4">
        <f t="shared" si="39"/>
        <v>0</v>
      </c>
      <c r="AY67" s="4">
        <f t="shared" si="40"/>
        <v>0</v>
      </c>
      <c r="AZ67" s="4">
        <f t="shared" ref="AZ67:AZ130" si="46">U67+Z67</f>
        <v>0</v>
      </c>
      <c r="BA67" s="4">
        <f t="shared" ref="BA67:BA130" si="47">V67+AA67</f>
        <v>0</v>
      </c>
      <c r="BB67" s="4">
        <f t="shared" si="41"/>
        <v>0</v>
      </c>
      <c r="BC67" s="4">
        <f t="shared" si="42"/>
        <v>0</v>
      </c>
      <c r="BD67" s="4">
        <f t="shared" si="43"/>
        <v>0</v>
      </c>
      <c r="BE67" s="4">
        <f t="shared" ref="BE67:BE130" si="48">AU67+AO67</f>
        <v>0</v>
      </c>
      <c r="BF67" s="4">
        <f t="shared" ref="BF67:BF130" si="49">AV67+AP67</f>
        <v>0</v>
      </c>
      <c r="BG67" s="4">
        <f t="shared" ref="BG67:BG130" si="50">SUM(AR67:AV67)+SUM(AL67:AP67)</f>
        <v>0</v>
      </c>
      <c r="BH67" s="3">
        <v>0</v>
      </c>
      <c r="BI67" s="3">
        <v>0</v>
      </c>
      <c r="BJ67" s="4">
        <f t="shared" ref="BJ67:BJ130" si="51">1-BH67</f>
        <v>1</v>
      </c>
      <c r="BK67" s="4">
        <f t="shared" ref="BK67:BK130" si="52">AG67+AL67</f>
        <v>0</v>
      </c>
      <c r="BL67" s="4">
        <f t="shared" ref="BL67:BL130" si="53">AH67+AM67</f>
        <v>0</v>
      </c>
      <c r="BM67" s="4">
        <f t="shared" ref="BM67:BM130" si="54">AI67+AN67</f>
        <v>0</v>
      </c>
      <c r="BN67" s="4">
        <f t="shared" ref="BN67:BN130" si="55">AJ67+AO67</f>
        <v>0</v>
      </c>
      <c r="BO67" s="4">
        <f t="shared" ref="BO67:BO130" si="56">AK67+AP67</f>
        <v>0</v>
      </c>
    </row>
    <row r="68" spans="1:77" x14ac:dyDescent="0.25">
      <c r="A68" s="7">
        <v>67</v>
      </c>
      <c r="B68" s="1" cm="1">
        <f t="array" ref="B68">_xlfn.SWITCH(C68,"G",1,"D",2,"M",3,"F",4)</f>
        <v>2</v>
      </c>
      <c r="C68" s="1" t="s">
        <v>7</v>
      </c>
      <c r="D68" s="1" t="s">
        <v>73</v>
      </c>
      <c r="E68" s="1">
        <v>4.4000000000000004</v>
      </c>
      <c r="F68" s="1">
        <v>4.4000000000000004</v>
      </c>
      <c r="G68" s="1" t="s">
        <v>6</v>
      </c>
      <c r="H68" s="1">
        <v>87</v>
      </c>
      <c r="I68" s="1">
        <v>3.9220000000000002</v>
      </c>
      <c r="J68" s="1">
        <v>84</v>
      </c>
      <c r="K68" s="1">
        <v>3.0369999999999999</v>
      </c>
      <c r="L68" s="1">
        <v>84</v>
      </c>
      <c r="M68" s="1">
        <v>2.4750000000000001</v>
      </c>
      <c r="N68" s="7">
        <v>84</v>
      </c>
      <c r="O68" s="7">
        <v>3.7879999999999998</v>
      </c>
      <c r="P68" s="7">
        <v>82</v>
      </c>
      <c r="Q68" s="7">
        <v>1.377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3">
        <v>0</v>
      </c>
      <c r="AR68" s="4">
        <f t="shared" si="35"/>
        <v>0</v>
      </c>
      <c r="AS68" s="4">
        <f t="shared" si="36"/>
        <v>0</v>
      </c>
      <c r="AT68" s="4">
        <f t="shared" si="37"/>
        <v>0</v>
      </c>
      <c r="AU68" s="4">
        <f t="shared" si="44"/>
        <v>0</v>
      </c>
      <c r="AV68" s="4">
        <f t="shared" si="45"/>
        <v>0</v>
      </c>
      <c r="AW68" s="4">
        <f t="shared" si="38"/>
        <v>0</v>
      </c>
      <c r="AX68" s="4">
        <f t="shared" si="39"/>
        <v>0</v>
      </c>
      <c r="AY68" s="4">
        <f t="shared" si="40"/>
        <v>0</v>
      </c>
      <c r="AZ68" s="4">
        <f t="shared" si="46"/>
        <v>0</v>
      </c>
      <c r="BA68" s="4">
        <f t="shared" si="47"/>
        <v>0</v>
      </c>
      <c r="BB68" s="4">
        <f t="shared" si="41"/>
        <v>0</v>
      </c>
      <c r="BC68" s="4">
        <f t="shared" si="42"/>
        <v>0</v>
      </c>
      <c r="BD68" s="4">
        <f t="shared" si="43"/>
        <v>0</v>
      </c>
      <c r="BE68" s="4">
        <f t="shared" si="48"/>
        <v>0</v>
      </c>
      <c r="BF68" s="4">
        <f t="shared" si="49"/>
        <v>0</v>
      </c>
      <c r="BG68" s="4">
        <f t="shared" si="50"/>
        <v>0</v>
      </c>
      <c r="BH68" s="3">
        <v>0</v>
      </c>
      <c r="BI68" s="3">
        <v>0</v>
      </c>
      <c r="BJ68" s="4">
        <f t="shared" si="51"/>
        <v>1</v>
      </c>
      <c r="BK68" s="4">
        <f t="shared" si="52"/>
        <v>0</v>
      </c>
      <c r="BL68" s="4">
        <f t="shared" si="53"/>
        <v>0</v>
      </c>
      <c r="BM68" s="4">
        <f t="shared" si="54"/>
        <v>0</v>
      </c>
      <c r="BN68" s="4">
        <f t="shared" si="55"/>
        <v>0</v>
      </c>
      <c r="BO68" s="4">
        <f t="shared" si="56"/>
        <v>0</v>
      </c>
      <c r="BS68" s="1" t="s">
        <v>780</v>
      </c>
      <c r="BT68" s="7" t="s">
        <v>781</v>
      </c>
      <c r="BU68" s="7" t="s">
        <v>782</v>
      </c>
      <c r="BV68" s="7" t="s">
        <v>783</v>
      </c>
      <c r="BW68" s="7" t="s">
        <v>784</v>
      </c>
      <c r="BY68" s="9" t="s">
        <v>786</v>
      </c>
    </row>
    <row r="69" spans="1:77" x14ac:dyDescent="0.25">
      <c r="A69" s="7">
        <v>68</v>
      </c>
      <c r="B69" s="1" cm="1">
        <f t="array" ref="B69">_xlfn.SWITCH(C69,"G",1,"D",2,"M",3,"F",4)</f>
        <v>2</v>
      </c>
      <c r="C69" s="1" t="s">
        <v>7</v>
      </c>
      <c r="D69" s="1" t="s">
        <v>74</v>
      </c>
      <c r="E69" s="1">
        <v>4</v>
      </c>
      <c r="F69" s="1">
        <v>4</v>
      </c>
      <c r="G69" s="1" t="s">
        <v>55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7">
        <v>0</v>
      </c>
      <c r="O69" s="7">
        <v>0</v>
      </c>
      <c r="P69" s="7">
        <v>0</v>
      </c>
      <c r="Q69" s="7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3">
        <v>0</v>
      </c>
      <c r="AR69" s="4">
        <f t="shared" si="35"/>
        <v>0</v>
      </c>
      <c r="AS69" s="4">
        <f t="shared" si="36"/>
        <v>0</v>
      </c>
      <c r="AT69" s="4">
        <f t="shared" si="37"/>
        <v>0</v>
      </c>
      <c r="AU69" s="4">
        <f t="shared" si="44"/>
        <v>0</v>
      </c>
      <c r="AV69" s="4">
        <f t="shared" si="45"/>
        <v>0</v>
      </c>
      <c r="AW69" s="4">
        <f t="shared" si="38"/>
        <v>0</v>
      </c>
      <c r="AX69" s="4">
        <f t="shared" si="39"/>
        <v>0</v>
      </c>
      <c r="AY69" s="4">
        <f t="shared" si="40"/>
        <v>0</v>
      </c>
      <c r="AZ69" s="4">
        <f t="shared" si="46"/>
        <v>0</v>
      </c>
      <c r="BA69" s="4">
        <f t="shared" si="47"/>
        <v>0</v>
      </c>
      <c r="BB69" s="4">
        <f t="shared" si="41"/>
        <v>0</v>
      </c>
      <c r="BC69" s="4">
        <f t="shared" si="42"/>
        <v>0</v>
      </c>
      <c r="BD69" s="4">
        <f t="shared" si="43"/>
        <v>0</v>
      </c>
      <c r="BE69" s="4">
        <f t="shared" si="48"/>
        <v>0</v>
      </c>
      <c r="BF69" s="4">
        <f t="shared" si="49"/>
        <v>0</v>
      </c>
      <c r="BG69" s="4">
        <f t="shared" si="50"/>
        <v>0</v>
      </c>
      <c r="BH69" s="3">
        <v>0</v>
      </c>
      <c r="BI69" s="3">
        <v>0</v>
      </c>
      <c r="BJ69" s="4">
        <f t="shared" si="51"/>
        <v>1</v>
      </c>
      <c r="BK69" s="4">
        <f t="shared" si="52"/>
        <v>0</v>
      </c>
      <c r="BL69" s="4">
        <f t="shared" si="53"/>
        <v>0</v>
      </c>
      <c r="BM69" s="4">
        <f t="shared" si="54"/>
        <v>0</v>
      </c>
      <c r="BN69" s="4">
        <f t="shared" si="55"/>
        <v>0</v>
      </c>
      <c r="BO69" s="4">
        <f t="shared" si="56"/>
        <v>0</v>
      </c>
      <c r="BS69" s="3">
        <v>15</v>
      </c>
      <c r="BT69" s="3">
        <v>0</v>
      </c>
      <c r="BU69" s="3">
        <v>0</v>
      </c>
      <c r="BV69" s="3">
        <v>0</v>
      </c>
      <c r="BW69" s="3">
        <v>0</v>
      </c>
    </row>
    <row r="70" spans="1:77" x14ac:dyDescent="0.25">
      <c r="A70" s="7">
        <v>69</v>
      </c>
      <c r="B70" s="1" cm="1">
        <f t="array" ref="B70">_xlfn.SWITCH(C70,"G",1,"D",2,"M",3,"F",4)</f>
        <v>1</v>
      </c>
      <c r="C70" s="1" t="s">
        <v>12</v>
      </c>
      <c r="D70" s="1" t="s">
        <v>309</v>
      </c>
      <c r="E70" s="1">
        <v>4.5999999999999996</v>
      </c>
      <c r="F70" s="1">
        <v>4.5</v>
      </c>
      <c r="G70" s="1" t="s">
        <v>55</v>
      </c>
      <c r="H70" s="1">
        <v>89</v>
      </c>
      <c r="I70" s="1">
        <v>3.8969999999999998</v>
      </c>
      <c r="J70" s="1">
        <v>88</v>
      </c>
      <c r="K70" s="1">
        <v>3.1989999999999998</v>
      </c>
      <c r="L70" s="1">
        <v>87</v>
      </c>
      <c r="M70" s="1">
        <v>3.097</v>
      </c>
      <c r="N70" s="7">
        <v>87</v>
      </c>
      <c r="O70" s="7">
        <v>3.9129999999999998</v>
      </c>
      <c r="P70" s="7">
        <v>86</v>
      </c>
      <c r="Q70" s="7">
        <v>3.3490000000000002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3">
        <v>0</v>
      </c>
      <c r="AR70" s="4">
        <f t="shared" si="35"/>
        <v>0</v>
      </c>
      <c r="AS70" s="4">
        <f t="shared" si="36"/>
        <v>0</v>
      </c>
      <c r="AT70" s="4">
        <f t="shared" si="37"/>
        <v>0</v>
      </c>
      <c r="AU70" s="4">
        <f t="shared" si="44"/>
        <v>0</v>
      </c>
      <c r="AV70" s="4">
        <f t="shared" si="45"/>
        <v>0</v>
      </c>
      <c r="AW70" s="4">
        <f t="shared" si="38"/>
        <v>0</v>
      </c>
      <c r="AX70" s="4">
        <f t="shared" si="39"/>
        <v>0</v>
      </c>
      <c r="AY70" s="4">
        <f t="shared" si="40"/>
        <v>0</v>
      </c>
      <c r="AZ70" s="4">
        <f t="shared" si="46"/>
        <v>0</v>
      </c>
      <c r="BA70" s="4">
        <f t="shared" si="47"/>
        <v>0</v>
      </c>
      <c r="BB70" s="4">
        <f t="shared" si="41"/>
        <v>0</v>
      </c>
      <c r="BC70" s="4">
        <f t="shared" si="42"/>
        <v>0</v>
      </c>
      <c r="BD70" s="4">
        <f t="shared" si="43"/>
        <v>0</v>
      </c>
      <c r="BE70" s="4">
        <f t="shared" si="48"/>
        <v>0</v>
      </c>
      <c r="BF70" s="4">
        <f t="shared" si="49"/>
        <v>0</v>
      </c>
      <c r="BG70" s="4">
        <f t="shared" si="50"/>
        <v>0</v>
      </c>
      <c r="BH70" s="3">
        <v>0</v>
      </c>
      <c r="BI70" s="3">
        <v>0</v>
      </c>
      <c r="BJ70" s="4">
        <f t="shared" si="51"/>
        <v>1</v>
      </c>
      <c r="BK70" s="4">
        <f t="shared" si="52"/>
        <v>0</v>
      </c>
      <c r="BL70" s="4">
        <f t="shared" si="53"/>
        <v>0</v>
      </c>
      <c r="BM70" s="4">
        <f t="shared" si="54"/>
        <v>0</v>
      </c>
      <c r="BN70" s="4">
        <f t="shared" si="55"/>
        <v>0</v>
      </c>
      <c r="BO70" s="4">
        <f t="shared" si="56"/>
        <v>0</v>
      </c>
    </row>
    <row r="71" spans="1:77" x14ac:dyDescent="0.25">
      <c r="A71" s="7">
        <v>70</v>
      </c>
      <c r="B71" s="1" cm="1">
        <f t="array" ref="B71">_xlfn.SWITCH(C71,"G",1,"D",2,"M",3,"F",4)</f>
        <v>3</v>
      </c>
      <c r="C71" s="1" t="s">
        <v>5</v>
      </c>
      <c r="D71" s="1" t="s">
        <v>75</v>
      </c>
      <c r="E71" s="1">
        <v>4.5999999999999996</v>
      </c>
      <c r="F71" s="1">
        <v>4.5999999999999996</v>
      </c>
      <c r="G71" s="1" t="s">
        <v>55</v>
      </c>
      <c r="H71" s="1">
        <v>64</v>
      </c>
      <c r="I71" s="1">
        <v>2.008</v>
      </c>
      <c r="J71" s="1">
        <v>73</v>
      </c>
      <c r="K71" s="1">
        <v>1.944</v>
      </c>
      <c r="L71" s="1">
        <v>68</v>
      </c>
      <c r="M71" s="1">
        <v>1.766</v>
      </c>
      <c r="N71" s="7">
        <v>67</v>
      </c>
      <c r="O71" s="7">
        <v>2.31</v>
      </c>
      <c r="P71" s="7">
        <v>80</v>
      </c>
      <c r="Q71" s="7">
        <v>2.2400000000000002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3">
        <v>0</v>
      </c>
      <c r="AR71" s="4">
        <f t="shared" si="35"/>
        <v>0</v>
      </c>
      <c r="AS71" s="4">
        <f t="shared" si="36"/>
        <v>0</v>
      </c>
      <c r="AT71" s="4">
        <f t="shared" si="37"/>
        <v>0</v>
      </c>
      <c r="AU71" s="4">
        <f t="shared" si="44"/>
        <v>0</v>
      </c>
      <c r="AV71" s="4">
        <f t="shared" si="45"/>
        <v>0</v>
      </c>
      <c r="AW71" s="4">
        <f t="shared" si="38"/>
        <v>0</v>
      </c>
      <c r="AX71" s="4">
        <f t="shared" si="39"/>
        <v>0</v>
      </c>
      <c r="AY71" s="4">
        <f t="shared" si="40"/>
        <v>0</v>
      </c>
      <c r="AZ71" s="4">
        <f t="shared" si="46"/>
        <v>0</v>
      </c>
      <c r="BA71" s="4">
        <f t="shared" si="47"/>
        <v>0</v>
      </c>
      <c r="BB71" s="4">
        <f t="shared" si="41"/>
        <v>0</v>
      </c>
      <c r="BC71" s="4">
        <f t="shared" si="42"/>
        <v>0</v>
      </c>
      <c r="BD71" s="4">
        <f t="shared" si="43"/>
        <v>0</v>
      </c>
      <c r="BE71" s="4">
        <f t="shared" si="48"/>
        <v>0</v>
      </c>
      <c r="BF71" s="4">
        <f t="shared" si="49"/>
        <v>0</v>
      </c>
      <c r="BG71" s="4">
        <f t="shared" si="50"/>
        <v>0</v>
      </c>
      <c r="BH71" s="3">
        <v>0</v>
      </c>
      <c r="BI71" s="3">
        <v>0</v>
      </c>
      <c r="BJ71" s="4">
        <f t="shared" si="51"/>
        <v>1</v>
      </c>
      <c r="BK71" s="4">
        <f t="shared" si="52"/>
        <v>0</v>
      </c>
      <c r="BL71" s="4">
        <f t="shared" si="53"/>
        <v>0</v>
      </c>
      <c r="BM71" s="4">
        <f t="shared" si="54"/>
        <v>0</v>
      </c>
      <c r="BN71" s="4">
        <f t="shared" si="55"/>
        <v>0</v>
      </c>
      <c r="BO71" s="4">
        <f t="shared" si="56"/>
        <v>0</v>
      </c>
      <c r="BR71" s="1" t="s">
        <v>793</v>
      </c>
      <c r="BS71" s="1" t="s">
        <v>788</v>
      </c>
      <c r="BT71" s="7" t="s">
        <v>789</v>
      </c>
      <c r="BU71" s="7" t="s">
        <v>790</v>
      </c>
      <c r="BV71" s="7" t="s">
        <v>791</v>
      </c>
      <c r="BW71" s="7" t="s">
        <v>792</v>
      </c>
    </row>
    <row r="72" spans="1:77" x14ac:dyDescent="0.25">
      <c r="A72" s="7">
        <v>71</v>
      </c>
      <c r="B72" s="1" cm="1">
        <f t="array" ref="B72">_xlfn.SWITCH(C72,"G",1,"D",2,"M",3,"F",4)</f>
        <v>2</v>
      </c>
      <c r="C72" s="1" t="s">
        <v>7</v>
      </c>
      <c r="D72" s="1" t="s">
        <v>76</v>
      </c>
      <c r="E72" s="1">
        <v>4.4000000000000004</v>
      </c>
      <c r="F72" s="1">
        <v>4.4000000000000004</v>
      </c>
      <c r="G72" s="1" t="s">
        <v>55</v>
      </c>
      <c r="H72" s="1">
        <v>50</v>
      </c>
      <c r="I72" s="1">
        <v>2.1709999999999998</v>
      </c>
      <c r="J72" s="1">
        <v>69</v>
      </c>
      <c r="K72" s="1">
        <v>1.609</v>
      </c>
      <c r="L72" s="1">
        <v>59</v>
      </c>
      <c r="M72" s="1">
        <v>1.143</v>
      </c>
      <c r="N72" s="7">
        <v>65</v>
      </c>
      <c r="O72" s="7">
        <v>3.0680000000000001</v>
      </c>
      <c r="P72" s="7">
        <v>59</v>
      </c>
      <c r="Q72" s="7">
        <v>1.9179999999999999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3">
        <v>0</v>
      </c>
      <c r="AR72" s="4">
        <f t="shared" si="35"/>
        <v>0</v>
      </c>
      <c r="AS72" s="4">
        <f t="shared" si="36"/>
        <v>0</v>
      </c>
      <c r="AT72" s="4">
        <f t="shared" si="37"/>
        <v>0</v>
      </c>
      <c r="AU72" s="4">
        <f t="shared" si="44"/>
        <v>0</v>
      </c>
      <c r="AV72" s="4">
        <f t="shared" si="45"/>
        <v>0</v>
      </c>
      <c r="AW72" s="4">
        <f t="shared" si="38"/>
        <v>0</v>
      </c>
      <c r="AX72" s="4">
        <f t="shared" si="39"/>
        <v>0</v>
      </c>
      <c r="AY72" s="4">
        <f t="shared" si="40"/>
        <v>0</v>
      </c>
      <c r="AZ72" s="4">
        <f t="shared" si="46"/>
        <v>0</v>
      </c>
      <c r="BA72" s="4">
        <f t="shared" si="47"/>
        <v>0</v>
      </c>
      <c r="BB72" s="4">
        <f t="shared" si="41"/>
        <v>0</v>
      </c>
      <c r="BC72" s="4">
        <f t="shared" si="42"/>
        <v>0</v>
      </c>
      <c r="BD72" s="4">
        <f t="shared" si="43"/>
        <v>0</v>
      </c>
      <c r="BE72" s="4">
        <f t="shared" si="48"/>
        <v>0</v>
      </c>
      <c r="BF72" s="4">
        <f t="shared" si="49"/>
        <v>0</v>
      </c>
      <c r="BG72" s="4">
        <f t="shared" si="50"/>
        <v>0</v>
      </c>
      <c r="BH72" s="3">
        <v>0</v>
      </c>
      <c r="BI72" s="3">
        <v>0</v>
      </c>
      <c r="BJ72" s="4">
        <f t="shared" si="51"/>
        <v>1</v>
      </c>
      <c r="BK72" s="4">
        <f t="shared" si="52"/>
        <v>0</v>
      </c>
      <c r="BL72" s="4">
        <f t="shared" si="53"/>
        <v>0</v>
      </c>
      <c r="BM72" s="4">
        <f t="shared" si="54"/>
        <v>0</v>
      </c>
      <c r="BN72" s="4">
        <f t="shared" si="55"/>
        <v>0</v>
      </c>
      <c r="BO72" s="4">
        <f t="shared" si="56"/>
        <v>0</v>
      </c>
      <c r="BR72" s="3">
        <v>0.9</v>
      </c>
      <c r="BS72" s="8">
        <v>1</v>
      </c>
      <c r="BT72" s="8">
        <f>BS72*$BR$72</f>
        <v>0.9</v>
      </c>
      <c r="BU72" s="8">
        <f t="shared" ref="BU72:BW72" si="57">BT72*$BR$72</f>
        <v>0.81</v>
      </c>
      <c r="BV72" s="8">
        <f t="shared" si="57"/>
        <v>0.72900000000000009</v>
      </c>
      <c r="BW72" s="8">
        <f t="shared" si="57"/>
        <v>0.65610000000000013</v>
      </c>
    </row>
    <row r="73" spans="1:77" x14ac:dyDescent="0.25">
      <c r="A73" s="7">
        <v>72</v>
      </c>
      <c r="B73" s="1" cm="1">
        <f t="array" ref="B73">_xlfn.SWITCH(C73,"G",1,"D",2,"M",3,"F",4)</f>
        <v>4</v>
      </c>
      <c r="C73" s="1" t="s">
        <v>10</v>
      </c>
      <c r="D73" s="1" t="s">
        <v>77</v>
      </c>
      <c r="E73" s="1">
        <v>5.3</v>
      </c>
      <c r="F73" s="1">
        <v>5.3</v>
      </c>
      <c r="G73" s="1" t="s">
        <v>55</v>
      </c>
      <c r="H73" s="1">
        <v>35</v>
      </c>
      <c r="I73" s="1">
        <v>1.9370000000000001</v>
      </c>
      <c r="J73" s="1">
        <v>26</v>
      </c>
      <c r="K73" s="1">
        <v>1.2330000000000001</v>
      </c>
      <c r="L73" s="1">
        <v>21</v>
      </c>
      <c r="M73" s="1">
        <v>0.999</v>
      </c>
      <c r="N73" s="7">
        <v>20</v>
      </c>
      <c r="O73" s="7">
        <v>1.3029999999999999</v>
      </c>
      <c r="P73" s="7">
        <v>19</v>
      </c>
      <c r="Q73" s="7">
        <v>1.012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3">
        <v>0</v>
      </c>
      <c r="AR73" s="4">
        <f t="shared" si="35"/>
        <v>0</v>
      </c>
      <c r="AS73" s="4">
        <f t="shared" si="36"/>
        <v>0</v>
      </c>
      <c r="AT73" s="4">
        <f t="shared" si="37"/>
        <v>0</v>
      </c>
      <c r="AU73" s="4">
        <f t="shared" si="44"/>
        <v>0</v>
      </c>
      <c r="AV73" s="4">
        <f t="shared" si="45"/>
        <v>0</v>
      </c>
      <c r="AW73" s="4">
        <f t="shared" si="38"/>
        <v>0</v>
      </c>
      <c r="AX73" s="4">
        <f t="shared" si="39"/>
        <v>0</v>
      </c>
      <c r="AY73" s="4">
        <f t="shared" si="40"/>
        <v>0</v>
      </c>
      <c r="AZ73" s="4">
        <f t="shared" si="46"/>
        <v>0</v>
      </c>
      <c r="BA73" s="4">
        <f t="shared" si="47"/>
        <v>0</v>
      </c>
      <c r="BB73" s="4">
        <f t="shared" si="41"/>
        <v>0</v>
      </c>
      <c r="BC73" s="4">
        <f t="shared" si="42"/>
        <v>0</v>
      </c>
      <c r="BD73" s="4">
        <f t="shared" si="43"/>
        <v>0</v>
      </c>
      <c r="BE73" s="4">
        <f t="shared" si="48"/>
        <v>0</v>
      </c>
      <c r="BF73" s="4">
        <f t="shared" si="49"/>
        <v>0</v>
      </c>
      <c r="BG73" s="4">
        <f t="shared" si="50"/>
        <v>0</v>
      </c>
      <c r="BH73" s="3">
        <v>0</v>
      </c>
      <c r="BI73" s="3">
        <v>0</v>
      </c>
      <c r="BJ73" s="4">
        <f t="shared" si="51"/>
        <v>1</v>
      </c>
      <c r="BK73" s="4">
        <f t="shared" si="52"/>
        <v>0</v>
      </c>
      <c r="BL73" s="4">
        <f t="shared" si="53"/>
        <v>0</v>
      </c>
      <c r="BM73" s="4">
        <f t="shared" si="54"/>
        <v>0</v>
      </c>
      <c r="BN73" s="4">
        <f t="shared" si="55"/>
        <v>0</v>
      </c>
      <c r="BO73" s="4">
        <f t="shared" si="56"/>
        <v>0</v>
      </c>
    </row>
    <row r="74" spans="1:77" x14ac:dyDescent="0.25">
      <c r="A74" s="7">
        <v>73</v>
      </c>
      <c r="B74" s="1" cm="1">
        <f t="array" ref="B74">_xlfn.SWITCH(C74,"G",1,"D",2,"M",3,"F",4)</f>
        <v>3</v>
      </c>
      <c r="C74" s="1" t="s">
        <v>5</v>
      </c>
      <c r="D74" s="1" t="s">
        <v>78</v>
      </c>
      <c r="E74" s="1">
        <v>4.9000000000000004</v>
      </c>
      <c r="F74" s="1">
        <v>4.9000000000000004</v>
      </c>
      <c r="G74" s="1" t="s">
        <v>55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7">
        <v>0</v>
      </c>
      <c r="O74" s="7">
        <v>0</v>
      </c>
      <c r="P74" s="7">
        <v>0</v>
      </c>
      <c r="Q74" s="7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3">
        <v>0</v>
      </c>
      <c r="AR74" s="4">
        <f t="shared" si="35"/>
        <v>0</v>
      </c>
      <c r="AS74" s="4">
        <f t="shared" si="36"/>
        <v>0</v>
      </c>
      <c r="AT74" s="4">
        <f t="shared" si="37"/>
        <v>0</v>
      </c>
      <c r="AU74" s="4">
        <f t="shared" si="44"/>
        <v>0</v>
      </c>
      <c r="AV74" s="4">
        <f t="shared" si="45"/>
        <v>0</v>
      </c>
      <c r="AW74" s="4">
        <f t="shared" si="38"/>
        <v>0</v>
      </c>
      <c r="AX74" s="4">
        <f t="shared" si="39"/>
        <v>0</v>
      </c>
      <c r="AY74" s="4">
        <f t="shared" si="40"/>
        <v>0</v>
      </c>
      <c r="AZ74" s="4">
        <f t="shared" si="46"/>
        <v>0</v>
      </c>
      <c r="BA74" s="4">
        <f t="shared" si="47"/>
        <v>0</v>
      </c>
      <c r="BB74" s="4">
        <f t="shared" si="41"/>
        <v>0</v>
      </c>
      <c r="BC74" s="4">
        <f t="shared" si="42"/>
        <v>0</v>
      </c>
      <c r="BD74" s="4">
        <f t="shared" si="43"/>
        <v>0</v>
      </c>
      <c r="BE74" s="4">
        <f t="shared" si="48"/>
        <v>0</v>
      </c>
      <c r="BF74" s="4">
        <f t="shared" si="49"/>
        <v>0</v>
      </c>
      <c r="BG74" s="4">
        <f t="shared" si="50"/>
        <v>0</v>
      </c>
      <c r="BH74" s="3">
        <v>0</v>
      </c>
      <c r="BI74" s="3">
        <v>0</v>
      </c>
      <c r="BJ74" s="4">
        <f t="shared" si="51"/>
        <v>1</v>
      </c>
      <c r="BK74" s="4">
        <f t="shared" si="52"/>
        <v>0</v>
      </c>
      <c r="BL74" s="4">
        <f t="shared" si="53"/>
        <v>0</v>
      </c>
      <c r="BM74" s="4">
        <f t="shared" si="54"/>
        <v>0</v>
      </c>
      <c r="BN74" s="4">
        <f t="shared" si="55"/>
        <v>0</v>
      </c>
      <c r="BO74" s="4">
        <f t="shared" si="56"/>
        <v>0</v>
      </c>
    </row>
    <row r="75" spans="1:77" x14ac:dyDescent="0.25">
      <c r="A75" s="7">
        <v>74</v>
      </c>
      <c r="B75" s="1" cm="1">
        <f t="array" ref="B75">_xlfn.SWITCH(C75,"G",1,"D",2,"M",3,"F",4)</f>
        <v>3</v>
      </c>
      <c r="C75" s="1" t="s">
        <v>5</v>
      </c>
      <c r="D75" s="1" t="s">
        <v>79</v>
      </c>
      <c r="E75" s="1">
        <v>5.5</v>
      </c>
      <c r="F75" s="1">
        <v>5.5</v>
      </c>
      <c r="G75" s="1" t="s">
        <v>55</v>
      </c>
      <c r="H75" s="1">
        <v>30</v>
      </c>
      <c r="I75" s="1">
        <v>1.5880000000000001</v>
      </c>
      <c r="J75" s="1">
        <v>25</v>
      </c>
      <c r="K75" s="1">
        <v>1.135</v>
      </c>
      <c r="L75" s="1">
        <v>30</v>
      </c>
      <c r="M75" s="1">
        <v>1.2769999999999999</v>
      </c>
      <c r="N75" s="7">
        <v>26</v>
      </c>
      <c r="O75" s="7">
        <v>1.524</v>
      </c>
      <c r="P75" s="7">
        <v>26</v>
      </c>
      <c r="Q75" s="7">
        <v>1.2629999999999999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3">
        <v>0</v>
      </c>
      <c r="AR75" s="4">
        <f t="shared" si="35"/>
        <v>0</v>
      </c>
      <c r="AS75" s="4">
        <f t="shared" si="36"/>
        <v>0</v>
      </c>
      <c r="AT75" s="4">
        <f t="shared" si="37"/>
        <v>0</v>
      </c>
      <c r="AU75" s="4">
        <f t="shared" si="44"/>
        <v>0</v>
      </c>
      <c r="AV75" s="4">
        <f t="shared" si="45"/>
        <v>0</v>
      </c>
      <c r="AW75" s="4">
        <f t="shared" si="38"/>
        <v>0</v>
      </c>
      <c r="AX75" s="4">
        <f t="shared" si="39"/>
        <v>0</v>
      </c>
      <c r="AY75" s="4">
        <f t="shared" si="40"/>
        <v>0</v>
      </c>
      <c r="AZ75" s="4">
        <f t="shared" si="46"/>
        <v>0</v>
      </c>
      <c r="BA75" s="4">
        <f t="shared" si="47"/>
        <v>0</v>
      </c>
      <c r="BB75" s="4">
        <f t="shared" si="41"/>
        <v>0</v>
      </c>
      <c r="BC75" s="4">
        <f t="shared" si="42"/>
        <v>0</v>
      </c>
      <c r="BD75" s="4">
        <f t="shared" si="43"/>
        <v>0</v>
      </c>
      <c r="BE75" s="4">
        <f t="shared" si="48"/>
        <v>0</v>
      </c>
      <c r="BF75" s="4">
        <f t="shared" si="49"/>
        <v>0</v>
      </c>
      <c r="BG75" s="4">
        <f t="shared" si="50"/>
        <v>0</v>
      </c>
      <c r="BH75" s="3">
        <v>0</v>
      </c>
      <c r="BI75" s="3">
        <v>0</v>
      </c>
      <c r="BJ75" s="4">
        <f t="shared" si="51"/>
        <v>1</v>
      </c>
      <c r="BK75" s="4">
        <f t="shared" si="52"/>
        <v>0</v>
      </c>
      <c r="BL75" s="4">
        <f t="shared" si="53"/>
        <v>0</v>
      </c>
      <c r="BM75" s="4">
        <f t="shared" si="54"/>
        <v>0</v>
      </c>
      <c r="BN75" s="4">
        <f t="shared" si="55"/>
        <v>0</v>
      </c>
      <c r="BO75" s="4">
        <f t="shared" si="56"/>
        <v>0</v>
      </c>
    </row>
    <row r="76" spans="1:77" x14ac:dyDescent="0.25">
      <c r="A76" s="7">
        <v>75</v>
      </c>
      <c r="B76" s="1" cm="1">
        <f t="array" ref="B76">_xlfn.SWITCH(C76,"G",1,"D",2,"M",3,"F",4)</f>
        <v>3</v>
      </c>
      <c r="C76" s="1" t="s">
        <v>5</v>
      </c>
      <c r="D76" s="1" t="s">
        <v>426</v>
      </c>
      <c r="E76" s="1">
        <v>4.5</v>
      </c>
      <c r="F76" s="1">
        <v>4.5</v>
      </c>
      <c r="G76" s="1" t="s">
        <v>55</v>
      </c>
      <c r="H76" s="1">
        <v>13</v>
      </c>
      <c r="I76" s="1">
        <v>0.65100000000000002</v>
      </c>
      <c r="J76" s="1">
        <v>12</v>
      </c>
      <c r="K76" s="1">
        <v>0.54200000000000004</v>
      </c>
      <c r="L76" s="1">
        <v>10</v>
      </c>
      <c r="M76" s="1">
        <v>0.44800000000000001</v>
      </c>
      <c r="N76" s="7">
        <v>10</v>
      </c>
      <c r="O76" s="7">
        <v>0.56100000000000005</v>
      </c>
      <c r="P76" s="7">
        <v>10</v>
      </c>
      <c r="Q76" s="7">
        <v>0.47599999999999998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3">
        <v>0</v>
      </c>
      <c r="AR76" s="4">
        <f t="shared" si="35"/>
        <v>0</v>
      </c>
      <c r="AS76" s="4">
        <f t="shared" si="36"/>
        <v>0</v>
      </c>
      <c r="AT76" s="4">
        <f t="shared" si="37"/>
        <v>0</v>
      </c>
      <c r="AU76" s="4">
        <f t="shared" si="44"/>
        <v>0</v>
      </c>
      <c r="AV76" s="4">
        <f t="shared" si="45"/>
        <v>0</v>
      </c>
      <c r="AW76" s="4">
        <f t="shared" si="38"/>
        <v>0</v>
      </c>
      <c r="AX76" s="4">
        <f t="shared" si="39"/>
        <v>0</v>
      </c>
      <c r="AY76" s="4">
        <f t="shared" si="40"/>
        <v>0</v>
      </c>
      <c r="AZ76" s="4">
        <f t="shared" si="46"/>
        <v>0</v>
      </c>
      <c r="BA76" s="4">
        <f t="shared" si="47"/>
        <v>0</v>
      </c>
      <c r="BB76" s="4">
        <f t="shared" si="41"/>
        <v>0</v>
      </c>
      <c r="BC76" s="4">
        <f t="shared" si="42"/>
        <v>0</v>
      </c>
      <c r="BD76" s="4">
        <f t="shared" si="43"/>
        <v>0</v>
      </c>
      <c r="BE76" s="4">
        <f t="shared" si="48"/>
        <v>0</v>
      </c>
      <c r="BF76" s="4">
        <f t="shared" si="49"/>
        <v>0</v>
      </c>
      <c r="BG76" s="4">
        <f t="shared" si="50"/>
        <v>0</v>
      </c>
      <c r="BH76" s="3">
        <v>0</v>
      </c>
      <c r="BI76" s="3">
        <v>0</v>
      </c>
      <c r="BJ76" s="4">
        <f t="shared" si="51"/>
        <v>1</v>
      </c>
      <c r="BK76" s="4">
        <f t="shared" si="52"/>
        <v>0</v>
      </c>
      <c r="BL76" s="4">
        <f t="shared" si="53"/>
        <v>0</v>
      </c>
      <c r="BM76" s="4">
        <f t="shared" si="54"/>
        <v>0</v>
      </c>
      <c r="BN76" s="4">
        <f t="shared" si="55"/>
        <v>0</v>
      </c>
      <c r="BO76" s="4">
        <f t="shared" si="56"/>
        <v>0</v>
      </c>
    </row>
    <row r="77" spans="1:77" x14ac:dyDescent="0.25">
      <c r="A77" s="7">
        <v>76</v>
      </c>
      <c r="B77" s="1" cm="1">
        <f t="array" ref="B77">_xlfn.SWITCH(C77,"G",1,"D",2,"M",3,"F",4)</f>
        <v>2</v>
      </c>
      <c r="C77" s="1" t="s">
        <v>7</v>
      </c>
      <c r="D77" s="1" t="s">
        <v>524</v>
      </c>
      <c r="E77" s="1">
        <v>4.5999999999999996</v>
      </c>
      <c r="F77" s="1">
        <v>4.5999999999999996</v>
      </c>
      <c r="G77" s="1" t="s">
        <v>525</v>
      </c>
      <c r="H77" s="1">
        <v>86</v>
      </c>
      <c r="I77" s="1">
        <v>2.0720000000000001</v>
      </c>
      <c r="J77" s="1">
        <v>85</v>
      </c>
      <c r="K77" s="1">
        <v>2.81</v>
      </c>
      <c r="L77" s="1">
        <v>83</v>
      </c>
      <c r="M77" s="1">
        <v>2.7629999999999999</v>
      </c>
      <c r="N77" s="7">
        <v>81</v>
      </c>
      <c r="O77" s="7">
        <v>3.677</v>
      </c>
      <c r="P77" s="7">
        <v>78</v>
      </c>
      <c r="Q77" s="7">
        <v>2.528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3">
        <v>0</v>
      </c>
      <c r="AR77" s="4">
        <f t="shared" si="35"/>
        <v>0</v>
      </c>
      <c r="AS77" s="4">
        <f t="shared" si="36"/>
        <v>0</v>
      </c>
      <c r="AT77" s="4">
        <f t="shared" si="37"/>
        <v>0</v>
      </c>
      <c r="AU77" s="4">
        <f t="shared" si="44"/>
        <v>0</v>
      </c>
      <c r="AV77" s="4">
        <f t="shared" si="45"/>
        <v>0</v>
      </c>
      <c r="AW77" s="4">
        <f t="shared" si="38"/>
        <v>0</v>
      </c>
      <c r="AX77" s="4">
        <f t="shared" si="39"/>
        <v>0</v>
      </c>
      <c r="AY77" s="4">
        <f t="shared" si="40"/>
        <v>0</v>
      </c>
      <c r="AZ77" s="4">
        <f t="shared" si="46"/>
        <v>0</v>
      </c>
      <c r="BA77" s="4">
        <f t="shared" si="47"/>
        <v>0</v>
      </c>
      <c r="BB77" s="4">
        <f t="shared" si="41"/>
        <v>0</v>
      </c>
      <c r="BC77" s="4">
        <f t="shared" si="42"/>
        <v>0</v>
      </c>
      <c r="BD77" s="4">
        <f t="shared" si="43"/>
        <v>0</v>
      </c>
      <c r="BE77" s="4">
        <f t="shared" si="48"/>
        <v>0</v>
      </c>
      <c r="BF77" s="4">
        <f t="shared" si="49"/>
        <v>0</v>
      </c>
      <c r="BG77" s="4">
        <f t="shared" si="50"/>
        <v>0</v>
      </c>
      <c r="BH77" s="3">
        <v>0</v>
      </c>
      <c r="BI77" s="3">
        <v>0</v>
      </c>
      <c r="BJ77" s="4">
        <f t="shared" si="51"/>
        <v>1</v>
      </c>
      <c r="BK77" s="4">
        <f t="shared" si="52"/>
        <v>0</v>
      </c>
      <c r="BL77" s="4">
        <f t="shared" si="53"/>
        <v>0</v>
      </c>
      <c r="BM77" s="4">
        <f t="shared" si="54"/>
        <v>0</v>
      </c>
      <c r="BN77" s="4">
        <f t="shared" si="55"/>
        <v>0</v>
      </c>
      <c r="BO77" s="4">
        <f t="shared" si="56"/>
        <v>0</v>
      </c>
    </row>
    <row r="78" spans="1:77" x14ac:dyDescent="0.25">
      <c r="A78" s="7">
        <v>77</v>
      </c>
      <c r="B78" s="1" cm="1">
        <f t="array" ref="B78">_xlfn.SWITCH(C78,"G",1,"D",2,"M",3,"F",4)</f>
        <v>3</v>
      </c>
      <c r="C78" s="1" t="s">
        <v>5</v>
      </c>
      <c r="D78" s="1" t="s">
        <v>526</v>
      </c>
      <c r="E78" s="1">
        <v>5</v>
      </c>
      <c r="F78" s="1">
        <v>5</v>
      </c>
      <c r="G78" s="1" t="s">
        <v>525</v>
      </c>
      <c r="H78" s="1">
        <v>80</v>
      </c>
      <c r="I78" s="1">
        <v>2.1120000000000001</v>
      </c>
      <c r="J78" s="1">
        <v>75</v>
      </c>
      <c r="K78" s="1">
        <v>2.2530000000000001</v>
      </c>
      <c r="L78" s="1">
        <v>75</v>
      </c>
      <c r="M78" s="1">
        <v>2.194</v>
      </c>
      <c r="N78" s="7">
        <v>72</v>
      </c>
      <c r="O78" s="7">
        <v>2.399</v>
      </c>
      <c r="P78" s="7">
        <v>75</v>
      </c>
      <c r="Q78" s="7">
        <v>2.2090000000000001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3">
        <v>0</v>
      </c>
      <c r="AR78" s="4">
        <f t="shared" si="35"/>
        <v>0</v>
      </c>
      <c r="AS78" s="4">
        <f t="shared" si="36"/>
        <v>0</v>
      </c>
      <c r="AT78" s="4">
        <f t="shared" si="37"/>
        <v>0</v>
      </c>
      <c r="AU78" s="4">
        <f t="shared" si="44"/>
        <v>0</v>
      </c>
      <c r="AV78" s="4">
        <f t="shared" si="45"/>
        <v>0</v>
      </c>
      <c r="AW78" s="4">
        <f t="shared" si="38"/>
        <v>0</v>
      </c>
      <c r="AX78" s="4">
        <f t="shared" si="39"/>
        <v>0</v>
      </c>
      <c r="AY78" s="4">
        <f t="shared" si="40"/>
        <v>0</v>
      </c>
      <c r="AZ78" s="4">
        <f t="shared" si="46"/>
        <v>0</v>
      </c>
      <c r="BA78" s="4">
        <f t="shared" si="47"/>
        <v>0</v>
      </c>
      <c r="BB78" s="4">
        <f t="shared" si="41"/>
        <v>0</v>
      </c>
      <c r="BC78" s="4">
        <f t="shared" si="42"/>
        <v>0</v>
      </c>
      <c r="BD78" s="4">
        <f t="shared" si="43"/>
        <v>0</v>
      </c>
      <c r="BE78" s="4">
        <f t="shared" si="48"/>
        <v>0</v>
      </c>
      <c r="BF78" s="4">
        <f t="shared" si="49"/>
        <v>0</v>
      </c>
      <c r="BG78" s="4">
        <f t="shared" si="50"/>
        <v>0</v>
      </c>
      <c r="BH78" s="3">
        <v>0</v>
      </c>
      <c r="BI78" s="3">
        <v>0</v>
      </c>
      <c r="BJ78" s="4">
        <f t="shared" si="51"/>
        <v>1</v>
      </c>
      <c r="BK78" s="4">
        <f t="shared" si="52"/>
        <v>0</v>
      </c>
      <c r="BL78" s="4">
        <f t="shared" si="53"/>
        <v>0</v>
      </c>
      <c r="BM78" s="4">
        <f t="shared" si="54"/>
        <v>0</v>
      </c>
      <c r="BN78" s="4">
        <f t="shared" si="55"/>
        <v>0</v>
      </c>
      <c r="BO78" s="4">
        <f t="shared" si="56"/>
        <v>0</v>
      </c>
    </row>
    <row r="79" spans="1:77" x14ac:dyDescent="0.25">
      <c r="A79" s="7">
        <v>78</v>
      </c>
      <c r="B79" s="1" cm="1">
        <f t="array" ref="B79">_xlfn.SWITCH(C79,"G",1,"D",2,"M",3,"F",4)</f>
        <v>4</v>
      </c>
      <c r="C79" s="1" t="s">
        <v>10</v>
      </c>
      <c r="D79" s="1" t="s">
        <v>527</v>
      </c>
      <c r="E79" s="1">
        <v>6.3</v>
      </c>
      <c r="F79" s="1">
        <v>6.3</v>
      </c>
      <c r="G79" s="1" t="s">
        <v>525</v>
      </c>
      <c r="H79" s="1">
        <v>86</v>
      </c>
      <c r="I79" s="1">
        <v>3.3759999999999999</v>
      </c>
      <c r="J79" s="1">
        <v>81</v>
      </c>
      <c r="K79" s="1">
        <v>4.367</v>
      </c>
      <c r="L79" s="1">
        <v>83</v>
      </c>
      <c r="M79" s="1">
        <v>4.0039999999999996</v>
      </c>
      <c r="N79" s="7">
        <v>79</v>
      </c>
      <c r="O79" s="7">
        <v>4.8380000000000001</v>
      </c>
      <c r="P79" s="7">
        <v>79</v>
      </c>
      <c r="Q79" s="7">
        <v>4.2279999999999998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3">
        <v>0</v>
      </c>
      <c r="AR79" s="4">
        <f t="shared" si="35"/>
        <v>0</v>
      </c>
      <c r="AS79" s="4">
        <f t="shared" si="36"/>
        <v>0</v>
      </c>
      <c r="AT79" s="4">
        <f t="shared" si="37"/>
        <v>0</v>
      </c>
      <c r="AU79" s="4">
        <f t="shared" si="44"/>
        <v>0</v>
      </c>
      <c r="AV79" s="4">
        <f t="shared" si="45"/>
        <v>0</v>
      </c>
      <c r="AW79" s="4">
        <f t="shared" si="38"/>
        <v>0</v>
      </c>
      <c r="AX79" s="4">
        <f t="shared" si="39"/>
        <v>0</v>
      </c>
      <c r="AY79" s="4">
        <f t="shared" si="40"/>
        <v>0</v>
      </c>
      <c r="AZ79" s="4">
        <f t="shared" si="46"/>
        <v>0</v>
      </c>
      <c r="BA79" s="4">
        <f t="shared" si="47"/>
        <v>0</v>
      </c>
      <c r="BB79" s="4">
        <f t="shared" si="41"/>
        <v>0</v>
      </c>
      <c r="BC79" s="4">
        <f t="shared" si="42"/>
        <v>0</v>
      </c>
      <c r="BD79" s="4">
        <f t="shared" si="43"/>
        <v>0</v>
      </c>
      <c r="BE79" s="4">
        <f t="shared" si="48"/>
        <v>0</v>
      </c>
      <c r="BF79" s="4">
        <f t="shared" si="49"/>
        <v>0</v>
      </c>
      <c r="BG79" s="4">
        <f t="shared" si="50"/>
        <v>0</v>
      </c>
      <c r="BH79" s="3">
        <v>0</v>
      </c>
      <c r="BI79" s="3">
        <v>0</v>
      </c>
      <c r="BJ79" s="4">
        <f t="shared" si="51"/>
        <v>1</v>
      </c>
      <c r="BK79" s="4">
        <f t="shared" si="52"/>
        <v>0</v>
      </c>
      <c r="BL79" s="4">
        <f t="shared" si="53"/>
        <v>0</v>
      </c>
      <c r="BM79" s="4">
        <f t="shared" si="54"/>
        <v>0</v>
      </c>
      <c r="BN79" s="4">
        <f t="shared" si="55"/>
        <v>0</v>
      </c>
      <c r="BO79" s="4">
        <f t="shared" si="56"/>
        <v>0</v>
      </c>
    </row>
    <row r="80" spans="1:77" x14ac:dyDescent="0.25">
      <c r="A80" s="7">
        <v>79</v>
      </c>
      <c r="B80" s="1" cm="1">
        <f t="array" ref="B80">_xlfn.SWITCH(C80,"G",1,"D",2,"M",3,"F",4)</f>
        <v>3</v>
      </c>
      <c r="C80" s="1" t="s">
        <v>5</v>
      </c>
      <c r="D80" s="1" t="s">
        <v>528</v>
      </c>
      <c r="E80" s="1">
        <v>5.2</v>
      </c>
      <c r="F80" s="1">
        <v>5.2</v>
      </c>
      <c r="G80" s="1" t="s">
        <v>525</v>
      </c>
      <c r="H80" s="1">
        <v>3</v>
      </c>
      <c r="I80" s="1">
        <v>0.13800000000000001</v>
      </c>
      <c r="J80" s="1">
        <v>2</v>
      </c>
      <c r="K80" s="1">
        <v>0.10299999999999999</v>
      </c>
      <c r="L80" s="1">
        <v>4</v>
      </c>
      <c r="M80" s="1">
        <v>0.19600000000000001</v>
      </c>
      <c r="N80" s="7">
        <v>5</v>
      </c>
      <c r="O80" s="7">
        <v>0.27600000000000002</v>
      </c>
      <c r="P80" s="7">
        <v>3</v>
      </c>
      <c r="Q80" s="7">
        <v>0.153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3">
        <v>0</v>
      </c>
      <c r="AR80" s="4">
        <f t="shared" si="35"/>
        <v>0</v>
      </c>
      <c r="AS80" s="4">
        <f t="shared" si="36"/>
        <v>0</v>
      </c>
      <c r="AT80" s="4">
        <f t="shared" si="37"/>
        <v>0</v>
      </c>
      <c r="AU80" s="4">
        <f t="shared" si="44"/>
        <v>0</v>
      </c>
      <c r="AV80" s="4">
        <f t="shared" si="45"/>
        <v>0</v>
      </c>
      <c r="AW80" s="4">
        <f t="shared" si="38"/>
        <v>0</v>
      </c>
      <c r="AX80" s="4">
        <f t="shared" si="39"/>
        <v>0</v>
      </c>
      <c r="AY80" s="4">
        <f t="shared" si="40"/>
        <v>0</v>
      </c>
      <c r="AZ80" s="4">
        <f t="shared" si="46"/>
        <v>0</v>
      </c>
      <c r="BA80" s="4">
        <f t="shared" si="47"/>
        <v>0</v>
      </c>
      <c r="BB80" s="4">
        <f t="shared" si="41"/>
        <v>0</v>
      </c>
      <c r="BC80" s="4">
        <f t="shared" si="42"/>
        <v>0</v>
      </c>
      <c r="BD80" s="4">
        <f t="shared" si="43"/>
        <v>0</v>
      </c>
      <c r="BE80" s="4">
        <f t="shared" si="48"/>
        <v>0</v>
      </c>
      <c r="BF80" s="4">
        <f t="shared" si="49"/>
        <v>0</v>
      </c>
      <c r="BG80" s="4">
        <f t="shared" si="50"/>
        <v>0</v>
      </c>
      <c r="BH80" s="3">
        <v>0</v>
      </c>
      <c r="BI80" s="3">
        <v>0</v>
      </c>
      <c r="BJ80" s="4">
        <f t="shared" si="51"/>
        <v>1</v>
      </c>
      <c r="BK80" s="4">
        <f t="shared" si="52"/>
        <v>0</v>
      </c>
      <c r="BL80" s="4">
        <f t="shared" si="53"/>
        <v>0</v>
      </c>
      <c r="BM80" s="4">
        <f t="shared" si="54"/>
        <v>0</v>
      </c>
      <c r="BN80" s="4">
        <f t="shared" si="55"/>
        <v>0</v>
      </c>
      <c r="BO80" s="4">
        <f t="shared" si="56"/>
        <v>0</v>
      </c>
    </row>
    <row r="81" spans="1:67" x14ac:dyDescent="0.25">
      <c r="A81" s="7">
        <v>80</v>
      </c>
      <c r="B81" s="1" cm="1">
        <f t="array" ref="B81">_xlfn.SWITCH(C81,"G",1,"D",2,"M",3,"F",4)</f>
        <v>1</v>
      </c>
      <c r="C81" s="1" t="s">
        <v>12</v>
      </c>
      <c r="D81" s="1" t="s">
        <v>529</v>
      </c>
      <c r="E81" s="1">
        <v>4.5999999999999996</v>
      </c>
      <c r="F81" s="1">
        <v>4.5999999999999996</v>
      </c>
      <c r="G81" s="1" t="s">
        <v>525</v>
      </c>
      <c r="H81" s="1">
        <v>89</v>
      </c>
      <c r="I81" s="1">
        <v>3.3069999999999999</v>
      </c>
      <c r="J81" s="1">
        <v>88</v>
      </c>
      <c r="K81" s="1">
        <v>3.5779999999999998</v>
      </c>
      <c r="L81" s="1">
        <v>88</v>
      </c>
      <c r="M81" s="1">
        <v>3.6160000000000001</v>
      </c>
      <c r="N81" s="7">
        <v>88</v>
      </c>
      <c r="O81" s="7">
        <v>4.0410000000000004</v>
      </c>
      <c r="P81" s="7">
        <v>86</v>
      </c>
      <c r="Q81" s="7">
        <v>3.4540000000000002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3">
        <v>0</v>
      </c>
      <c r="AR81" s="4">
        <f t="shared" si="35"/>
        <v>0</v>
      </c>
      <c r="AS81" s="4">
        <f t="shared" si="36"/>
        <v>0</v>
      </c>
      <c r="AT81" s="4">
        <f t="shared" si="37"/>
        <v>0</v>
      </c>
      <c r="AU81" s="4">
        <f t="shared" si="44"/>
        <v>0</v>
      </c>
      <c r="AV81" s="4">
        <f t="shared" si="45"/>
        <v>0</v>
      </c>
      <c r="AW81" s="4">
        <f t="shared" si="38"/>
        <v>0</v>
      </c>
      <c r="AX81" s="4">
        <f t="shared" si="39"/>
        <v>0</v>
      </c>
      <c r="AY81" s="4">
        <f t="shared" si="40"/>
        <v>0</v>
      </c>
      <c r="AZ81" s="4">
        <f t="shared" si="46"/>
        <v>0</v>
      </c>
      <c r="BA81" s="4">
        <f t="shared" si="47"/>
        <v>0</v>
      </c>
      <c r="BB81" s="4">
        <f t="shared" si="41"/>
        <v>0</v>
      </c>
      <c r="BC81" s="4">
        <f t="shared" si="42"/>
        <v>0</v>
      </c>
      <c r="BD81" s="4">
        <f t="shared" si="43"/>
        <v>0</v>
      </c>
      <c r="BE81" s="4">
        <f t="shared" si="48"/>
        <v>0</v>
      </c>
      <c r="BF81" s="4">
        <f t="shared" si="49"/>
        <v>0</v>
      </c>
      <c r="BG81" s="4">
        <f t="shared" si="50"/>
        <v>0</v>
      </c>
      <c r="BH81" s="3">
        <v>0</v>
      </c>
      <c r="BI81" s="3">
        <v>0</v>
      </c>
      <c r="BJ81" s="4">
        <f t="shared" si="51"/>
        <v>1</v>
      </c>
      <c r="BK81" s="4">
        <f t="shared" si="52"/>
        <v>0</v>
      </c>
      <c r="BL81" s="4">
        <f t="shared" si="53"/>
        <v>0</v>
      </c>
      <c r="BM81" s="4">
        <f t="shared" si="54"/>
        <v>0</v>
      </c>
      <c r="BN81" s="4">
        <f t="shared" si="55"/>
        <v>0</v>
      </c>
      <c r="BO81" s="4">
        <f t="shared" si="56"/>
        <v>0</v>
      </c>
    </row>
    <row r="82" spans="1:67" x14ac:dyDescent="0.25">
      <c r="A82" s="7">
        <v>81</v>
      </c>
      <c r="B82" s="1" cm="1">
        <f t="array" ref="B82">_xlfn.SWITCH(C82,"G",1,"D",2,"M",3,"F",4)</f>
        <v>3</v>
      </c>
      <c r="C82" s="1" t="s">
        <v>5</v>
      </c>
      <c r="D82" s="1" t="s">
        <v>530</v>
      </c>
      <c r="E82" s="1">
        <v>5.5</v>
      </c>
      <c r="F82" s="1">
        <v>5.5</v>
      </c>
      <c r="G82" s="1" t="s">
        <v>525</v>
      </c>
      <c r="H82" s="1">
        <v>80</v>
      </c>
      <c r="I82" s="1">
        <v>2.657</v>
      </c>
      <c r="J82" s="1">
        <v>71</v>
      </c>
      <c r="K82" s="1">
        <v>2.9020000000000001</v>
      </c>
      <c r="L82" s="1">
        <v>75</v>
      </c>
      <c r="M82" s="1">
        <v>2.8370000000000002</v>
      </c>
      <c r="N82" s="7">
        <v>74</v>
      </c>
      <c r="O82" s="7">
        <v>3.371</v>
      </c>
      <c r="P82" s="7">
        <v>70</v>
      </c>
      <c r="Q82" s="7">
        <v>2.86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3">
        <v>0</v>
      </c>
      <c r="AR82" s="4">
        <f t="shared" si="35"/>
        <v>0</v>
      </c>
      <c r="AS82" s="4">
        <f t="shared" si="36"/>
        <v>0</v>
      </c>
      <c r="AT82" s="4">
        <f t="shared" si="37"/>
        <v>0</v>
      </c>
      <c r="AU82" s="4">
        <f t="shared" si="44"/>
        <v>0</v>
      </c>
      <c r="AV82" s="4">
        <f t="shared" si="45"/>
        <v>0</v>
      </c>
      <c r="AW82" s="4">
        <f t="shared" si="38"/>
        <v>0</v>
      </c>
      <c r="AX82" s="4">
        <f t="shared" si="39"/>
        <v>0</v>
      </c>
      <c r="AY82" s="4">
        <f t="shared" si="40"/>
        <v>0</v>
      </c>
      <c r="AZ82" s="4">
        <f t="shared" si="46"/>
        <v>0</v>
      </c>
      <c r="BA82" s="4">
        <f t="shared" si="47"/>
        <v>0</v>
      </c>
      <c r="BB82" s="4">
        <f t="shared" si="41"/>
        <v>0</v>
      </c>
      <c r="BC82" s="4">
        <f t="shared" si="42"/>
        <v>0</v>
      </c>
      <c r="BD82" s="4">
        <f t="shared" si="43"/>
        <v>0</v>
      </c>
      <c r="BE82" s="4">
        <f t="shared" si="48"/>
        <v>0</v>
      </c>
      <c r="BF82" s="4">
        <f t="shared" si="49"/>
        <v>0</v>
      </c>
      <c r="BG82" s="4">
        <f t="shared" si="50"/>
        <v>0</v>
      </c>
      <c r="BH82" s="3">
        <v>0</v>
      </c>
      <c r="BI82" s="3">
        <v>0</v>
      </c>
      <c r="BJ82" s="4">
        <f t="shared" si="51"/>
        <v>1</v>
      </c>
      <c r="BK82" s="4">
        <f t="shared" si="52"/>
        <v>0</v>
      </c>
      <c r="BL82" s="4">
        <f t="shared" si="53"/>
        <v>0</v>
      </c>
      <c r="BM82" s="4">
        <f t="shared" si="54"/>
        <v>0</v>
      </c>
      <c r="BN82" s="4">
        <f t="shared" si="55"/>
        <v>0</v>
      </c>
      <c r="BO82" s="4">
        <f t="shared" si="56"/>
        <v>0</v>
      </c>
    </row>
    <row r="83" spans="1:67" x14ac:dyDescent="0.25">
      <c r="A83" s="7">
        <v>82</v>
      </c>
      <c r="B83" s="1" cm="1">
        <f t="array" ref="B83">_xlfn.SWITCH(C83,"G",1,"D",2,"M",3,"F",4)</f>
        <v>3</v>
      </c>
      <c r="C83" s="1" t="s">
        <v>5</v>
      </c>
      <c r="D83" s="1" t="s">
        <v>531</v>
      </c>
      <c r="E83" s="1">
        <v>5.4</v>
      </c>
      <c r="F83" s="1">
        <v>5.4</v>
      </c>
      <c r="G83" s="1" t="s">
        <v>525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7">
        <v>0</v>
      </c>
      <c r="O83" s="7">
        <v>0</v>
      </c>
      <c r="P83" s="7">
        <v>0</v>
      </c>
      <c r="Q83" s="7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3">
        <v>0</v>
      </c>
      <c r="AR83" s="4">
        <f t="shared" si="35"/>
        <v>0</v>
      </c>
      <c r="AS83" s="4">
        <f t="shared" si="36"/>
        <v>0</v>
      </c>
      <c r="AT83" s="4">
        <f t="shared" si="37"/>
        <v>0</v>
      </c>
      <c r="AU83" s="4">
        <f t="shared" si="44"/>
        <v>0</v>
      </c>
      <c r="AV83" s="4">
        <f t="shared" si="45"/>
        <v>0</v>
      </c>
      <c r="AW83" s="4">
        <f t="shared" si="38"/>
        <v>0</v>
      </c>
      <c r="AX83" s="4">
        <f t="shared" si="39"/>
        <v>0</v>
      </c>
      <c r="AY83" s="4">
        <f t="shared" si="40"/>
        <v>0</v>
      </c>
      <c r="AZ83" s="4">
        <f t="shared" si="46"/>
        <v>0</v>
      </c>
      <c r="BA83" s="4">
        <f t="shared" si="47"/>
        <v>0</v>
      </c>
      <c r="BB83" s="4">
        <f t="shared" si="41"/>
        <v>0</v>
      </c>
      <c r="BC83" s="4">
        <f t="shared" si="42"/>
        <v>0</v>
      </c>
      <c r="BD83" s="4">
        <f t="shared" si="43"/>
        <v>0</v>
      </c>
      <c r="BE83" s="4">
        <f t="shared" si="48"/>
        <v>0</v>
      </c>
      <c r="BF83" s="4">
        <f t="shared" si="49"/>
        <v>0</v>
      </c>
      <c r="BG83" s="4">
        <f t="shared" si="50"/>
        <v>0</v>
      </c>
      <c r="BH83" s="3">
        <v>0</v>
      </c>
      <c r="BI83" s="3">
        <v>0</v>
      </c>
      <c r="BJ83" s="4">
        <f t="shared" si="51"/>
        <v>1</v>
      </c>
      <c r="BK83" s="4">
        <f t="shared" si="52"/>
        <v>0</v>
      </c>
      <c r="BL83" s="4">
        <f t="shared" si="53"/>
        <v>0</v>
      </c>
      <c r="BM83" s="4">
        <f t="shared" si="54"/>
        <v>0</v>
      </c>
      <c r="BN83" s="4">
        <f t="shared" si="55"/>
        <v>0</v>
      </c>
      <c r="BO83" s="4">
        <f t="shared" si="56"/>
        <v>0</v>
      </c>
    </row>
    <row r="84" spans="1:67" x14ac:dyDescent="0.25">
      <c r="A84" s="7">
        <v>83</v>
      </c>
      <c r="B84" s="1" cm="1">
        <f t="array" ref="B84">_xlfn.SWITCH(C84,"G",1,"D",2,"M",3,"F",4)</f>
        <v>2</v>
      </c>
      <c r="C84" s="1" t="s">
        <v>7</v>
      </c>
      <c r="D84" s="1" t="s">
        <v>532</v>
      </c>
      <c r="E84" s="1">
        <v>4.5</v>
      </c>
      <c r="F84" s="1">
        <v>4.5</v>
      </c>
      <c r="G84" s="1" t="s">
        <v>525</v>
      </c>
      <c r="H84" s="1">
        <v>85</v>
      </c>
      <c r="I84" s="1">
        <v>2.1970000000000001</v>
      </c>
      <c r="J84" s="1">
        <v>83</v>
      </c>
      <c r="K84" s="1">
        <v>2.9239999999999999</v>
      </c>
      <c r="L84" s="1">
        <v>83</v>
      </c>
      <c r="M84" s="1">
        <v>2.883</v>
      </c>
      <c r="N84" s="7">
        <v>79</v>
      </c>
      <c r="O84" s="7">
        <v>3.7410000000000001</v>
      </c>
      <c r="P84" s="7">
        <v>78</v>
      </c>
      <c r="Q84" s="7">
        <v>2.665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3">
        <v>0</v>
      </c>
      <c r="AR84" s="4">
        <f t="shared" si="35"/>
        <v>0</v>
      </c>
      <c r="AS84" s="4">
        <f t="shared" si="36"/>
        <v>0</v>
      </c>
      <c r="AT84" s="4">
        <f t="shared" si="37"/>
        <v>0</v>
      </c>
      <c r="AU84" s="4">
        <f t="shared" si="44"/>
        <v>0</v>
      </c>
      <c r="AV84" s="4">
        <f t="shared" si="45"/>
        <v>0</v>
      </c>
      <c r="AW84" s="4">
        <f t="shared" si="38"/>
        <v>0</v>
      </c>
      <c r="AX84" s="4">
        <f t="shared" si="39"/>
        <v>0</v>
      </c>
      <c r="AY84" s="4">
        <f t="shared" si="40"/>
        <v>0</v>
      </c>
      <c r="AZ84" s="4">
        <f t="shared" si="46"/>
        <v>0</v>
      </c>
      <c r="BA84" s="4">
        <f t="shared" si="47"/>
        <v>0</v>
      </c>
      <c r="BB84" s="4">
        <f t="shared" si="41"/>
        <v>0</v>
      </c>
      <c r="BC84" s="4">
        <f t="shared" si="42"/>
        <v>0</v>
      </c>
      <c r="BD84" s="4">
        <f t="shared" si="43"/>
        <v>0</v>
      </c>
      <c r="BE84" s="4">
        <f t="shared" si="48"/>
        <v>0</v>
      </c>
      <c r="BF84" s="4">
        <f t="shared" si="49"/>
        <v>0</v>
      </c>
      <c r="BG84" s="4">
        <f t="shared" si="50"/>
        <v>0</v>
      </c>
      <c r="BH84" s="3">
        <v>0</v>
      </c>
      <c r="BI84" s="3">
        <v>0</v>
      </c>
      <c r="BJ84" s="4">
        <f t="shared" si="51"/>
        <v>1</v>
      </c>
      <c r="BK84" s="4">
        <f t="shared" si="52"/>
        <v>0</v>
      </c>
      <c r="BL84" s="4">
        <f t="shared" si="53"/>
        <v>0</v>
      </c>
      <c r="BM84" s="4">
        <f t="shared" si="54"/>
        <v>0</v>
      </c>
      <c r="BN84" s="4">
        <f t="shared" si="55"/>
        <v>0</v>
      </c>
      <c r="BO84" s="4">
        <f t="shared" si="56"/>
        <v>0</v>
      </c>
    </row>
    <row r="85" spans="1:67" x14ac:dyDescent="0.25">
      <c r="A85" s="7">
        <v>84</v>
      </c>
      <c r="B85" s="1" cm="1">
        <f t="array" ref="B85">_xlfn.SWITCH(C85,"G",1,"D",2,"M",3,"F",4)</f>
        <v>3</v>
      </c>
      <c r="C85" s="1" t="s">
        <v>5</v>
      </c>
      <c r="D85" s="1" t="s">
        <v>533</v>
      </c>
      <c r="E85" s="1">
        <v>5</v>
      </c>
      <c r="F85" s="1">
        <v>5</v>
      </c>
      <c r="G85" s="1" t="s">
        <v>525</v>
      </c>
      <c r="H85" s="1">
        <v>42</v>
      </c>
      <c r="I85" s="1">
        <v>1.323</v>
      </c>
      <c r="J85" s="1">
        <v>55</v>
      </c>
      <c r="K85" s="1">
        <v>1.952</v>
      </c>
      <c r="L85" s="1">
        <v>61</v>
      </c>
      <c r="M85" s="1">
        <v>2.0470000000000002</v>
      </c>
      <c r="N85" s="7">
        <v>58</v>
      </c>
      <c r="O85" s="7">
        <v>2.2370000000000001</v>
      </c>
      <c r="P85" s="7">
        <v>57</v>
      </c>
      <c r="Q85" s="7">
        <v>1.98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3">
        <v>0</v>
      </c>
      <c r="AR85" s="4">
        <f t="shared" si="35"/>
        <v>0</v>
      </c>
      <c r="AS85" s="4">
        <f t="shared" si="36"/>
        <v>0</v>
      </c>
      <c r="AT85" s="4">
        <f t="shared" si="37"/>
        <v>0</v>
      </c>
      <c r="AU85" s="4">
        <f t="shared" si="44"/>
        <v>0</v>
      </c>
      <c r="AV85" s="4">
        <f t="shared" si="45"/>
        <v>0</v>
      </c>
      <c r="AW85" s="4">
        <f t="shared" si="38"/>
        <v>0</v>
      </c>
      <c r="AX85" s="4">
        <f t="shared" si="39"/>
        <v>0</v>
      </c>
      <c r="AY85" s="4">
        <f t="shared" si="40"/>
        <v>0</v>
      </c>
      <c r="AZ85" s="4">
        <f t="shared" si="46"/>
        <v>0</v>
      </c>
      <c r="BA85" s="4">
        <f t="shared" si="47"/>
        <v>0</v>
      </c>
      <c r="BB85" s="4">
        <f t="shared" si="41"/>
        <v>0</v>
      </c>
      <c r="BC85" s="4">
        <f t="shared" si="42"/>
        <v>0</v>
      </c>
      <c r="BD85" s="4">
        <f t="shared" si="43"/>
        <v>0</v>
      </c>
      <c r="BE85" s="4">
        <f t="shared" si="48"/>
        <v>0</v>
      </c>
      <c r="BF85" s="4">
        <f t="shared" si="49"/>
        <v>0</v>
      </c>
      <c r="BG85" s="4">
        <f t="shared" si="50"/>
        <v>0</v>
      </c>
      <c r="BH85" s="3">
        <v>0</v>
      </c>
      <c r="BI85" s="3">
        <v>0</v>
      </c>
      <c r="BJ85" s="4">
        <f t="shared" si="51"/>
        <v>1</v>
      </c>
      <c r="BK85" s="4">
        <f t="shared" si="52"/>
        <v>0</v>
      </c>
      <c r="BL85" s="4">
        <f t="shared" si="53"/>
        <v>0</v>
      </c>
      <c r="BM85" s="4">
        <f t="shared" si="54"/>
        <v>0</v>
      </c>
      <c r="BN85" s="4">
        <f t="shared" si="55"/>
        <v>0</v>
      </c>
      <c r="BO85" s="4">
        <f t="shared" si="56"/>
        <v>0</v>
      </c>
    </row>
    <row r="86" spans="1:67" x14ac:dyDescent="0.25">
      <c r="A86" s="7">
        <v>85</v>
      </c>
      <c r="B86" s="1" cm="1">
        <f t="array" ref="B86">_xlfn.SWITCH(C86,"G",1,"D",2,"M",3,"F",4)</f>
        <v>3</v>
      </c>
      <c r="C86" s="1" t="s">
        <v>5</v>
      </c>
      <c r="D86" s="1" t="s">
        <v>534</v>
      </c>
      <c r="E86" s="1">
        <v>5.3</v>
      </c>
      <c r="F86" s="1">
        <v>5.3</v>
      </c>
      <c r="G86" s="1" t="s">
        <v>525</v>
      </c>
      <c r="H86" s="1">
        <v>3</v>
      </c>
      <c r="I86" s="1">
        <v>0.14299999999999999</v>
      </c>
      <c r="J86" s="1">
        <v>2</v>
      </c>
      <c r="K86" s="1">
        <v>0.113</v>
      </c>
      <c r="L86" s="1">
        <v>2</v>
      </c>
      <c r="M86" s="1">
        <v>0.10299999999999999</v>
      </c>
      <c r="N86" s="7">
        <v>4</v>
      </c>
      <c r="O86" s="7">
        <v>0.23899999999999999</v>
      </c>
      <c r="P86" s="7">
        <v>4</v>
      </c>
      <c r="Q86" s="7">
        <v>0.23200000000000001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3">
        <v>0</v>
      </c>
      <c r="AR86" s="4">
        <f t="shared" si="35"/>
        <v>0</v>
      </c>
      <c r="AS86" s="4">
        <f t="shared" si="36"/>
        <v>0</v>
      </c>
      <c r="AT86" s="4">
        <f t="shared" si="37"/>
        <v>0</v>
      </c>
      <c r="AU86" s="4">
        <f t="shared" si="44"/>
        <v>0</v>
      </c>
      <c r="AV86" s="4">
        <f t="shared" si="45"/>
        <v>0</v>
      </c>
      <c r="AW86" s="4">
        <f t="shared" si="38"/>
        <v>0</v>
      </c>
      <c r="AX86" s="4">
        <f t="shared" si="39"/>
        <v>0</v>
      </c>
      <c r="AY86" s="4">
        <f t="shared" si="40"/>
        <v>0</v>
      </c>
      <c r="AZ86" s="4">
        <f t="shared" si="46"/>
        <v>0</v>
      </c>
      <c r="BA86" s="4">
        <f t="shared" si="47"/>
        <v>0</v>
      </c>
      <c r="BB86" s="4">
        <f t="shared" si="41"/>
        <v>0</v>
      </c>
      <c r="BC86" s="4">
        <f t="shared" si="42"/>
        <v>0</v>
      </c>
      <c r="BD86" s="4">
        <f t="shared" si="43"/>
        <v>0</v>
      </c>
      <c r="BE86" s="4">
        <f t="shared" si="48"/>
        <v>0</v>
      </c>
      <c r="BF86" s="4">
        <f t="shared" si="49"/>
        <v>0</v>
      </c>
      <c r="BG86" s="4">
        <f t="shared" si="50"/>
        <v>0</v>
      </c>
      <c r="BH86" s="3">
        <v>0</v>
      </c>
      <c r="BI86" s="3">
        <v>0</v>
      </c>
      <c r="BJ86" s="4">
        <f t="shared" si="51"/>
        <v>1</v>
      </c>
      <c r="BK86" s="4">
        <f t="shared" si="52"/>
        <v>0</v>
      </c>
      <c r="BL86" s="4">
        <f t="shared" si="53"/>
        <v>0</v>
      </c>
      <c r="BM86" s="4">
        <f t="shared" si="54"/>
        <v>0</v>
      </c>
      <c r="BN86" s="4">
        <f t="shared" si="55"/>
        <v>0</v>
      </c>
      <c r="BO86" s="4">
        <f t="shared" si="56"/>
        <v>0</v>
      </c>
    </row>
    <row r="87" spans="1:67" x14ac:dyDescent="0.25">
      <c r="A87" s="7">
        <v>86</v>
      </c>
      <c r="B87" s="1" cm="1">
        <f t="array" ref="B87">_xlfn.SWITCH(C87,"G",1,"D",2,"M",3,"F",4)</f>
        <v>3</v>
      </c>
      <c r="C87" s="1" t="s">
        <v>5</v>
      </c>
      <c r="D87" s="1" t="s">
        <v>535</v>
      </c>
      <c r="E87" s="1">
        <v>4.9000000000000004</v>
      </c>
      <c r="F87" s="1">
        <v>4.9000000000000004</v>
      </c>
      <c r="G87" s="1" t="s">
        <v>525</v>
      </c>
      <c r="H87" s="1">
        <v>53</v>
      </c>
      <c r="I87" s="1">
        <v>1.95</v>
      </c>
      <c r="J87" s="1">
        <v>51</v>
      </c>
      <c r="K87" s="1">
        <v>2.1880000000000002</v>
      </c>
      <c r="L87" s="1">
        <v>45</v>
      </c>
      <c r="M87" s="1">
        <v>1.8779999999999999</v>
      </c>
      <c r="N87" s="7">
        <v>50</v>
      </c>
      <c r="O87" s="7">
        <v>2.39</v>
      </c>
      <c r="P87" s="7">
        <v>51</v>
      </c>
      <c r="Q87" s="7">
        <v>2.1760000000000002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3">
        <v>0</v>
      </c>
      <c r="AR87" s="4">
        <f t="shared" si="35"/>
        <v>0</v>
      </c>
      <c r="AS87" s="4">
        <f t="shared" si="36"/>
        <v>0</v>
      </c>
      <c r="AT87" s="4">
        <f t="shared" si="37"/>
        <v>0</v>
      </c>
      <c r="AU87" s="4">
        <f t="shared" si="44"/>
        <v>0</v>
      </c>
      <c r="AV87" s="4">
        <f t="shared" si="45"/>
        <v>0</v>
      </c>
      <c r="AW87" s="4">
        <f t="shared" si="38"/>
        <v>0</v>
      </c>
      <c r="AX87" s="4">
        <f t="shared" si="39"/>
        <v>0</v>
      </c>
      <c r="AY87" s="4">
        <f t="shared" si="40"/>
        <v>0</v>
      </c>
      <c r="AZ87" s="4">
        <f t="shared" si="46"/>
        <v>0</v>
      </c>
      <c r="BA87" s="4">
        <f t="shared" si="47"/>
        <v>0</v>
      </c>
      <c r="BB87" s="4">
        <f t="shared" si="41"/>
        <v>0</v>
      </c>
      <c r="BC87" s="4">
        <f t="shared" si="42"/>
        <v>0</v>
      </c>
      <c r="BD87" s="4">
        <f t="shared" si="43"/>
        <v>0</v>
      </c>
      <c r="BE87" s="4">
        <f t="shared" si="48"/>
        <v>0</v>
      </c>
      <c r="BF87" s="4">
        <f t="shared" si="49"/>
        <v>0</v>
      </c>
      <c r="BG87" s="4">
        <f t="shared" si="50"/>
        <v>0</v>
      </c>
      <c r="BH87" s="3">
        <v>0</v>
      </c>
      <c r="BI87" s="3">
        <v>0</v>
      </c>
      <c r="BJ87" s="4">
        <f t="shared" si="51"/>
        <v>1</v>
      </c>
      <c r="BK87" s="4">
        <f t="shared" si="52"/>
        <v>0</v>
      </c>
      <c r="BL87" s="4">
        <f t="shared" si="53"/>
        <v>0</v>
      </c>
      <c r="BM87" s="4">
        <f t="shared" si="54"/>
        <v>0</v>
      </c>
      <c r="BN87" s="4">
        <f t="shared" si="55"/>
        <v>0</v>
      </c>
      <c r="BO87" s="4">
        <f t="shared" si="56"/>
        <v>0</v>
      </c>
    </row>
    <row r="88" spans="1:67" x14ac:dyDescent="0.25">
      <c r="A88" s="7">
        <v>87</v>
      </c>
      <c r="B88" s="1" cm="1">
        <f t="array" ref="B88">_xlfn.SWITCH(C88,"G",1,"D",2,"M",3,"F",4)</f>
        <v>2</v>
      </c>
      <c r="C88" s="1" t="s">
        <v>7</v>
      </c>
      <c r="D88" s="1" t="s">
        <v>536</v>
      </c>
      <c r="E88" s="1">
        <v>3.9</v>
      </c>
      <c r="F88" s="1">
        <v>3.9</v>
      </c>
      <c r="G88" s="1" t="s">
        <v>525</v>
      </c>
      <c r="H88" s="1">
        <v>1</v>
      </c>
      <c r="I88" s="1">
        <v>2.4E-2</v>
      </c>
      <c r="J88" s="1">
        <v>1</v>
      </c>
      <c r="K88" s="1">
        <v>0.03</v>
      </c>
      <c r="L88" s="1">
        <v>2</v>
      </c>
      <c r="M88" s="1">
        <v>0.06</v>
      </c>
      <c r="N88" s="7">
        <v>2</v>
      </c>
      <c r="O88" s="7">
        <v>7.3999999999999996E-2</v>
      </c>
      <c r="P88" s="7">
        <v>2</v>
      </c>
      <c r="Q88" s="7">
        <v>0.06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3">
        <v>0</v>
      </c>
      <c r="AR88" s="4">
        <f t="shared" si="35"/>
        <v>0</v>
      </c>
      <c r="AS88" s="4">
        <f t="shared" si="36"/>
        <v>0</v>
      </c>
      <c r="AT88" s="4">
        <f t="shared" si="37"/>
        <v>0</v>
      </c>
      <c r="AU88" s="4">
        <f t="shared" si="44"/>
        <v>0</v>
      </c>
      <c r="AV88" s="4">
        <f t="shared" si="45"/>
        <v>0</v>
      </c>
      <c r="AW88" s="4">
        <f t="shared" si="38"/>
        <v>0</v>
      </c>
      <c r="AX88" s="4">
        <f t="shared" si="39"/>
        <v>0</v>
      </c>
      <c r="AY88" s="4">
        <f t="shared" si="40"/>
        <v>0</v>
      </c>
      <c r="AZ88" s="4">
        <f t="shared" si="46"/>
        <v>0</v>
      </c>
      <c r="BA88" s="4">
        <f t="shared" si="47"/>
        <v>0</v>
      </c>
      <c r="BB88" s="4">
        <f t="shared" si="41"/>
        <v>0</v>
      </c>
      <c r="BC88" s="4">
        <f t="shared" si="42"/>
        <v>0</v>
      </c>
      <c r="BD88" s="4">
        <f t="shared" si="43"/>
        <v>0</v>
      </c>
      <c r="BE88" s="4">
        <f t="shared" si="48"/>
        <v>0</v>
      </c>
      <c r="BF88" s="4">
        <f t="shared" si="49"/>
        <v>0</v>
      </c>
      <c r="BG88" s="4">
        <f t="shared" si="50"/>
        <v>0</v>
      </c>
      <c r="BH88" s="3">
        <v>0</v>
      </c>
      <c r="BI88" s="3">
        <v>0</v>
      </c>
      <c r="BJ88" s="4">
        <f t="shared" si="51"/>
        <v>1</v>
      </c>
      <c r="BK88" s="4">
        <f t="shared" si="52"/>
        <v>0</v>
      </c>
      <c r="BL88" s="4">
        <f t="shared" si="53"/>
        <v>0</v>
      </c>
      <c r="BM88" s="4">
        <f t="shared" si="54"/>
        <v>0</v>
      </c>
      <c r="BN88" s="4">
        <f t="shared" si="55"/>
        <v>0</v>
      </c>
      <c r="BO88" s="4">
        <f t="shared" si="56"/>
        <v>0</v>
      </c>
    </row>
    <row r="89" spans="1:67" x14ac:dyDescent="0.25">
      <c r="A89" s="7">
        <v>88</v>
      </c>
      <c r="B89" s="1" cm="1">
        <f t="array" ref="B89">_xlfn.SWITCH(C89,"G",1,"D",2,"M",3,"F",4)</f>
        <v>4</v>
      </c>
      <c r="C89" s="1" t="s">
        <v>10</v>
      </c>
      <c r="D89" s="1" t="s">
        <v>537</v>
      </c>
      <c r="E89" s="1">
        <v>5.3</v>
      </c>
      <c r="F89" s="1">
        <v>5.3</v>
      </c>
      <c r="G89" s="1" t="s">
        <v>525</v>
      </c>
      <c r="H89" s="1">
        <v>0</v>
      </c>
      <c r="I89" s="1">
        <v>0</v>
      </c>
      <c r="J89" s="1">
        <v>1</v>
      </c>
      <c r="K89" s="1">
        <v>5.7000000000000002E-2</v>
      </c>
      <c r="L89" s="1">
        <v>0</v>
      </c>
      <c r="M89" s="1">
        <v>0</v>
      </c>
      <c r="N89" s="7">
        <v>2</v>
      </c>
      <c r="O89" s="7">
        <v>0.124</v>
      </c>
      <c r="P89" s="7">
        <v>2</v>
      </c>
      <c r="Q89" s="7">
        <v>0.125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3">
        <v>0</v>
      </c>
      <c r="AR89" s="4">
        <f t="shared" si="35"/>
        <v>0</v>
      </c>
      <c r="AS89" s="4">
        <f t="shared" si="36"/>
        <v>0</v>
      </c>
      <c r="AT89" s="4">
        <f t="shared" si="37"/>
        <v>0</v>
      </c>
      <c r="AU89" s="4">
        <f t="shared" si="44"/>
        <v>0</v>
      </c>
      <c r="AV89" s="4">
        <f t="shared" si="45"/>
        <v>0</v>
      </c>
      <c r="AW89" s="4">
        <f t="shared" si="38"/>
        <v>0</v>
      </c>
      <c r="AX89" s="4">
        <f t="shared" si="39"/>
        <v>0</v>
      </c>
      <c r="AY89" s="4">
        <f t="shared" si="40"/>
        <v>0</v>
      </c>
      <c r="AZ89" s="4">
        <f t="shared" si="46"/>
        <v>0</v>
      </c>
      <c r="BA89" s="4">
        <f t="shared" si="47"/>
        <v>0</v>
      </c>
      <c r="BB89" s="4">
        <f t="shared" si="41"/>
        <v>0</v>
      </c>
      <c r="BC89" s="4">
        <f t="shared" si="42"/>
        <v>0</v>
      </c>
      <c r="BD89" s="4">
        <f t="shared" si="43"/>
        <v>0</v>
      </c>
      <c r="BE89" s="4">
        <f t="shared" si="48"/>
        <v>0</v>
      </c>
      <c r="BF89" s="4">
        <f t="shared" si="49"/>
        <v>0</v>
      </c>
      <c r="BG89" s="4">
        <f t="shared" si="50"/>
        <v>0</v>
      </c>
      <c r="BH89" s="3">
        <v>0</v>
      </c>
      <c r="BI89" s="3">
        <v>0</v>
      </c>
      <c r="BJ89" s="4">
        <f t="shared" si="51"/>
        <v>1</v>
      </c>
      <c r="BK89" s="4">
        <f t="shared" si="52"/>
        <v>0</v>
      </c>
      <c r="BL89" s="4">
        <f t="shared" si="53"/>
        <v>0</v>
      </c>
      <c r="BM89" s="4">
        <f t="shared" si="54"/>
        <v>0</v>
      </c>
      <c r="BN89" s="4">
        <f t="shared" si="55"/>
        <v>0</v>
      </c>
      <c r="BO89" s="4">
        <f t="shared" si="56"/>
        <v>0</v>
      </c>
    </row>
    <row r="90" spans="1:67" x14ac:dyDescent="0.25">
      <c r="A90" s="7">
        <v>89</v>
      </c>
      <c r="B90" s="1" cm="1">
        <f t="array" ref="B90">_xlfn.SWITCH(C90,"G",1,"D",2,"M",3,"F",4)</f>
        <v>2</v>
      </c>
      <c r="C90" s="1" t="s">
        <v>7</v>
      </c>
      <c r="D90" s="1" t="s">
        <v>538</v>
      </c>
      <c r="E90" s="1">
        <v>4.3</v>
      </c>
      <c r="F90" s="1">
        <v>4.3</v>
      </c>
      <c r="G90" s="1" t="s">
        <v>525</v>
      </c>
      <c r="H90" s="1">
        <v>11</v>
      </c>
      <c r="I90" s="1">
        <v>0.377</v>
      </c>
      <c r="J90" s="1">
        <v>16</v>
      </c>
      <c r="K90" s="1">
        <v>0.67100000000000004</v>
      </c>
      <c r="L90" s="1">
        <v>13</v>
      </c>
      <c r="M90" s="1">
        <v>0.52500000000000002</v>
      </c>
      <c r="N90" s="7">
        <v>15</v>
      </c>
      <c r="O90" s="7">
        <v>0.72799999999999998</v>
      </c>
      <c r="P90" s="7">
        <v>17</v>
      </c>
      <c r="Q90" s="7">
        <v>0.746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3">
        <v>0</v>
      </c>
      <c r="AR90" s="4">
        <f t="shared" si="35"/>
        <v>0</v>
      </c>
      <c r="AS90" s="4">
        <f t="shared" si="36"/>
        <v>0</v>
      </c>
      <c r="AT90" s="4">
        <f t="shared" si="37"/>
        <v>0</v>
      </c>
      <c r="AU90" s="4">
        <f t="shared" si="44"/>
        <v>0</v>
      </c>
      <c r="AV90" s="4">
        <f t="shared" si="45"/>
        <v>0</v>
      </c>
      <c r="AW90" s="4">
        <f t="shared" si="38"/>
        <v>0</v>
      </c>
      <c r="AX90" s="4">
        <f t="shared" si="39"/>
        <v>0</v>
      </c>
      <c r="AY90" s="4">
        <f t="shared" si="40"/>
        <v>0</v>
      </c>
      <c r="AZ90" s="4">
        <f t="shared" si="46"/>
        <v>0</v>
      </c>
      <c r="BA90" s="4">
        <f t="shared" si="47"/>
        <v>0</v>
      </c>
      <c r="BB90" s="4">
        <f t="shared" si="41"/>
        <v>0</v>
      </c>
      <c r="BC90" s="4">
        <f t="shared" si="42"/>
        <v>0</v>
      </c>
      <c r="BD90" s="4">
        <f t="shared" si="43"/>
        <v>0</v>
      </c>
      <c r="BE90" s="4">
        <f t="shared" si="48"/>
        <v>0</v>
      </c>
      <c r="BF90" s="4">
        <f t="shared" si="49"/>
        <v>0</v>
      </c>
      <c r="BG90" s="4">
        <f t="shared" si="50"/>
        <v>0</v>
      </c>
      <c r="BH90" s="3">
        <v>0</v>
      </c>
      <c r="BI90" s="3">
        <v>0</v>
      </c>
      <c r="BJ90" s="4">
        <f t="shared" si="51"/>
        <v>1</v>
      </c>
      <c r="BK90" s="4">
        <f t="shared" si="52"/>
        <v>0</v>
      </c>
      <c r="BL90" s="4">
        <f t="shared" si="53"/>
        <v>0</v>
      </c>
      <c r="BM90" s="4">
        <f t="shared" si="54"/>
        <v>0</v>
      </c>
      <c r="BN90" s="4">
        <f t="shared" si="55"/>
        <v>0</v>
      </c>
      <c r="BO90" s="4">
        <f t="shared" si="56"/>
        <v>0</v>
      </c>
    </row>
    <row r="91" spans="1:67" x14ac:dyDescent="0.25">
      <c r="A91" s="7">
        <v>90</v>
      </c>
      <c r="B91" s="1" cm="1">
        <f t="array" ref="B91">_xlfn.SWITCH(C91,"G",1,"D",2,"M",3,"F",4)</f>
        <v>2</v>
      </c>
      <c r="C91" s="1" t="s">
        <v>7</v>
      </c>
      <c r="D91" s="1" t="s">
        <v>539</v>
      </c>
      <c r="E91" s="1">
        <v>4.4000000000000004</v>
      </c>
      <c r="F91" s="1">
        <v>4.4000000000000004</v>
      </c>
      <c r="G91" s="1" t="s">
        <v>525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7">
        <v>0</v>
      </c>
      <c r="O91" s="7">
        <v>0</v>
      </c>
      <c r="P91" s="7">
        <v>0</v>
      </c>
      <c r="Q91" s="7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3">
        <v>0</v>
      </c>
      <c r="AR91" s="4">
        <f t="shared" si="35"/>
        <v>0</v>
      </c>
      <c r="AS91" s="4">
        <f t="shared" si="36"/>
        <v>0</v>
      </c>
      <c r="AT91" s="4">
        <f t="shared" si="37"/>
        <v>0</v>
      </c>
      <c r="AU91" s="4">
        <f t="shared" si="44"/>
        <v>0</v>
      </c>
      <c r="AV91" s="4">
        <f t="shared" si="45"/>
        <v>0</v>
      </c>
      <c r="AW91" s="4">
        <f t="shared" si="38"/>
        <v>0</v>
      </c>
      <c r="AX91" s="4">
        <f t="shared" si="39"/>
        <v>0</v>
      </c>
      <c r="AY91" s="4">
        <f t="shared" si="40"/>
        <v>0</v>
      </c>
      <c r="AZ91" s="4">
        <f t="shared" si="46"/>
        <v>0</v>
      </c>
      <c r="BA91" s="4">
        <f t="shared" si="47"/>
        <v>0</v>
      </c>
      <c r="BB91" s="4">
        <f t="shared" si="41"/>
        <v>0</v>
      </c>
      <c r="BC91" s="4">
        <f t="shared" si="42"/>
        <v>0</v>
      </c>
      <c r="BD91" s="4">
        <f t="shared" si="43"/>
        <v>0</v>
      </c>
      <c r="BE91" s="4">
        <f t="shared" si="48"/>
        <v>0</v>
      </c>
      <c r="BF91" s="4">
        <f t="shared" si="49"/>
        <v>0</v>
      </c>
      <c r="BG91" s="4">
        <f t="shared" si="50"/>
        <v>0</v>
      </c>
      <c r="BH91" s="3">
        <v>0</v>
      </c>
      <c r="BI91" s="3">
        <v>0</v>
      </c>
      <c r="BJ91" s="4">
        <f t="shared" si="51"/>
        <v>1</v>
      </c>
      <c r="BK91" s="4">
        <f t="shared" si="52"/>
        <v>0</v>
      </c>
      <c r="BL91" s="4">
        <f t="shared" si="53"/>
        <v>0</v>
      </c>
      <c r="BM91" s="4">
        <f t="shared" si="54"/>
        <v>0</v>
      </c>
      <c r="BN91" s="4">
        <f t="shared" si="55"/>
        <v>0</v>
      </c>
      <c r="BO91" s="4">
        <f t="shared" si="56"/>
        <v>0</v>
      </c>
    </row>
    <row r="92" spans="1:67" x14ac:dyDescent="0.25">
      <c r="A92" s="7">
        <v>91</v>
      </c>
      <c r="B92" s="1" cm="1">
        <f t="array" ref="B92">_xlfn.SWITCH(C92,"G",1,"D",2,"M",3,"F",4)</f>
        <v>2</v>
      </c>
      <c r="C92" s="1" t="s">
        <v>7</v>
      </c>
      <c r="D92" s="1" t="s">
        <v>540</v>
      </c>
      <c r="E92" s="1">
        <v>4.5999999999999996</v>
      </c>
      <c r="F92" s="1">
        <v>4.5999999999999996</v>
      </c>
      <c r="G92" s="1" t="s">
        <v>525</v>
      </c>
      <c r="H92" s="1">
        <v>87</v>
      </c>
      <c r="I92" s="1">
        <v>2.2650000000000001</v>
      </c>
      <c r="J92" s="1">
        <v>81</v>
      </c>
      <c r="K92" s="1">
        <v>2.9390000000000001</v>
      </c>
      <c r="L92" s="1">
        <v>80</v>
      </c>
      <c r="M92" s="1">
        <v>2.903</v>
      </c>
      <c r="N92" s="7">
        <v>79</v>
      </c>
      <c r="O92" s="7">
        <v>3.8370000000000002</v>
      </c>
      <c r="P92" s="7">
        <v>80</v>
      </c>
      <c r="Q92" s="7">
        <v>2.7629999999999999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3">
        <v>0</v>
      </c>
      <c r="AR92" s="4">
        <f t="shared" si="35"/>
        <v>0</v>
      </c>
      <c r="AS92" s="4">
        <f t="shared" si="36"/>
        <v>0</v>
      </c>
      <c r="AT92" s="4">
        <f t="shared" si="37"/>
        <v>0</v>
      </c>
      <c r="AU92" s="4">
        <f t="shared" si="44"/>
        <v>0</v>
      </c>
      <c r="AV92" s="4">
        <f t="shared" si="45"/>
        <v>0</v>
      </c>
      <c r="AW92" s="4">
        <f t="shared" si="38"/>
        <v>0</v>
      </c>
      <c r="AX92" s="4">
        <f t="shared" si="39"/>
        <v>0</v>
      </c>
      <c r="AY92" s="4">
        <f t="shared" si="40"/>
        <v>0</v>
      </c>
      <c r="AZ92" s="4">
        <f t="shared" si="46"/>
        <v>0</v>
      </c>
      <c r="BA92" s="4">
        <f t="shared" si="47"/>
        <v>0</v>
      </c>
      <c r="BB92" s="4">
        <f t="shared" si="41"/>
        <v>0</v>
      </c>
      <c r="BC92" s="4">
        <f t="shared" si="42"/>
        <v>0</v>
      </c>
      <c r="BD92" s="4">
        <f t="shared" si="43"/>
        <v>0</v>
      </c>
      <c r="BE92" s="4">
        <f t="shared" si="48"/>
        <v>0</v>
      </c>
      <c r="BF92" s="4">
        <f t="shared" si="49"/>
        <v>0</v>
      </c>
      <c r="BG92" s="4">
        <f t="shared" si="50"/>
        <v>0</v>
      </c>
      <c r="BH92" s="3">
        <v>0</v>
      </c>
      <c r="BI92" s="3">
        <v>0</v>
      </c>
      <c r="BJ92" s="4">
        <f t="shared" si="51"/>
        <v>1</v>
      </c>
      <c r="BK92" s="4">
        <f t="shared" si="52"/>
        <v>0</v>
      </c>
      <c r="BL92" s="4">
        <f t="shared" si="53"/>
        <v>0</v>
      </c>
      <c r="BM92" s="4">
        <f t="shared" si="54"/>
        <v>0</v>
      </c>
      <c r="BN92" s="4">
        <f t="shared" si="55"/>
        <v>0</v>
      </c>
      <c r="BO92" s="4">
        <f t="shared" si="56"/>
        <v>0</v>
      </c>
    </row>
    <row r="93" spans="1:67" x14ac:dyDescent="0.25">
      <c r="A93" s="7">
        <v>92</v>
      </c>
      <c r="B93" s="1" cm="1">
        <f t="array" ref="B93">_xlfn.SWITCH(C93,"G",1,"D",2,"M",3,"F",4)</f>
        <v>1</v>
      </c>
      <c r="C93" s="1" t="s">
        <v>12</v>
      </c>
      <c r="D93" s="1" t="s">
        <v>541</v>
      </c>
      <c r="E93" s="1">
        <v>4</v>
      </c>
      <c r="F93" s="1">
        <v>4</v>
      </c>
      <c r="G93" s="1" t="s">
        <v>525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7">
        <v>0</v>
      </c>
      <c r="O93" s="7">
        <v>0</v>
      </c>
      <c r="P93" s="7">
        <v>0</v>
      </c>
      <c r="Q93" s="7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3">
        <v>0</v>
      </c>
      <c r="AR93" s="4">
        <f t="shared" si="35"/>
        <v>0</v>
      </c>
      <c r="AS93" s="4">
        <f t="shared" si="36"/>
        <v>0</v>
      </c>
      <c r="AT93" s="4">
        <f t="shared" si="37"/>
        <v>0</v>
      </c>
      <c r="AU93" s="4">
        <f t="shared" si="44"/>
        <v>0</v>
      </c>
      <c r="AV93" s="4">
        <f t="shared" si="45"/>
        <v>0</v>
      </c>
      <c r="AW93" s="4">
        <f t="shared" si="38"/>
        <v>0</v>
      </c>
      <c r="AX93" s="4">
        <f t="shared" si="39"/>
        <v>0</v>
      </c>
      <c r="AY93" s="4">
        <f t="shared" si="40"/>
        <v>0</v>
      </c>
      <c r="AZ93" s="4">
        <f t="shared" si="46"/>
        <v>0</v>
      </c>
      <c r="BA93" s="4">
        <f t="shared" si="47"/>
        <v>0</v>
      </c>
      <c r="BB93" s="4">
        <f t="shared" si="41"/>
        <v>0</v>
      </c>
      <c r="BC93" s="4">
        <f t="shared" si="42"/>
        <v>0</v>
      </c>
      <c r="BD93" s="4">
        <f t="shared" si="43"/>
        <v>0</v>
      </c>
      <c r="BE93" s="4">
        <f t="shared" si="48"/>
        <v>0</v>
      </c>
      <c r="BF93" s="4">
        <f t="shared" si="49"/>
        <v>0</v>
      </c>
      <c r="BG93" s="4">
        <f t="shared" si="50"/>
        <v>0</v>
      </c>
      <c r="BH93" s="3">
        <v>0</v>
      </c>
      <c r="BI93" s="3">
        <v>0</v>
      </c>
      <c r="BJ93" s="4">
        <f t="shared" si="51"/>
        <v>1</v>
      </c>
      <c r="BK93" s="4">
        <f t="shared" si="52"/>
        <v>0</v>
      </c>
      <c r="BL93" s="4">
        <f t="shared" si="53"/>
        <v>0</v>
      </c>
      <c r="BM93" s="4">
        <f t="shared" si="54"/>
        <v>0</v>
      </c>
      <c r="BN93" s="4">
        <f t="shared" si="55"/>
        <v>0</v>
      </c>
      <c r="BO93" s="4">
        <f t="shared" si="56"/>
        <v>0</v>
      </c>
    </row>
    <row r="94" spans="1:67" x14ac:dyDescent="0.25">
      <c r="A94" s="7">
        <v>93</v>
      </c>
      <c r="B94" s="1" cm="1">
        <f t="array" ref="B94">_xlfn.SWITCH(C94,"G",1,"D",2,"M",3,"F",4)</f>
        <v>3</v>
      </c>
      <c r="C94" s="1" t="s">
        <v>5</v>
      </c>
      <c r="D94" s="1" t="s">
        <v>542</v>
      </c>
      <c r="E94" s="1">
        <v>4.5</v>
      </c>
      <c r="F94" s="1">
        <v>4.5</v>
      </c>
      <c r="G94" s="1" t="s">
        <v>525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7">
        <v>0</v>
      </c>
      <c r="O94" s="7">
        <v>0</v>
      </c>
      <c r="P94" s="7">
        <v>0</v>
      </c>
      <c r="Q94" s="7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3">
        <v>0</v>
      </c>
      <c r="AR94" s="4">
        <f t="shared" si="35"/>
        <v>0</v>
      </c>
      <c r="AS94" s="4">
        <f t="shared" si="36"/>
        <v>0</v>
      </c>
      <c r="AT94" s="4">
        <f t="shared" si="37"/>
        <v>0</v>
      </c>
      <c r="AU94" s="4">
        <f t="shared" si="44"/>
        <v>0</v>
      </c>
      <c r="AV94" s="4">
        <f t="shared" si="45"/>
        <v>0</v>
      </c>
      <c r="AW94" s="4">
        <f t="shared" si="38"/>
        <v>0</v>
      </c>
      <c r="AX94" s="4">
        <f t="shared" si="39"/>
        <v>0</v>
      </c>
      <c r="AY94" s="4">
        <f t="shared" si="40"/>
        <v>0</v>
      </c>
      <c r="AZ94" s="4">
        <f t="shared" si="46"/>
        <v>0</v>
      </c>
      <c r="BA94" s="4">
        <f t="shared" si="47"/>
        <v>0</v>
      </c>
      <c r="BB94" s="4">
        <f t="shared" si="41"/>
        <v>0</v>
      </c>
      <c r="BC94" s="4">
        <f t="shared" si="42"/>
        <v>0</v>
      </c>
      <c r="BD94" s="4">
        <f t="shared" si="43"/>
        <v>0</v>
      </c>
      <c r="BE94" s="4">
        <f t="shared" si="48"/>
        <v>0</v>
      </c>
      <c r="BF94" s="4">
        <f t="shared" si="49"/>
        <v>0</v>
      </c>
      <c r="BG94" s="4">
        <f t="shared" si="50"/>
        <v>0</v>
      </c>
      <c r="BH94" s="3">
        <v>0</v>
      </c>
      <c r="BI94" s="3">
        <v>0</v>
      </c>
      <c r="BJ94" s="4">
        <f t="shared" si="51"/>
        <v>1</v>
      </c>
      <c r="BK94" s="4">
        <f t="shared" si="52"/>
        <v>0</v>
      </c>
      <c r="BL94" s="4">
        <f t="shared" si="53"/>
        <v>0</v>
      </c>
      <c r="BM94" s="4">
        <f t="shared" si="54"/>
        <v>0</v>
      </c>
      <c r="BN94" s="4">
        <f t="shared" si="55"/>
        <v>0</v>
      </c>
      <c r="BO94" s="4">
        <f t="shared" si="56"/>
        <v>0</v>
      </c>
    </row>
    <row r="95" spans="1:67" x14ac:dyDescent="0.25">
      <c r="A95" s="7">
        <v>94</v>
      </c>
      <c r="B95" s="1" cm="1">
        <f t="array" ref="B95">_xlfn.SWITCH(C95,"G",1,"D",2,"M",3,"F",4)</f>
        <v>1</v>
      </c>
      <c r="C95" s="1" t="s">
        <v>12</v>
      </c>
      <c r="D95" s="1" t="s">
        <v>543</v>
      </c>
      <c r="E95" s="1">
        <v>4</v>
      </c>
      <c r="F95" s="1">
        <v>4</v>
      </c>
      <c r="G95" s="1" t="s">
        <v>525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7">
        <v>0</v>
      </c>
      <c r="O95" s="7">
        <v>0</v>
      </c>
      <c r="P95" s="7">
        <v>0</v>
      </c>
      <c r="Q95" s="7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3">
        <v>0</v>
      </c>
      <c r="AR95" s="4">
        <f t="shared" si="35"/>
        <v>0</v>
      </c>
      <c r="AS95" s="4">
        <f t="shared" si="36"/>
        <v>0</v>
      </c>
      <c r="AT95" s="4">
        <f t="shared" si="37"/>
        <v>0</v>
      </c>
      <c r="AU95" s="4">
        <f t="shared" si="44"/>
        <v>0</v>
      </c>
      <c r="AV95" s="4">
        <f t="shared" si="45"/>
        <v>0</v>
      </c>
      <c r="AW95" s="4">
        <f t="shared" si="38"/>
        <v>0</v>
      </c>
      <c r="AX95" s="4">
        <f t="shared" si="39"/>
        <v>0</v>
      </c>
      <c r="AY95" s="4">
        <f t="shared" si="40"/>
        <v>0</v>
      </c>
      <c r="AZ95" s="4">
        <f t="shared" si="46"/>
        <v>0</v>
      </c>
      <c r="BA95" s="4">
        <f t="shared" si="47"/>
        <v>0</v>
      </c>
      <c r="BB95" s="4">
        <f t="shared" si="41"/>
        <v>0</v>
      </c>
      <c r="BC95" s="4">
        <f t="shared" si="42"/>
        <v>0</v>
      </c>
      <c r="BD95" s="4">
        <f t="shared" si="43"/>
        <v>0</v>
      </c>
      <c r="BE95" s="4">
        <f t="shared" si="48"/>
        <v>0</v>
      </c>
      <c r="BF95" s="4">
        <f t="shared" si="49"/>
        <v>0</v>
      </c>
      <c r="BG95" s="4">
        <f t="shared" si="50"/>
        <v>0</v>
      </c>
      <c r="BH95" s="3">
        <v>0</v>
      </c>
      <c r="BI95" s="3">
        <v>0</v>
      </c>
      <c r="BJ95" s="4">
        <f t="shared" si="51"/>
        <v>1</v>
      </c>
      <c r="BK95" s="4">
        <f t="shared" si="52"/>
        <v>0</v>
      </c>
      <c r="BL95" s="4">
        <f t="shared" si="53"/>
        <v>0</v>
      </c>
      <c r="BM95" s="4">
        <f t="shared" si="54"/>
        <v>0</v>
      </c>
      <c r="BN95" s="4">
        <f t="shared" si="55"/>
        <v>0</v>
      </c>
      <c r="BO95" s="4">
        <f t="shared" si="56"/>
        <v>0</v>
      </c>
    </row>
    <row r="96" spans="1:67" x14ac:dyDescent="0.25">
      <c r="A96" s="7">
        <v>95</v>
      </c>
      <c r="B96" s="1" cm="1">
        <f t="array" ref="B96">_xlfn.SWITCH(C96,"G",1,"D",2,"M",3,"F",4)</f>
        <v>4</v>
      </c>
      <c r="C96" s="1" t="s">
        <v>10</v>
      </c>
      <c r="D96" s="1" t="s">
        <v>544</v>
      </c>
      <c r="E96" s="1">
        <v>5.4</v>
      </c>
      <c r="F96" s="1">
        <v>5.4</v>
      </c>
      <c r="G96" s="1" t="s">
        <v>525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7">
        <v>0</v>
      </c>
      <c r="O96" s="7">
        <v>0</v>
      </c>
      <c r="P96" s="7">
        <v>0</v>
      </c>
      <c r="Q96" s="7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3">
        <v>0</v>
      </c>
      <c r="AR96" s="4">
        <f t="shared" si="35"/>
        <v>0</v>
      </c>
      <c r="AS96" s="4">
        <f t="shared" si="36"/>
        <v>0</v>
      </c>
      <c r="AT96" s="4">
        <f t="shared" si="37"/>
        <v>0</v>
      </c>
      <c r="AU96" s="4">
        <f t="shared" si="44"/>
        <v>0</v>
      </c>
      <c r="AV96" s="4">
        <f t="shared" si="45"/>
        <v>0</v>
      </c>
      <c r="AW96" s="4">
        <f t="shared" si="38"/>
        <v>0</v>
      </c>
      <c r="AX96" s="4">
        <f t="shared" si="39"/>
        <v>0</v>
      </c>
      <c r="AY96" s="4">
        <f t="shared" si="40"/>
        <v>0</v>
      </c>
      <c r="AZ96" s="4">
        <f t="shared" si="46"/>
        <v>0</v>
      </c>
      <c r="BA96" s="4">
        <f t="shared" si="47"/>
        <v>0</v>
      </c>
      <c r="BB96" s="4">
        <f t="shared" si="41"/>
        <v>0</v>
      </c>
      <c r="BC96" s="4">
        <f t="shared" si="42"/>
        <v>0</v>
      </c>
      <c r="BD96" s="4">
        <f t="shared" si="43"/>
        <v>0</v>
      </c>
      <c r="BE96" s="4">
        <f t="shared" si="48"/>
        <v>0</v>
      </c>
      <c r="BF96" s="4">
        <f t="shared" si="49"/>
        <v>0</v>
      </c>
      <c r="BG96" s="4">
        <f t="shared" si="50"/>
        <v>0</v>
      </c>
      <c r="BH96" s="3">
        <v>0</v>
      </c>
      <c r="BI96" s="3">
        <v>0</v>
      </c>
      <c r="BJ96" s="4">
        <f t="shared" si="51"/>
        <v>1</v>
      </c>
      <c r="BK96" s="4">
        <f t="shared" si="52"/>
        <v>0</v>
      </c>
      <c r="BL96" s="4">
        <f t="shared" si="53"/>
        <v>0</v>
      </c>
      <c r="BM96" s="4">
        <f t="shared" si="54"/>
        <v>0</v>
      </c>
      <c r="BN96" s="4">
        <f t="shared" si="55"/>
        <v>0</v>
      </c>
      <c r="BO96" s="4">
        <f t="shared" si="56"/>
        <v>0</v>
      </c>
    </row>
    <row r="97" spans="1:67" x14ac:dyDescent="0.25">
      <c r="A97" s="7">
        <v>96</v>
      </c>
      <c r="B97" s="1" cm="1">
        <f t="array" ref="B97">_xlfn.SWITCH(C97,"G",1,"D",2,"M",3,"F",4)</f>
        <v>3</v>
      </c>
      <c r="C97" s="1" t="s">
        <v>5</v>
      </c>
      <c r="D97" s="1" t="s">
        <v>545</v>
      </c>
      <c r="E97" s="1">
        <v>5.5</v>
      </c>
      <c r="F97" s="1">
        <v>5.5</v>
      </c>
      <c r="G97" s="1" t="s">
        <v>525</v>
      </c>
      <c r="H97" s="1">
        <v>84</v>
      </c>
      <c r="I97" s="1">
        <v>3.3170000000000002</v>
      </c>
      <c r="J97" s="1">
        <v>83</v>
      </c>
      <c r="K97" s="1">
        <v>4.298</v>
      </c>
      <c r="L97" s="1">
        <v>81</v>
      </c>
      <c r="M97" s="1">
        <v>3.86</v>
      </c>
      <c r="N97" s="7">
        <v>80</v>
      </c>
      <c r="O97" s="7">
        <v>4.7919999999999998</v>
      </c>
      <c r="P97" s="7">
        <v>76</v>
      </c>
      <c r="Q97" s="7">
        <v>3.9489999999999998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3">
        <v>1</v>
      </c>
      <c r="AR97" s="4">
        <f t="shared" si="35"/>
        <v>1</v>
      </c>
      <c r="AS97" s="4">
        <f t="shared" si="36"/>
        <v>1</v>
      </c>
      <c r="AT97" s="4">
        <f t="shared" si="37"/>
        <v>1</v>
      </c>
      <c r="AU97" s="4">
        <f t="shared" si="44"/>
        <v>1</v>
      </c>
      <c r="AV97" s="4">
        <f t="shared" si="45"/>
        <v>1</v>
      </c>
      <c r="AW97" s="4">
        <f t="shared" si="38"/>
        <v>0</v>
      </c>
      <c r="AX97" s="4">
        <f t="shared" si="39"/>
        <v>0</v>
      </c>
      <c r="AY97" s="4">
        <f t="shared" si="40"/>
        <v>0</v>
      </c>
      <c r="AZ97" s="4">
        <f t="shared" si="46"/>
        <v>0</v>
      </c>
      <c r="BA97" s="4">
        <f t="shared" si="47"/>
        <v>0</v>
      </c>
      <c r="BB97" s="4">
        <f t="shared" si="41"/>
        <v>1</v>
      </c>
      <c r="BC97" s="4">
        <f t="shared" si="42"/>
        <v>1</v>
      </c>
      <c r="BD97" s="4">
        <f t="shared" si="43"/>
        <v>1</v>
      </c>
      <c r="BE97" s="4">
        <f t="shared" si="48"/>
        <v>1</v>
      </c>
      <c r="BF97" s="4">
        <f t="shared" si="49"/>
        <v>1</v>
      </c>
      <c r="BG97" s="4">
        <f t="shared" si="50"/>
        <v>5</v>
      </c>
      <c r="BH97" s="3">
        <v>0</v>
      </c>
      <c r="BI97" s="3">
        <v>0</v>
      </c>
      <c r="BJ97" s="4">
        <f t="shared" si="51"/>
        <v>1</v>
      </c>
      <c r="BK97" s="4">
        <f t="shared" si="52"/>
        <v>0</v>
      </c>
      <c r="BL97" s="4">
        <f t="shared" si="53"/>
        <v>0</v>
      </c>
      <c r="BM97" s="4">
        <f t="shared" si="54"/>
        <v>0</v>
      </c>
      <c r="BN97" s="4">
        <f t="shared" si="55"/>
        <v>0</v>
      </c>
      <c r="BO97" s="4">
        <f t="shared" si="56"/>
        <v>0</v>
      </c>
    </row>
    <row r="98" spans="1:67" x14ac:dyDescent="0.25">
      <c r="A98" s="7">
        <v>97</v>
      </c>
      <c r="B98" s="1" cm="1">
        <f t="array" ref="B98">_xlfn.SWITCH(C98,"G",1,"D",2,"M",3,"F",4)</f>
        <v>3</v>
      </c>
      <c r="C98" s="1" t="s">
        <v>5</v>
      </c>
      <c r="D98" s="1" t="s">
        <v>546</v>
      </c>
      <c r="E98" s="1">
        <v>4.5</v>
      </c>
      <c r="F98" s="1">
        <v>4.5</v>
      </c>
      <c r="G98" s="1" t="s">
        <v>525</v>
      </c>
      <c r="H98" s="1">
        <v>2</v>
      </c>
      <c r="I98" s="1">
        <v>7.8E-2</v>
      </c>
      <c r="J98" s="1">
        <v>1</v>
      </c>
      <c r="K98" s="1">
        <v>4.1000000000000002E-2</v>
      </c>
      <c r="L98" s="1">
        <v>4</v>
      </c>
      <c r="M98" s="1">
        <v>0.16700000000000001</v>
      </c>
      <c r="N98" s="7">
        <v>3</v>
      </c>
      <c r="O98" s="7">
        <v>0.13100000000000001</v>
      </c>
      <c r="P98" s="7">
        <v>1</v>
      </c>
      <c r="Q98" s="7">
        <v>4.1000000000000002E-2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3">
        <v>0</v>
      </c>
      <c r="AR98" s="4">
        <f t="shared" si="35"/>
        <v>0</v>
      </c>
      <c r="AS98" s="4">
        <f t="shared" si="36"/>
        <v>0</v>
      </c>
      <c r="AT98" s="4">
        <f t="shared" si="37"/>
        <v>0</v>
      </c>
      <c r="AU98" s="4">
        <f t="shared" si="44"/>
        <v>0</v>
      </c>
      <c r="AV98" s="4">
        <f t="shared" si="45"/>
        <v>0</v>
      </c>
      <c r="AW98" s="4">
        <f t="shared" si="38"/>
        <v>0</v>
      </c>
      <c r="AX98" s="4">
        <f t="shared" si="39"/>
        <v>0</v>
      </c>
      <c r="AY98" s="4">
        <f t="shared" si="40"/>
        <v>0</v>
      </c>
      <c r="AZ98" s="4">
        <f t="shared" si="46"/>
        <v>0</v>
      </c>
      <c r="BA98" s="4">
        <f t="shared" si="47"/>
        <v>0</v>
      </c>
      <c r="BB98" s="4">
        <f t="shared" si="41"/>
        <v>0</v>
      </c>
      <c r="BC98" s="4">
        <f t="shared" si="42"/>
        <v>0</v>
      </c>
      <c r="BD98" s="4">
        <f t="shared" si="43"/>
        <v>0</v>
      </c>
      <c r="BE98" s="4">
        <f t="shared" si="48"/>
        <v>0</v>
      </c>
      <c r="BF98" s="4">
        <f t="shared" si="49"/>
        <v>0</v>
      </c>
      <c r="BG98" s="4">
        <f t="shared" si="50"/>
        <v>0</v>
      </c>
      <c r="BH98" s="3">
        <v>0</v>
      </c>
      <c r="BI98" s="3">
        <v>0</v>
      </c>
      <c r="BJ98" s="4">
        <f t="shared" si="51"/>
        <v>1</v>
      </c>
      <c r="BK98" s="4">
        <f t="shared" si="52"/>
        <v>0</v>
      </c>
      <c r="BL98" s="4">
        <f t="shared" si="53"/>
        <v>0</v>
      </c>
      <c r="BM98" s="4">
        <f t="shared" si="54"/>
        <v>0</v>
      </c>
      <c r="BN98" s="4">
        <f t="shared" si="55"/>
        <v>0</v>
      </c>
      <c r="BO98" s="4">
        <f t="shared" si="56"/>
        <v>0</v>
      </c>
    </row>
    <row r="99" spans="1:67" x14ac:dyDescent="0.25">
      <c r="A99" s="7">
        <v>98</v>
      </c>
      <c r="B99" s="1" cm="1">
        <f t="array" ref="B99">_xlfn.SWITCH(C99,"G",1,"D",2,"M",3,"F",4)</f>
        <v>2</v>
      </c>
      <c r="C99" s="1" t="s">
        <v>7</v>
      </c>
      <c r="D99" s="1" t="s">
        <v>80</v>
      </c>
      <c r="E99" s="1">
        <v>5</v>
      </c>
      <c r="F99" s="1">
        <v>5</v>
      </c>
      <c r="G99" s="1" t="s">
        <v>58</v>
      </c>
      <c r="H99" s="1">
        <v>89</v>
      </c>
      <c r="I99" s="1">
        <v>1.0109999999999999</v>
      </c>
      <c r="J99" s="1">
        <v>84</v>
      </c>
      <c r="K99" s="1">
        <v>2.4279999999999999</v>
      </c>
      <c r="L99" s="1">
        <v>85</v>
      </c>
      <c r="M99" s="1">
        <v>3.4239999999999999</v>
      </c>
      <c r="N99" s="7">
        <v>81</v>
      </c>
      <c r="O99" s="7">
        <v>1.427</v>
      </c>
      <c r="P99" s="7">
        <v>78</v>
      </c>
      <c r="Q99" s="7">
        <v>3.1920000000000002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3">
        <v>0</v>
      </c>
      <c r="AR99" s="4">
        <f t="shared" si="35"/>
        <v>0</v>
      </c>
      <c r="AS99" s="4">
        <f t="shared" si="36"/>
        <v>0</v>
      </c>
      <c r="AT99" s="4">
        <f t="shared" si="37"/>
        <v>0</v>
      </c>
      <c r="AU99" s="4">
        <f t="shared" si="44"/>
        <v>0</v>
      </c>
      <c r="AV99" s="4">
        <f t="shared" si="45"/>
        <v>0</v>
      </c>
      <c r="AW99" s="4">
        <f t="shared" si="38"/>
        <v>0</v>
      </c>
      <c r="AX99" s="4">
        <f t="shared" si="39"/>
        <v>0</v>
      </c>
      <c r="AY99" s="4">
        <f t="shared" si="40"/>
        <v>0</v>
      </c>
      <c r="AZ99" s="4">
        <f t="shared" si="46"/>
        <v>0</v>
      </c>
      <c r="BA99" s="4">
        <f t="shared" si="47"/>
        <v>0</v>
      </c>
      <c r="BB99" s="4">
        <f t="shared" si="41"/>
        <v>0</v>
      </c>
      <c r="BC99" s="4">
        <f t="shared" si="42"/>
        <v>0</v>
      </c>
      <c r="BD99" s="4">
        <f t="shared" si="43"/>
        <v>0</v>
      </c>
      <c r="BE99" s="4">
        <f t="shared" si="48"/>
        <v>0</v>
      </c>
      <c r="BF99" s="4">
        <f t="shared" si="49"/>
        <v>0</v>
      </c>
      <c r="BG99" s="4">
        <f t="shared" si="50"/>
        <v>0</v>
      </c>
      <c r="BH99" s="3">
        <v>0</v>
      </c>
      <c r="BI99" s="3">
        <v>0</v>
      </c>
      <c r="BJ99" s="4">
        <f t="shared" si="51"/>
        <v>1</v>
      </c>
      <c r="BK99" s="4">
        <f t="shared" si="52"/>
        <v>0</v>
      </c>
      <c r="BL99" s="4">
        <f t="shared" si="53"/>
        <v>0</v>
      </c>
      <c r="BM99" s="4">
        <f t="shared" si="54"/>
        <v>0</v>
      </c>
      <c r="BN99" s="4">
        <f t="shared" si="55"/>
        <v>0</v>
      </c>
      <c r="BO99" s="4">
        <f t="shared" si="56"/>
        <v>0</v>
      </c>
    </row>
    <row r="100" spans="1:67" x14ac:dyDescent="0.25">
      <c r="A100" s="7">
        <v>99</v>
      </c>
      <c r="B100" s="1" cm="1">
        <f t="array" ref="B100">_xlfn.SWITCH(C100,"G",1,"D",2,"M",3,"F",4)</f>
        <v>2</v>
      </c>
      <c r="C100" s="1" t="s">
        <v>7</v>
      </c>
      <c r="D100" s="1" t="s">
        <v>81</v>
      </c>
      <c r="E100" s="1">
        <v>4</v>
      </c>
      <c r="F100" s="1">
        <v>4</v>
      </c>
      <c r="G100" s="1" t="s">
        <v>58</v>
      </c>
      <c r="H100" s="1">
        <v>0</v>
      </c>
      <c r="I100" s="1">
        <v>0</v>
      </c>
      <c r="J100" s="1">
        <v>1</v>
      </c>
      <c r="K100" s="1">
        <v>2.4E-2</v>
      </c>
      <c r="L100" s="1">
        <v>1</v>
      </c>
      <c r="M100" s="1">
        <v>0.03</v>
      </c>
      <c r="N100" s="7">
        <v>2</v>
      </c>
      <c r="O100" s="7">
        <v>3.5999999999999997E-2</v>
      </c>
      <c r="P100" s="7">
        <v>3</v>
      </c>
      <c r="Q100" s="7">
        <v>9.2999999999999999E-2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3">
        <v>0</v>
      </c>
      <c r="AR100" s="4">
        <f t="shared" si="35"/>
        <v>0</v>
      </c>
      <c r="AS100" s="4">
        <f t="shared" si="36"/>
        <v>0</v>
      </c>
      <c r="AT100" s="4">
        <f t="shared" si="37"/>
        <v>0</v>
      </c>
      <c r="AU100" s="4">
        <f t="shared" si="44"/>
        <v>0</v>
      </c>
      <c r="AV100" s="4">
        <f t="shared" si="45"/>
        <v>0</v>
      </c>
      <c r="AW100" s="4">
        <f t="shared" si="38"/>
        <v>0</v>
      </c>
      <c r="AX100" s="4">
        <f t="shared" si="39"/>
        <v>0</v>
      </c>
      <c r="AY100" s="4">
        <f t="shared" si="40"/>
        <v>0</v>
      </c>
      <c r="AZ100" s="4">
        <f t="shared" si="46"/>
        <v>0</v>
      </c>
      <c r="BA100" s="4">
        <f t="shared" si="47"/>
        <v>0</v>
      </c>
      <c r="BB100" s="4">
        <f t="shared" si="41"/>
        <v>0</v>
      </c>
      <c r="BC100" s="4">
        <f t="shared" si="42"/>
        <v>0</v>
      </c>
      <c r="BD100" s="4">
        <f t="shared" si="43"/>
        <v>0</v>
      </c>
      <c r="BE100" s="4">
        <f t="shared" si="48"/>
        <v>0</v>
      </c>
      <c r="BF100" s="4">
        <f t="shared" si="49"/>
        <v>0</v>
      </c>
      <c r="BG100" s="4">
        <f t="shared" si="50"/>
        <v>0</v>
      </c>
      <c r="BH100" s="3">
        <v>0</v>
      </c>
      <c r="BI100" s="3">
        <v>0</v>
      </c>
      <c r="BJ100" s="4">
        <f t="shared" si="51"/>
        <v>1</v>
      </c>
      <c r="BK100" s="4">
        <f t="shared" si="52"/>
        <v>0</v>
      </c>
      <c r="BL100" s="4">
        <f t="shared" si="53"/>
        <v>0</v>
      </c>
      <c r="BM100" s="4">
        <f t="shared" si="54"/>
        <v>0</v>
      </c>
      <c r="BN100" s="4">
        <f t="shared" si="55"/>
        <v>0</v>
      </c>
      <c r="BO100" s="4">
        <f t="shared" si="56"/>
        <v>0</v>
      </c>
    </row>
    <row r="101" spans="1:67" x14ac:dyDescent="0.25">
      <c r="A101" s="7">
        <v>100</v>
      </c>
      <c r="B101" s="1" cm="1">
        <f t="array" ref="B101">_xlfn.SWITCH(C101,"G",1,"D",2,"M",3,"F",4)</f>
        <v>2</v>
      </c>
      <c r="C101" s="1" t="s">
        <v>7</v>
      </c>
      <c r="D101" s="1" t="s">
        <v>82</v>
      </c>
      <c r="E101" s="1">
        <v>4.3</v>
      </c>
      <c r="F101" s="1">
        <v>4.3</v>
      </c>
      <c r="G101" s="1" t="s">
        <v>58</v>
      </c>
      <c r="H101" s="1">
        <v>0</v>
      </c>
      <c r="I101" s="1">
        <v>0</v>
      </c>
      <c r="J101" s="1">
        <v>1</v>
      </c>
      <c r="K101" s="1">
        <v>3.2000000000000001E-2</v>
      </c>
      <c r="L101" s="1">
        <v>0</v>
      </c>
      <c r="M101" s="1">
        <v>0</v>
      </c>
      <c r="N101" s="7">
        <v>1</v>
      </c>
      <c r="O101" s="7">
        <v>2.5999999999999999E-2</v>
      </c>
      <c r="P101" s="7">
        <v>1</v>
      </c>
      <c r="Q101" s="7">
        <v>3.7999999999999999E-2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3">
        <v>0</v>
      </c>
      <c r="AR101" s="4">
        <f t="shared" si="35"/>
        <v>0</v>
      </c>
      <c r="AS101" s="4">
        <f t="shared" si="36"/>
        <v>0</v>
      </c>
      <c r="AT101" s="4">
        <f t="shared" si="37"/>
        <v>0</v>
      </c>
      <c r="AU101" s="4">
        <f t="shared" si="44"/>
        <v>0</v>
      </c>
      <c r="AV101" s="4">
        <f t="shared" si="45"/>
        <v>0</v>
      </c>
      <c r="AW101" s="4">
        <f t="shared" si="38"/>
        <v>0</v>
      </c>
      <c r="AX101" s="4">
        <f t="shared" si="39"/>
        <v>0</v>
      </c>
      <c r="AY101" s="4">
        <f t="shared" si="40"/>
        <v>0</v>
      </c>
      <c r="AZ101" s="4">
        <f t="shared" si="46"/>
        <v>0</v>
      </c>
      <c r="BA101" s="4">
        <f t="shared" si="47"/>
        <v>0</v>
      </c>
      <c r="BB101" s="4">
        <f t="shared" si="41"/>
        <v>0</v>
      </c>
      <c r="BC101" s="4">
        <f t="shared" si="42"/>
        <v>0</v>
      </c>
      <c r="BD101" s="4">
        <f t="shared" si="43"/>
        <v>0</v>
      </c>
      <c r="BE101" s="4">
        <f t="shared" si="48"/>
        <v>0</v>
      </c>
      <c r="BF101" s="4">
        <f t="shared" si="49"/>
        <v>0</v>
      </c>
      <c r="BG101" s="4">
        <f t="shared" si="50"/>
        <v>0</v>
      </c>
      <c r="BH101" s="3">
        <v>0</v>
      </c>
      <c r="BI101" s="3">
        <v>0</v>
      </c>
      <c r="BJ101" s="4">
        <f t="shared" si="51"/>
        <v>1</v>
      </c>
      <c r="BK101" s="4">
        <f t="shared" si="52"/>
        <v>0</v>
      </c>
      <c r="BL101" s="4">
        <f t="shared" si="53"/>
        <v>0</v>
      </c>
      <c r="BM101" s="4">
        <f t="shared" si="54"/>
        <v>0</v>
      </c>
      <c r="BN101" s="4">
        <f t="shared" si="55"/>
        <v>0</v>
      </c>
      <c r="BO101" s="4">
        <f t="shared" si="56"/>
        <v>0</v>
      </c>
    </row>
    <row r="102" spans="1:67" x14ac:dyDescent="0.25">
      <c r="A102" s="7">
        <v>101</v>
      </c>
      <c r="B102" s="1" cm="1">
        <f t="array" ref="B102">_xlfn.SWITCH(C102,"G",1,"D",2,"M",3,"F",4)</f>
        <v>3</v>
      </c>
      <c r="C102" s="1" t="s">
        <v>5</v>
      </c>
      <c r="D102" s="1" t="s">
        <v>83</v>
      </c>
      <c r="E102" s="1">
        <v>4.5</v>
      </c>
      <c r="F102" s="1">
        <v>4.5</v>
      </c>
      <c r="G102" s="1" t="s">
        <v>58</v>
      </c>
      <c r="H102" s="1">
        <v>16</v>
      </c>
      <c r="I102" s="1">
        <v>0.52800000000000002</v>
      </c>
      <c r="J102" s="1">
        <v>20</v>
      </c>
      <c r="K102" s="1">
        <v>0.71499999999999997</v>
      </c>
      <c r="L102" s="1">
        <v>23</v>
      </c>
      <c r="M102" s="1">
        <v>0.85899999999999999</v>
      </c>
      <c r="N102" s="7">
        <v>20</v>
      </c>
      <c r="O102" s="7">
        <v>0.65</v>
      </c>
      <c r="P102" s="7">
        <v>24</v>
      </c>
      <c r="Q102" s="7">
        <v>0.89400000000000002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3">
        <v>0</v>
      </c>
      <c r="AR102" s="4">
        <f t="shared" si="35"/>
        <v>0</v>
      </c>
      <c r="AS102" s="4">
        <f t="shared" si="36"/>
        <v>0</v>
      </c>
      <c r="AT102" s="4">
        <f t="shared" si="37"/>
        <v>0</v>
      </c>
      <c r="AU102" s="4">
        <f t="shared" si="44"/>
        <v>0</v>
      </c>
      <c r="AV102" s="4">
        <f t="shared" si="45"/>
        <v>0</v>
      </c>
      <c r="AW102" s="4">
        <f t="shared" si="38"/>
        <v>0</v>
      </c>
      <c r="AX102" s="4">
        <f t="shared" si="39"/>
        <v>0</v>
      </c>
      <c r="AY102" s="4">
        <f t="shared" si="40"/>
        <v>0</v>
      </c>
      <c r="AZ102" s="4">
        <f t="shared" si="46"/>
        <v>0</v>
      </c>
      <c r="BA102" s="4">
        <f t="shared" si="47"/>
        <v>0</v>
      </c>
      <c r="BB102" s="4">
        <f t="shared" si="41"/>
        <v>0</v>
      </c>
      <c r="BC102" s="4">
        <f t="shared" si="42"/>
        <v>0</v>
      </c>
      <c r="BD102" s="4">
        <f t="shared" si="43"/>
        <v>0</v>
      </c>
      <c r="BE102" s="4">
        <f t="shared" si="48"/>
        <v>0</v>
      </c>
      <c r="BF102" s="4">
        <f t="shared" si="49"/>
        <v>0</v>
      </c>
      <c r="BG102" s="4">
        <f t="shared" si="50"/>
        <v>0</v>
      </c>
      <c r="BH102" s="3">
        <v>0</v>
      </c>
      <c r="BI102" s="3">
        <v>0</v>
      </c>
      <c r="BJ102" s="4">
        <f t="shared" si="51"/>
        <v>1</v>
      </c>
      <c r="BK102" s="4">
        <f t="shared" si="52"/>
        <v>0</v>
      </c>
      <c r="BL102" s="4">
        <f t="shared" si="53"/>
        <v>0</v>
      </c>
      <c r="BM102" s="4">
        <f t="shared" si="54"/>
        <v>0</v>
      </c>
      <c r="BN102" s="4">
        <f t="shared" si="55"/>
        <v>0</v>
      </c>
      <c r="BO102" s="4">
        <f t="shared" si="56"/>
        <v>0</v>
      </c>
    </row>
    <row r="103" spans="1:67" x14ac:dyDescent="0.25">
      <c r="A103" s="7">
        <v>102</v>
      </c>
      <c r="B103" s="1" cm="1">
        <f t="array" ref="B103">_xlfn.SWITCH(C103,"G",1,"D",2,"M",3,"F",4)</f>
        <v>3</v>
      </c>
      <c r="C103" s="1" t="s">
        <v>5</v>
      </c>
      <c r="D103" s="1" t="s">
        <v>57</v>
      </c>
      <c r="E103" s="1">
        <v>4.5</v>
      </c>
      <c r="F103" s="1">
        <v>4.5</v>
      </c>
      <c r="G103" s="1" t="s">
        <v>58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7">
        <v>0</v>
      </c>
      <c r="O103" s="7">
        <v>0</v>
      </c>
      <c r="P103" s="7">
        <v>0</v>
      </c>
      <c r="Q103" s="7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3">
        <v>0</v>
      </c>
      <c r="AR103" s="4">
        <f t="shared" si="35"/>
        <v>0</v>
      </c>
      <c r="AS103" s="4">
        <f t="shared" si="36"/>
        <v>0</v>
      </c>
      <c r="AT103" s="4">
        <f t="shared" si="37"/>
        <v>0</v>
      </c>
      <c r="AU103" s="4">
        <f t="shared" si="44"/>
        <v>0</v>
      </c>
      <c r="AV103" s="4">
        <f t="shared" si="45"/>
        <v>0</v>
      </c>
      <c r="AW103" s="4">
        <f t="shared" si="38"/>
        <v>0</v>
      </c>
      <c r="AX103" s="4">
        <f t="shared" si="39"/>
        <v>0</v>
      </c>
      <c r="AY103" s="4">
        <f t="shared" si="40"/>
        <v>0</v>
      </c>
      <c r="AZ103" s="4">
        <f t="shared" si="46"/>
        <v>0</v>
      </c>
      <c r="BA103" s="4">
        <f t="shared" si="47"/>
        <v>0</v>
      </c>
      <c r="BB103" s="4">
        <f t="shared" si="41"/>
        <v>0</v>
      </c>
      <c r="BC103" s="4">
        <f t="shared" si="42"/>
        <v>0</v>
      </c>
      <c r="BD103" s="4">
        <f t="shared" si="43"/>
        <v>0</v>
      </c>
      <c r="BE103" s="4">
        <f t="shared" si="48"/>
        <v>0</v>
      </c>
      <c r="BF103" s="4">
        <f t="shared" si="49"/>
        <v>0</v>
      </c>
      <c r="BG103" s="4">
        <f t="shared" si="50"/>
        <v>0</v>
      </c>
      <c r="BH103" s="3">
        <v>0</v>
      </c>
      <c r="BI103" s="3">
        <v>0</v>
      </c>
      <c r="BJ103" s="4">
        <f t="shared" si="51"/>
        <v>1</v>
      </c>
      <c r="BK103" s="4">
        <f t="shared" si="52"/>
        <v>0</v>
      </c>
      <c r="BL103" s="4">
        <f t="shared" si="53"/>
        <v>0</v>
      </c>
      <c r="BM103" s="4">
        <f t="shared" si="54"/>
        <v>0</v>
      </c>
      <c r="BN103" s="4">
        <f t="shared" si="55"/>
        <v>0</v>
      </c>
      <c r="BO103" s="4">
        <f t="shared" si="56"/>
        <v>0</v>
      </c>
    </row>
    <row r="104" spans="1:67" x14ac:dyDescent="0.25">
      <c r="A104" s="7">
        <v>103</v>
      </c>
      <c r="B104" s="1" cm="1">
        <f t="array" ref="B104">_xlfn.SWITCH(C104,"G",1,"D",2,"M",3,"F",4)</f>
        <v>2</v>
      </c>
      <c r="C104" s="1" t="s">
        <v>7</v>
      </c>
      <c r="D104" s="1" t="s">
        <v>84</v>
      </c>
      <c r="E104" s="1">
        <v>4</v>
      </c>
      <c r="F104" s="1">
        <v>4</v>
      </c>
      <c r="G104" s="1" t="s">
        <v>58</v>
      </c>
      <c r="H104" s="1">
        <v>17</v>
      </c>
      <c r="I104" s="1">
        <v>0.25700000000000001</v>
      </c>
      <c r="J104" s="1">
        <v>10</v>
      </c>
      <c r="K104" s="1">
        <v>0.312</v>
      </c>
      <c r="L104" s="1">
        <v>8</v>
      </c>
      <c r="M104" s="1">
        <v>0.32200000000000001</v>
      </c>
      <c r="N104" s="7">
        <v>12</v>
      </c>
      <c r="O104" s="7">
        <v>0.25900000000000001</v>
      </c>
      <c r="P104" s="7">
        <v>19</v>
      </c>
      <c r="Q104" s="7">
        <v>0.78200000000000003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3">
        <v>0</v>
      </c>
      <c r="AR104" s="4">
        <f t="shared" si="35"/>
        <v>0</v>
      </c>
      <c r="AS104" s="4">
        <f t="shared" si="36"/>
        <v>0</v>
      </c>
      <c r="AT104" s="4">
        <f t="shared" si="37"/>
        <v>0</v>
      </c>
      <c r="AU104" s="4">
        <f t="shared" si="44"/>
        <v>0</v>
      </c>
      <c r="AV104" s="4">
        <f t="shared" si="45"/>
        <v>0</v>
      </c>
      <c r="AW104" s="4">
        <f t="shared" si="38"/>
        <v>0</v>
      </c>
      <c r="AX104" s="4">
        <f t="shared" si="39"/>
        <v>0</v>
      </c>
      <c r="AY104" s="4">
        <f t="shared" si="40"/>
        <v>0</v>
      </c>
      <c r="AZ104" s="4">
        <f t="shared" si="46"/>
        <v>0</v>
      </c>
      <c r="BA104" s="4">
        <f t="shared" si="47"/>
        <v>0</v>
      </c>
      <c r="BB104" s="4">
        <f t="shared" si="41"/>
        <v>0</v>
      </c>
      <c r="BC104" s="4">
        <f t="shared" si="42"/>
        <v>0</v>
      </c>
      <c r="BD104" s="4">
        <f t="shared" si="43"/>
        <v>0</v>
      </c>
      <c r="BE104" s="4">
        <f t="shared" si="48"/>
        <v>0</v>
      </c>
      <c r="BF104" s="4">
        <f t="shared" si="49"/>
        <v>0</v>
      </c>
      <c r="BG104" s="4">
        <f t="shared" si="50"/>
        <v>0</v>
      </c>
      <c r="BH104" s="3">
        <v>0</v>
      </c>
      <c r="BI104" s="3">
        <v>0</v>
      </c>
      <c r="BJ104" s="4">
        <f t="shared" si="51"/>
        <v>1</v>
      </c>
      <c r="BK104" s="4">
        <f t="shared" si="52"/>
        <v>0</v>
      </c>
      <c r="BL104" s="4">
        <f t="shared" si="53"/>
        <v>0</v>
      </c>
      <c r="BM104" s="4">
        <f t="shared" si="54"/>
        <v>0</v>
      </c>
      <c r="BN104" s="4">
        <f t="shared" si="55"/>
        <v>0</v>
      </c>
      <c r="BO104" s="4">
        <f t="shared" si="56"/>
        <v>0</v>
      </c>
    </row>
    <row r="105" spans="1:67" x14ac:dyDescent="0.25">
      <c r="A105" s="7">
        <v>104</v>
      </c>
      <c r="B105" s="1" cm="1">
        <f t="array" ref="B105">_xlfn.SWITCH(C105,"G",1,"D",2,"M",3,"F",4)</f>
        <v>4</v>
      </c>
      <c r="C105" s="1" t="s">
        <v>10</v>
      </c>
      <c r="D105" s="1" t="s">
        <v>85</v>
      </c>
      <c r="E105" s="1">
        <v>5.3</v>
      </c>
      <c r="F105" s="1">
        <v>5.3</v>
      </c>
      <c r="G105" s="1" t="s">
        <v>58</v>
      </c>
      <c r="H105" s="1">
        <v>22</v>
      </c>
      <c r="I105" s="1">
        <v>0.96599999999999997</v>
      </c>
      <c r="J105" s="1">
        <v>22</v>
      </c>
      <c r="K105" s="1">
        <v>1.171</v>
      </c>
      <c r="L105" s="1">
        <v>20</v>
      </c>
      <c r="M105" s="1">
        <v>1.1879999999999999</v>
      </c>
      <c r="N105" s="7">
        <v>23</v>
      </c>
      <c r="O105" s="7">
        <v>1.0169999999999999</v>
      </c>
      <c r="P105" s="7">
        <v>23</v>
      </c>
      <c r="Q105" s="7">
        <v>1.355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3">
        <v>0</v>
      </c>
      <c r="AR105" s="4">
        <f t="shared" si="35"/>
        <v>0</v>
      </c>
      <c r="AS105" s="4">
        <f t="shared" si="36"/>
        <v>0</v>
      </c>
      <c r="AT105" s="4">
        <f t="shared" si="37"/>
        <v>0</v>
      </c>
      <c r="AU105" s="4">
        <f t="shared" si="44"/>
        <v>0</v>
      </c>
      <c r="AV105" s="4">
        <f t="shared" si="45"/>
        <v>0</v>
      </c>
      <c r="AW105" s="4">
        <f t="shared" si="38"/>
        <v>0</v>
      </c>
      <c r="AX105" s="4">
        <f t="shared" si="39"/>
        <v>0</v>
      </c>
      <c r="AY105" s="4">
        <f t="shared" si="40"/>
        <v>0</v>
      </c>
      <c r="AZ105" s="4">
        <f t="shared" si="46"/>
        <v>0</v>
      </c>
      <c r="BA105" s="4">
        <f t="shared" si="47"/>
        <v>0</v>
      </c>
      <c r="BB105" s="4">
        <f t="shared" si="41"/>
        <v>0</v>
      </c>
      <c r="BC105" s="4">
        <f t="shared" si="42"/>
        <v>0</v>
      </c>
      <c r="BD105" s="4">
        <f t="shared" si="43"/>
        <v>0</v>
      </c>
      <c r="BE105" s="4">
        <f t="shared" si="48"/>
        <v>0</v>
      </c>
      <c r="BF105" s="4">
        <f t="shared" si="49"/>
        <v>0</v>
      </c>
      <c r="BG105" s="4">
        <f t="shared" si="50"/>
        <v>0</v>
      </c>
      <c r="BH105" s="3">
        <v>0</v>
      </c>
      <c r="BI105" s="3">
        <v>0</v>
      </c>
      <c r="BJ105" s="4">
        <f t="shared" si="51"/>
        <v>1</v>
      </c>
      <c r="BK105" s="4">
        <f t="shared" si="52"/>
        <v>0</v>
      </c>
      <c r="BL105" s="4">
        <f t="shared" si="53"/>
        <v>0</v>
      </c>
      <c r="BM105" s="4">
        <f t="shared" si="54"/>
        <v>0</v>
      </c>
      <c r="BN105" s="4">
        <f t="shared" si="55"/>
        <v>0</v>
      </c>
      <c r="BO105" s="4">
        <f t="shared" si="56"/>
        <v>0</v>
      </c>
    </row>
    <row r="106" spans="1:67" x14ac:dyDescent="0.25">
      <c r="A106" s="7">
        <v>105</v>
      </c>
      <c r="B106" s="1" cm="1">
        <f t="array" ref="B106">_xlfn.SWITCH(C106,"G",1,"D",2,"M",3,"F",4)</f>
        <v>4</v>
      </c>
      <c r="C106" s="1" t="s">
        <v>10</v>
      </c>
      <c r="D106" s="1" t="s">
        <v>86</v>
      </c>
      <c r="E106" s="1">
        <v>5.4</v>
      </c>
      <c r="F106" s="1">
        <v>5.4</v>
      </c>
      <c r="G106" s="1" t="s">
        <v>58</v>
      </c>
      <c r="H106" s="1">
        <v>31</v>
      </c>
      <c r="I106" s="1">
        <v>1.218</v>
      </c>
      <c r="J106" s="1">
        <v>28</v>
      </c>
      <c r="K106" s="1">
        <v>1.4079999999999999</v>
      </c>
      <c r="L106" s="1">
        <v>32</v>
      </c>
      <c r="M106" s="1">
        <v>1.7210000000000001</v>
      </c>
      <c r="N106" s="7">
        <v>29</v>
      </c>
      <c r="O106" s="7">
        <v>1.171</v>
      </c>
      <c r="P106" s="7">
        <v>31</v>
      </c>
      <c r="Q106" s="7">
        <v>1.6779999999999999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3">
        <v>0</v>
      </c>
      <c r="AR106" s="4">
        <f t="shared" si="35"/>
        <v>0</v>
      </c>
      <c r="AS106" s="4">
        <f t="shared" si="36"/>
        <v>0</v>
      </c>
      <c r="AT106" s="4">
        <f t="shared" si="37"/>
        <v>0</v>
      </c>
      <c r="AU106" s="4">
        <f t="shared" si="44"/>
        <v>0</v>
      </c>
      <c r="AV106" s="4">
        <f t="shared" si="45"/>
        <v>0</v>
      </c>
      <c r="AW106" s="4">
        <f t="shared" si="38"/>
        <v>0</v>
      </c>
      <c r="AX106" s="4">
        <f t="shared" si="39"/>
        <v>0</v>
      </c>
      <c r="AY106" s="4">
        <f t="shared" si="40"/>
        <v>0</v>
      </c>
      <c r="AZ106" s="4">
        <f t="shared" si="46"/>
        <v>0</v>
      </c>
      <c r="BA106" s="4">
        <f t="shared" si="47"/>
        <v>0</v>
      </c>
      <c r="BB106" s="4">
        <f t="shared" si="41"/>
        <v>0</v>
      </c>
      <c r="BC106" s="4">
        <f t="shared" si="42"/>
        <v>0</v>
      </c>
      <c r="BD106" s="4">
        <f t="shared" si="43"/>
        <v>0</v>
      </c>
      <c r="BE106" s="4">
        <f t="shared" si="48"/>
        <v>0</v>
      </c>
      <c r="BF106" s="4">
        <f t="shared" si="49"/>
        <v>0</v>
      </c>
      <c r="BG106" s="4">
        <f t="shared" si="50"/>
        <v>0</v>
      </c>
      <c r="BH106" s="3">
        <v>0</v>
      </c>
      <c r="BI106" s="3">
        <v>0</v>
      </c>
      <c r="BJ106" s="4">
        <f t="shared" si="51"/>
        <v>1</v>
      </c>
      <c r="BK106" s="4">
        <f t="shared" si="52"/>
        <v>0</v>
      </c>
      <c r="BL106" s="4">
        <f t="shared" si="53"/>
        <v>0</v>
      </c>
      <c r="BM106" s="4">
        <f t="shared" si="54"/>
        <v>0</v>
      </c>
      <c r="BN106" s="4">
        <f t="shared" si="55"/>
        <v>0</v>
      </c>
      <c r="BO106" s="4">
        <f t="shared" si="56"/>
        <v>0</v>
      </c>
    </row>
    <row r="107" spans="1:67" x14ac:dyDescent="0.25">
      <c r="A107" s="7">
        <v>106</v>
      </c>
      <c r="B107" s="1" cm="1">
        <f t="array" ref="B107">_xlfn.SWITCH(C107,"G",1,"D",2,"M",3,"F",4)</f>
        <v>2</v>
      </c>
      <c r="C107" s="1" t="s">
        <v>7</v>
      </c>
      <c r="D107" s="1" t="s">
        <v>87</v>
      </c>
      <c r="E107" s="1">
        <v>4.9000000000000004</v>
      </c>
      <c r="F107" s="1">
        <v>4.9000000000000004</v>
      </c>
      <c r="G107" s="1" t="s">
        <v>58</v>
      </c>
      <c r="H107" s="1">
        <v>73</v>
      </c>
      <c r="I107" s="1">
        <v>0.85</v>
      </c>
      <c r="J107" s="1">
        <v>84</v>
      </c>
      <c r="K107" s="1">
        <v>2.5009999999999999</v>
      </c>
      <c r="L107" s="1">
        <v>85</v>
      </c>
      <c r="M107" s="1">
        <v>3.5430000000000001</v>
      </c>
      <c r="N107" s="7">
        <v>82</v>
      </c>
      <c r="O107" s="7">
        <v>1.4770000000000001</v>
      </c>
      <c r="P107" s="7">
        <v>82</v>
      </c>
      <c r="Q107" s="7">
        <v>3.452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3">
        <v>0</v>
      </c>
      <c r="AR107" s="4">
        <f t="shared" si="35"/>
        <v>0</v>
      </c>
      <c r="AS107" s="4">
        <f t="shared" si="36"/>
        <v>0</v>
      </c>
      <c r="AT107" s="4">
        <f t="shared" si="37"/>
        <v>0</v>
      </c>
      <c r="AU107" s="4">
        <f t="shared" si="44"/>
        <v>0</v>
      </c>
      <c r="AV107" s="4">
        <f t="shared" si="45"/>
        <v>0</v>
      </c>
      <c r="AW107" s="4">
        <f t="shared" si="38"/>
        <v>0</v>
      </c>
      <c r="AX107" s="4">
        <f t="shared" si="39"/>
        <v>0</v>
      </c>
      <c r="AY107" s="4">
        <f t="shared" si="40"/>
        <v>0</v>
      </c>
      <c r="AZ107" s="4">
        <f t="shared" si="46"/>
        <v>0</v>
      </c>
      <c r="BA107" s="4">
        <f t="shared" si="47"/>
        <v>0</v>
      </c>
      <c r="BB107" s="4">
        <f t="shared" si="41"/>
        <v>0</v>
      </c>
      <c r="BC107" s="4">
        <f t="shared" si="42"/>
        <v>0</v>
      </c>
      <c r="BD107" s="4">
        <f t="shared" si="43"/>
        <v>0</v>
      </c>
      <c r="BE107" s="4">
        <f t="shared" si="48"/>
        <v>0</v>
      </c>
      <c r="BF107" s="4">
        <f t="shared" si="49"/>
        <v>0</v>
      </c>
      <c r="BG107" s="4">
        <f t="shared" si="50"/>
        <v>0</v>
      </c>
      <c r="BH107" s="3">
        <v>0</v>
      </c>
      <c r="BI107" s="3">
        <v>0</v>
      </c>
      <c r="BJ107" s="4">
        <f t="shared" si="51"/>
        <v>1</v>
      </c>
      <c r="BK107" s="4">
        <f t="shared" si="52"/>
        <v>0</v>
      </c>
      <c r="BL107" s="4">
        <f t="shared" si="53"/>
        <v>0</v>
      </c>
      <c r="BM107" s="4">
        <f t="shared" si="54"/>
        <v>0</v>
      </c>
      <c r="BN107" s="4">
        <f t="shared" si="55"/>
        <v>0</v>
      </c>
      <c r="BO107" s="4">
        <f t="shared" si="56"/>
        <v>0</v>
      </c>
    </row>
    <row r="108" spans="1:67" x14ac:dyDescent="0.25">
      <c r="A108" s="7">
        <v>107</v>
      </c>
      <c r="B108" s="1" cm="1">
        <f t="array" ref="B108">_xlfn.SWITCH(C108,"G",1,"D",2,"M",3,"F",4)</f>
        <v>3</v>
      </c>
      <c r="C108" s="1" t="s">
        <v>5</v>
      </c>
      <c r="D108" s="1" t="s">
        <v>88</v>
      </c>
      <c r="E108" s="1">
        <v>5.4</v>
      </c>
      <c r="F108" s="1">
        <v>5.4</v>
      </c>
      <c r="G108" s="1" t="s">
        <v>58</v>
      </c>
      <c r="H108" s="1">
        <v>86</v>
      </c>
      <c r="I108" s="1">
        <v>2.077</v>
      </c>
      <c r="J108" s="1">
        <v>82</v>
      </c>
      <c r="K108" s="1">
        <v>2.4630000000000001</v>
      </c>
      <c r="L108" s="1">
        <v>79</v>
      </c>
      <c r="M108" s="1">
        <v>2.6379999999999999</v>
      </c>
      <c r="N108" s="7">
        <v>82</v>
      </c>
      <c r="O108" s="7">
        <v>2.04</v>
      </c>
      <c r="P108" s="7">
        <v>82</v>
      </c>
      <c r="Q108" s="7">
        <v>2.7090000000000001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3">
        <v>0</v>
      </c>
      <c r="AR108" s="4">
        <f t="shared" si="35"/>
        <v>0</v>
      </c>
      <c r="AS108" s="4">
        <f t="shared" si="36"/>
        <v>0</v>
      </c>
      <c r="AT108" s="4">
        <f t="shared" si="37"/>
        <v>0</v>
      </c>
      <c r="AU108" s="4">
        <f t="shared" si="44"/>
        <v>0</v>
      </c>
      <c r="AV108" s="4">
        <f t="shared" si="45"/>
        <v>0</v>
      </c>
      <c r="AW108" s="4">
        <f t="shared" si="38"/>
        <v>0</v>
      </c>
      <c r="AX108" s="4">
        <f t="shared" si="39"/>
        <v>0</v>
      </c>
      <c r="AY108" s="4">
        <f t="shared" si="40"/>
        <v>0</v>
      </c>
      <c r="AZ108" s="4">
        <f t="shared" si="46"/>
        <v>0</v>
      </c>
      <c r="BA108" s="4">
        <f t="shared" si="47"/>
        <v>0</v>
      </c>
      <c r="BB108" s="4">
        <f t="shared" si="41"/>
        <v>0</v>
      </c>
      <c r="BC108" s="4">
        <f t="shared" si="42"/>
        <v>0</v>
      </c>
      <c r="BD108" s="4">
        <f t="shared" si="43"/>
        <v>0</v>
      </c>
      <c r="BE108" s="4">
        <f t="shared" si="48"/>
        <v>0</v>
      </c>
      <c r="BF108" s="4">
        <f t="shared" si="49"/>
        <v>0</v>
      </c>
      <c r="BG108" s="4">
        <f t="shared" si="50"/>
        <v>0</v>
      </c>
      <c r="BH108" s="3">
        <v>0</v>
      </c>
      <c r="BI108" s="3">
        <v>0</v>
      </c>
      <c r="BJ108" s="4">
        <f t="shared" si="51"/>
        <v>1</v>
      </c>
      <c r="BK108" s="4">
        <f t="shared" si="52"/>
        <v>0</v>
      </c>
      <c r="BL108" s="4">
        <f t="shared" si="53"/>
        <v>0</v>
      </c>
      <c r="BM108" s="4">
        <f t="shared" si="54"/>
        <v>0</v>
      </c>
      <c r="BN108" s="4">
        <f t="shared" si="55"/>
        <v>0</v>
      </c>
      <c r="BO108" s="4">
        <f t="shared" si="56"/>
        <v>0</v>
      </c>
    </row>
    <row r="109" spans="1:67" x14ac:dyDescent="0.25">
      <c r="A109" s="7">
        <v>108</v>
      </c>
      <c r="B109" s="1" cm="1">
        <f t="array" ref="B109">_xlfn.SWITCH(C109,"G",1,"D",2,"M",3,"F",4)</f>
        <v>3</v>
      </c>
      <c r="C109" s="1" t="s">
        <v>5</v>
      </c>
      <c r="D109" s="1" t="s">
        <v>89</v>
      </c>
      <c r="E109" s="1">
        <v>5.5</v>
      </c>
      <c r="F109" s="1">
        <v>5.5</v>
      </c>
      <c r="G109" s="1" t="s">
        <v>58</v>
      </c>
      <c r="H109" s="1">
        <v>33</v>
      </c>
      <c r="I109" s="1">
        <v>1.129</v>
      </c>
      <c r="J109" s="1">
        <v>35</v>
      </c>
      <c r="K109" s="1">
        <v>1.4870000000000001</v>
      </c>
      <c r="L109" s="1">
        <v>34</v>
      </c>
      <c r="M109" s="1">
        <v>1.5840000000000001</v>
      </c>
      <c r="N109" s="7">
        <v>34</v>
      </c>
      <c r="O109" s="7">
        <v>1.252</v>
      </c>
      <c r="P109" s="7">
        <v>36</v>
      </c>
      <c r="Q109" s="7">
        <v>1.6679999999999999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3">
        <v>0</v>
      </c>
      <c r="AR109" s="4">
        <f t="shared" si="35"/>
        <v>0</v>
      </c>
      <c r="AS109" s="4">
        <f t="shared" si="36"/>
        <v>0</v>
      </c>
      <c r="AT109" s="4">
        <f t="shared" si="37"/>
        <v>0</v>
      </c>
      <c r="AU109" s="4">
        <f t="shared" si="44"/>
        <v>0</v>
      </c>
      <c r="AV109" s="4">
        <f t="shared" si="45"/>
        <v>0</v>
      </c>
      <c r="AW109" s="4">
        <f t="shared" si="38"/>
        <v>0</v>
      </c>
      <c r="AX109" s="4">
        <f t="shared" si="39"/>
        <v>0</v>
      </c>
      <c r="AY109" s="4">
        <f t="shared" si="40"/>
        <v>0</v>
      </c>
      <c r="AZ109" s="4">
        <f t="shared" si="46"/>
        <v>0</v>
      </c>
      <c r="BA109" s="4">
        <f t="shared" si="47"/>
        <v>0</v>
      </c>
      <c r="BB109" s="4">
        <f t="shared" si="41"/>
        <v>0</v>
      </c>
      <c r="BC109" s="4">
        <f t="shared" si="42"/>
        <v>0</v>
      </c>
      <c r="BD109" s="4">
        <f t="shared" si="43"/>
        <v>0</v>
      </c>
      <c r="BE109" s="4">
        <f t="shared" si="48"/>
        <v>0</v>
      </c>
      <c r="BF109" s="4">
        <f t="shared" si="49"/>
        <v>0</v>
      </c>
      <c r="BG109" s="4">
        <f t="shared" si="50"/>
        <v>0</v>
      </c>
      <c r="BH109" s="3">
        <v>0</v>
      </c>
      <c r="BI109" s="3">
        <v>0</v>
      </c>
      <c r="BJ109" s="4">
        <f t="shared" si="51"/>
        <v>1</v>
      </c>
      <c r="BK109" s="4">
        <f t="shared" si="52"/>
        <v>0</v>
      </c>
      <c r="BL109" s="4">
        <f t="shared" si="53"/>
        <v>0</v>
      </c>
      <c r="BM109" s="4">
        <f t="shared" si="54"/>
        <v>0</v>
      </c>
      <c r="BN109" s="4">
        <f t="shared" si="55"/>
        <v>0</v>
      </c>
      <c r="BO109" s="4">
        <f t="shared" si="56"/>
        <v>0</v>
      </c>
    </row>
    <row r="110" spans="1:67" x14ac:dyDescent="0.25">
      <c r="A110" s="7">
        <v>109</v>
      </c>
      <c r="B110" s="1" cm="1">
        <f t="array" ref="B110">_xlfn.SWITCH(C110,"G",1,"D",2,"M",3,"F",4)</f>
        <v>4</v>
      </c>
      <c r="C110" s="1" t="s">
        <v>10</v>
      </c>
      <c r="D110" s="1" t="s">
        <v>90</v>
      </c>
      <c r="E110" s="1">
        <v>6.8</v>
      </c>
      <c r="F110" s="1">
        <v>6.8</v>
      </c>
      <c r="G110" s="1" t="s">
        <v>58</v>
      </c>
      <c r="H110" s="1">
        <v>76</v>
      </c>
      <c r="I110" s="1">
        <v>2.702</v>
      </c>
      <c r="J110" s="1">
        <v>76</v>
      </c>
      <c r="K110" s="1">
        <v>3.774</v>
      </c>
      <c r="L110" s="1">
        <v>75</v>
      </c>
      <c r="M110" s="1">
        <v>4.2240000000000002</v>
      </c>
      <c r="N110" s="7">
        <v>70</v>
      </c>
      <c r="O110" s="7">
        <v>2.57</v>
      </c>
      <c r="P110" s="7">
        <v>69</v>
      </c>
      <c r="Q110" s="7">
        <v>3.9169999999999998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3">
        <v>0</v>
      </c>
      <c r="AR110" s="4">
        <f t="shared" si="35"/>
        <v>0</v>
      </c>
      <c r="AS110" s="4">
        <f t="shared" si="36"/>
        <v>0</v>
      </c>
      <c r="AT110" s="4">
        <f t="shared" si="37"/>
        <v>0</v>
      </c>
      <c r="AU110" s="4">
        <f t="shared" si="44"/>
        <v>0</v>
      </c>
      <c r="AV110" s="4">
        <f t="shared" si="45"/>
        <v>0</v>
      </c>
      <c r="AW110" s="4">
        <f t="shared" si="38"/>
        <v>0</v>
      </c>
      <c r="AX110" s="4">
        <f t="shared" si="39"/>
        <v>0</v>
      </c>
      <c r="AY110" s="4">
        <f t="shared" si="40"/>
        <v>0</v>
      </c>
      <c r="AZ110" s="4">
        <f t="shared" si="46"/>
        <v>0</v>
      </c>
      <c r="BA110" s="4">
        <f t="shared" si="47"/>
        <v>0</v>
      </c>
      <c r="BB110" s="4">
        <f t="shared" si="41"/>
        <v>0</v>
      </c>
      <c r="BC110" s="4">
        <f t="shared" si="42"/>
        <v>0</v>
      </c>
      <c r="BD110" s="4">
        <f t="shared" si="43"/>
        <v>0</v>
      </c>
      <c r="BE110" s="4">
        <f t="shared" si="48"/>
        <v>0</v>
      </c>
      <c r="BF110" s="4">
        <f t="shared" si="49"/>
        <v>0</v>
      </c>
      <c r="BG110" s="4">
        <f t="shared" si="50"/>
        <v>0</v>
      </c>
      <c r="BH110" s="3">
        <v>0</v>
      </c>
      <c r="BI110" s="3">
        <v>0</v>
      </c>
      <c r="BJ110" s="4">
        <f t="shared" si="51"/>
        <v>1</v>
      </c>
      <c r="BK110" s="4">
        <f t="shared" si="52"/>
        <v>0</v>
      </c>
      <c r="BL110" s="4">
        <f t="shared" si="53"/>
        <v>0</v>
      </c>
      <c r="BM110" s="4">
        <f t="shared" si="54"/>
        <v>0</v>
      </c>
      <c r="BN110" s="4">
        <f t="shared" si="55"/>
        <v>0</v>
      </c>
      <c r="BO110" s="4">
        <f t="shared" si="56"/>
        <v>0</v>
      </c>
    </row>
    <row r="111" spans="1:67" x14ac:dyDescent="0.25">
      <c r="A111" s="7">
        <v>110</v>
      </c>
      <c r="B111" s="1" cm="1">
        <f t="array" ref="B111">_xlfn.SWITCH(C111,"G",1,"D",2,"M",3,"F",4)</f>
        <v>2</v>
      </c>
      <c r="C111" s="1" t="s">
        <v>7</v>
      </c>
      <c r="D111" s="1" t="s">
        <v>91</v>
      </c>
      <c r="E111" s="1">
        <v>4.4000000000000004</v>
      </c>
      <c r="F111" s="1">
        <v>4.4000000000000004</v>
      </c>
      <c r="G111" s="1" t="s">
        <v>58</v>
      </c>
      <c r="H111" s="1">
        <v>88</v>
      </c>
      <c r="I111" s="1">
        <v>1.016</v>
      </c>
      <c r="J111" s="1">
        <v>84</v>
      </c>
      <c r="K111" s="1">
        <v>2.4119999999999999</v>
      </c>
      <c r="L111" s="1">
        <v>84</v>
      </c>
      <c r="M111" s="1">
        <v>3.383</v>
      </c>
      <c r="N111" s="7">
        <v>84</v>
      </c>
      <c r="O111" s="7">
        <v>1.4750000000000001</v>
      </c>
      <c r="P111" s="7">
        <v>81</v>
      </c>
      <c r="Q111" s="7">
        <v>3.286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3">
        <v>0</v>
      </c>
      <c r="AR111" s="4">
        <f t="shared" si="35"/>
        <v>0</v>
      </c>
      <c r="AS111" s="4">
        <f t="shared" si="36"/>
        <v>0</v>
      </c>
      <c r="AT111" s="4">
        <f t="shared" si="37"/>
        <v>0</v>
      </c>
      <c r="AU111" s="4">
        <f t="shared" si="44"/>
        <v>0</v>
      </c>
      <c r="AV111" s="4">
        <f t="shared" si="45"/>
        <v>0</v>
      </c>
      <c r="AW111" s="4">
        <f t="shared" si="38"/>
        <v>0</v>
      </c>
      <c r="AX111" s="4">
        <f t="shared" si="39"/>
        <v>0</v>
      </c>
      <c r="AY111" s="4">
        <f t="shared" si="40"/>
        <v>0</v>
      </c>
      <c r="AZ111" s="4">
        <f t="shared" si="46"/>
        <v>0</v>
      </c>
      <c r="BA111" s="4">
        <f t="shared" si="47"/>
        <v>0</v>
      </c>
      <c r="BB111" s="4">
        <f t="shared" si="41"/>
        <v>0</v>
      </c>
      <c r="BC111" s="4">
        <f t="shared" si="42"/>
        <v>0</v>
      </c>
      <c r="BD111" s="4">
        <f t="shared" si="43"/>
        <v>0</v>
      </c>
      <c r="BE111" s="4">
        <f t="shared" si="48"/>
        <v>0</v>
      </c>
      <c r="BF111" s="4">
        <f t="shared" si="49"/>
        <v>0</v>
      </c>
      <c r="BG111" s="4">
        <f t="shared" si="50"/>
        <v>0</v>
      </c>
      <c r="BH111" s="3">
        <v>0</v>
      </c>
      <c r="BI111" s="3">
        <v>0</v>
      </c>
      <c r="BJ111" s="4">
        <f t="shared" si="51"/>
        <v>1</v>
      </c>
      <c r="BK111" s="4">
        <f t="shared" si="52"/>
        <v>0</v>
      </c>
      <c r="BL111" s="4">
        <f t="shared" si="53"/>
        <v>0</v>
      </c>
      <c r="BM111" s="4">
        <f t="shared" si="54"/>
        <v>0</v>
      </c>
      <c r="BN111" s="4">
        <f t="shared" si="55"/>
        <v>0</v>
      </c>
      <c r="BO111" s="4">
        <f t="shared" si="56"/>
        <v>0</v>
      </c>
    </row>
    <row r="112" spans="1:67" x14ac:dyDescent="0.25">
      <c r="A112" s="7">
        <v>111</v>
      </c>
      <c r="B112" s="1" cm="1">
        <f t="array" ref="B112">_xlfn.SWITCH(C112,"G",1,"D",2,"M",3,"F",4)</f>
        <v>4</v>
      </c>
      <c r="C112" s="1" t="s">
        <v>10</v>
      </c>
      <c r="D112" s="1" t="s">
        <v>92</v>
      </c>
      <c r="E112" s="1">
        <v>5.2</v>
      </c>
      <c r="F112" s="1">
        <v>5.2</v>
      </c>
      <c r="G112" s="1" t="s">
        <v>58</v>
      </c>
      <c r="H112" s="1">
        <v>49</v>
      </c>
      <c r="I112" s="1">
        <v>1.859</v>
      </c>
      <c r="J112" s="1">
        <v>51</v>
      </c>
      <c r="K112" s="1">
        <v>2.4950000000000001</v>
      </c>
      <c r="L112" s="1">
        <v>51</v>
      </c>
      <c r="M112" s="1">
        <v>2.7320000000000002</v>
      </c>
      <c r="N112" s="7">
        <v>54</v>
      </c>
      <c r="O112" s="7">
        <v>2.0049999999999999</v>
      </c>
      <c r="P112" s="7">
        <v>52</v>
      </c>
      <c r="Q112" s="7">
        <v>2.79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3">
        <v>0</v>
      </c>
      <c r="AR112" s="4">
        <f t="shared" si="35"/>
        <v>0</v>
      </c>
      <c r="AS112" s="4">
        <f t="shared" si="36"/>
        <v>0</v>
      </c>
      <c r="AT112" s="4">
        <f t="shared" si="37"/>
        <v>0</v>
      </c>
      <c r="AU112" s="4">
        <f t="shared" si="44"/>
        <v>0</v>
      </c>
      <c r="AV112" s="4">
        <f t="shared" si="45"/>
        <v>0</v>
      </c>
      <c r="AW112" s="4">
        <f t="shared" si="38"/>
        <v>0</v>
      </c>
      <c r="AX112" s="4">
        <f t="shared" si="39"/>
        <v>0</v>
      </c>
      <c r="AY112" s="4">
        <f t="shared" si="40"/>
        <v>0</v>
      </c>
      <c r="AZ112" s="4">
        <f t="shared" si="46"/>
        <v>0</v>
      </c>
      <c r="BA112" s="4">
        <f t="shared" si="47"/>
        <v>0</v>
      </c>
      <c r="BB112" s="4">
        <f t="shared" si="41"/>
        <v>0</v>
      </c>
      <c r="BC112" s="4">
        <f t="shared" si="42"/>
        <v>0</v>
      </c>
      <c r="BD112" s="4">
        <f t="shared" si="43"/>
        <v>0</v>
      </c>
      <c r="BE112" s="4">
        <f t="shared" si="48"/>
        <v>0</v>
      </c>
      <c r="BF112" s="4">
        <f t="shared" si="49"/>
        <v>0</v>
      </c>
      <c r="BG112" s="4">
        <f t="shared" si="50"/>
        <v>0</v>
      </c>
      <c r="BH112" s="3">
        <v>0</v>
      </c>
      <c r="BI112" s="3">
        <v>0</v>
      </c>
      <c r="BJ112" s="4">
        <f t="shared" si="51"/>
        <v>1</v>
      </c>
      <c r="BK112" s="4">
        <f t="shared" si="52"/>
        <v>0</v>
      </c>
      <c r="BL112" s="4">
        <f t="shared" si="53"/>
        <v>0</v>
      </c>
      <c r="BM112" s="4">
        <f t="shared" si="54"/>
        <v>0</v>
      </c>
      <c r="BN112" s="4">
        <f t="shared" si="55"/>
        <v>0</v>
      </c>
      <c r="BO112" s="4">
        <f t="shared" si="56"/>
        <v>0</v>
      </c>
    </row>
    <row r="113" spans="1:67" x14ac:dyDescent="0.25">
      <c r="A113" s="7">
        <v>112</v>
      </c>
      <c r="B113" s="1" cm="1">
        <f t="array" ref="B113">_xlfn.SWITCH(C113,"G",1,"D",2,"M",3,"F",4)</f>
        <v>1</v>
      </c>
      <c r="C113" s="1" t="s">
        <v>12</v>
      </c>
      <c r="D113" s="1" t="s">
        <v>94</v>
      </c>
      <c r="E113" s="1">
        <v>5.4</v>
      </c>
      <c r="F113" s="1">
        <v>5.4</v>
      </c>
      <c r="G113" s="1" t="s">
        <v>58</v>
      </c>
      <c r="H113" s="1">
        <v>89</v>
      </c>
      <c r="I113" s="1">
        <v>3.1960000000000002</v>
      </c>
      <c r="J113" s="1">
        <v>89</v>
      </c>
      <c r="K113" s="1">
        <v>3.4689999999999999</v>
      </c>
      <c r="L113" s="1">
        <v>88</v>
      </c>
      <c r="M113" s="1">
        <v>3.9239999999999999</v>
      </c>
      <c r="N113" s="7">
        <v>87</v>
      </c>
      <c r="O113" s="7">
        <v>3.1120000000000001</v>
      </c>
      <c r="P113" s="7">
        <v>88</v>
      </c>
      <c r="Q113" s="7">
        <v>3.944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3">
        <v>0</v>
      </c>
      <c r="AR113" s="4">
        <f t="shared" si="35"/>
        <v>0</v>
      </c>
      <c r="AS113" s="4">
        <f t="shared" si="36"/>
        <v>0</v>
      </c>
      <c r="AT113" s="4">
        <f t="shared" si="37"/>
        <v>0</v>
      </c>
      <c r="AU113" s="4">
        <f t="shared" si="44"/>
        <v>0</v>
      </c>
      <c r="AV113" s="4">
        <f t="shared" si="45"/>
        <v>0</v>
      </c>
      <c r="AW113" s="4">
        <f t="shared" si="38"/>
        <v>0</v>
      </c>
      <c r="AX113" s="4">
        <f t="shared" si="39"/>
        <v>0</v>
      </c>
      <c r="AY113" s="4">
        <f t="shared" si="40"/>
        <v>0</v>
      </c>
      <c r="AZ113" s="4">
        <f t="shared" si="46"/>
        <v>0</v>
      </c>
      <c r="BA113" s="4">
        <f t="shared" si="47"/>
        <v>0</v>
      </c>
      <c r="BB113" s="4">
        <f t="shared" si="41"/>
        <v>0</v>
      </c>
      <c r="BC113" s="4">
        <f t="shared" si="42"/>
        <v>0</v>
      </c>
      <c r="BD113" s="4">
        <f t="shared" si="43"/>
        <v>0</v>
      </c>
      <c r="BE113" s="4">
        <f t="shared" si="48"/>
        <v>0</v>
      </c>
      <c r="BF113" s="4">
        <f t="shared" si="49"/>
        <v>0</v>
      </c>
      <c r="BG113" s="4">
        <f t="shared" si="50"/>
        <v>0</v>
      </c>
      <c r="BH113" s="3">
        <v>0</v>
      </c>
      <c r="BI113" s="3">
        <v>0</v>
      </c>
      <c r="BJ113" s="4">
        <f t="shared" si="51"/>
        <v>1</v>
      </c>
      <c r="BK113" s="4">
        <f t="shared" si="52"/>
        <v>0</v>
      </c>
      <c r="BL113" s="4">
        <f t="shared" si="53"/>
        <v>0</v>
      </c>
      <c r="BM113" s="4">
        <f t="shared" si="54"/>
        <v>0</v>
      </c>
      <c r="BN113" s="4">
        <f t="shared" si="55"/>
        <v>0</v>
      </c>
      <c r="BO113" s="4">
        <f t="shared" si="56"/>
        <v>0</v>
      </c>
    </row>
    <row r="114" spans="1:67" x14ac:dyDescent="0.25">
      <c r="A114" s="7">
        <v>113</v>
      </c>
      <c r="B114" s="1" cm="1">
        <f t="array" ref="B114">_xlfn.SWITCH(C114,"G",1,"D",2,"M",3,"F",4)</f>
        <v>2</v>
      </c>
      <c r="C114" s="1" t="s">
        <v>7</v>
      </c>
      <c r="D114" s="1" t="s">
        <v>36</v>
      </c>
      <c r="E114" s="1">
        <v>4.4000000000000004</v>
      </c>
      <c r="F114" s="1">
        <v>4.4000000000000004</v>
      </c>
      <c r="G114" s="1" t="s">
        <v>58</v>
      </c>
      <c r="H114" s="1">
        <v>87</v>
      </c>
      <c r="I114" s="1">
        <v>1.038</v>
      </c>
      <c r="J114" s="1">
        <v>85</v>
      </c>
      <c r="K114" s="1">
        <v>2.415</v>
      </c>
      <c r="L114" s="1">
        <v>84</v>
      </c>
      <c r="M114" s="1">
        <v>3.3159999999999998</v>
      </c>
      <c r="N114" s="7">
        <v>78</v>
      </c>
      <c r="O114" s="7">
        <v>1.4330000000000001</v>
      </c>
      <c r="P114" s="7">
        <v>81</v>
      </c>
      <c r="Q114" s="7">
        <v>3.242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3">
        <v>0</v>
      </c>
      <c r="AR114" s="4">
        <f t="shared" si="35"/>
        <v>0</v>
      </c>
      <c r="AS114" s="4">
        <f t="shared" si="36"/>
        <v>0</v>
      </c>
      <c r="AT114" s="4">
        <f t="shared" si="37"/>
        <v>0</v>
      </c>
      <c r="AU114" s="4">
        <f t="shared" si="44"/>
        <v>0</v>
      </c>
      <c r="AV114" s="4">
        <f t="shared" si="45"/>
        <v>0</v>
      </c>
      <c r="AW114" s="4">
        <f t="shared" si="38"/>
        <v>0</v>
      </c>
      <c r="AX114" s="4">
        <f t="shared" si="39"/>
        <v>0</v>
      </c>
      <c r="AY114" s="4">
        <f t="shared" si="40"/>
        <v>0</v>
      </c>
      <c r="AZ114" s="4">
        <f t="shared" si="46"/>
        <v>0</v>
      </c>
      <c r="BA114" s="4">
        <f t="shared" si="47"/>
        <v>0</v>
      </c>
      <c r="BB114" s="4">
        <f t="shared" si="41"/>
        <v>0</v>
      </c>
      <c r="BC114" s="4">
        <f t="shared" si="42"/>
        <v>0</v>
      </c>
      <c r="BD114" s="4">
        <f t="shared" si="43"/>
        <v>0</v>
      </c>
      <c r="BE114" s="4">
        <f t="shared" si="48"/>
        <v>0</v>
      </c>
      <c r="BF114" s="4">
        <f t="shared" si="49"/>
        <v>0</v>
      </c>
      <c r="BG114" s="4">
        <f t="shared" si="50"/>
        <v>0</v>
      </c>
      <c r="BH114" s="3">
        <v>0</v>
      </c>
      <c r="BI114" s="3">
        <v>0</v>
      </c>
      <c r="BJ114" s="4">
        <f t="shared" si="51"/>
        <v>1</v>
      </c>
      <c r="BK114" s="4">
        <f t="shared" si="52"/>
        <v>0</v>
      </c>
      <c r="BL114" s="4">
        <f t="shared" si="53"/>
        <v>0</v>
      </c>
      <c r="BM114" s="4">
        <f t="shared" si="54"/>
        <v>0</v>
      </c>
      <c r="BN114" s="4">
        <f t="shared" si="55"/>
        <v>0</v>
      </c>
      <c r="BO114" s="4">
        <f t="shared" si="56"/>
        <v>0</v>
      </c>
    </row>
    <row r="115" spans="1:67" x14ac:dyDescent="0.25">
      <c r="A115" s="7">
        <v>114</v>
      </c>
      <c r="B115" s="1" cm="1">
        <f t="array" ref="B115">_xlfn.SWITCH(C115,"G",1,"D",2,"M",3,"F",4)</f>
        <v>1</v>
      </c>
      <c r="C115" s="1" t="s">
        <v>12</v>
      </c>
      <c r="D115" s="1" t="s">
        <v>410</v>
      </c>
      <c r="E115" s="1">
        <v>4.4000000000000004</v>
      </c>
      <c r="F115" s="1">
        <v>4.4000000000000004</v>
      </c>
      <c r="G115" s="1" t="s">
        <v>58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7">
        <v>0</v>
      </c>
      <c r="O115" s="7">
        <v>0</v>
      </c>
      <c r="P115" s="7">
        <v>0</v>
      </c>
      <c r="Q115" s="7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3">
        <v>0</v>
      </c>
      <c r="AR115" s="4">
        <f t="shared" si="35"/>
        <v>0</v>
      </c>
      <c r="AS115" s="4">
        <f t="shared" si="36"/>
        <v>0</v>
      </c>
      <c r="AT115" s="4">
        <f t="shared" si="37"/>
        <v>0</v>
      </c>
      <c r="AU115" s="4">
        <f t="shared" si="44"/>
        <v>0</v>
      </c>
      <c r="AV115" s="4">
        <f t="shared" si="45"/>
        <v>0</v>
      </c>
      <c r="AW115" s="4">
        <f t="shared" si="38"/>
        <v>0</v>
      </c>
      <c r="AX115" s="4">
        <f t="shared" si="39"/>
        <v>0</v>
      </c>
      <c r="AY115" s="4">
        <f t="shared" si="40"/>
        <v>0</v>
      </c>
      <c r="AZ115" s="4">
        <f t="shared" si="46"/>
        <v>0</v>
      </c>
      <c r="BA115" s="4">
        <f t="shared" si="47"/>
        <v>0</v>
      </c>
      <c r="BB115" s="4">
        <f t="shared" si="41"/>
        <v>0</v>
      </c>
      <c r="BC115" s="4">
        <f t="shared" si="42"/>
        <v>0</v>
      </c>
      <c r="BD115" s="4">
        <f t="shared" si="43"/>
        <v>0</v>
      </c>
      <c r="BE115" s="4">
        <f t="shared" si="48"/>
        <v>0</v>
      </c>
      <c r="BF115" s="4">
        <f t="shared" si="49"/>
        <v>0</v>
      </c>
      <c r="BG115" s="4">
        <f t="shared" si="50"/>
        <v>0</v>
      </c>
      <c r="BH115" s="3">
        <v>0</v>
      </c>
      <c r="BI115" s="3">
        <v>0</v>
      </c>
      <c r="BJ115" s="4">
        <f t="shared" si="51"/>
        <v>1</v>
      </c>
      <c r="BK115" s="4">
        <f t="shared" si="52"/>
        <v>0</v>
      </c>
      <c r="BL115" s="4">
        <f t="shared" si="53"/>
        <v>0</v>
      </c>
      <c r="BM115" s="4">
        <f t="shared" si="54"/>
        <v>0</v>
      </c>
      <c r="BN115" s="4">
        <f t="shared" si="55"/>
        <v>0</v>
      </c>
      <c r="BO115" s="4">
        <f t="shared" si="56"/>
        <v>0</v>
      </c>
    </row>
    <row r="116" spans="1:67" x14ac:dyDescent="0.25">
      <c r="A116" s="7">
        <v>115</v>
      </c>
      <c r="B116" s="1" cm="1">
        <f t="array" ref="B116">_xlfn.SWITCH(C116,"G",1,"D",2,"M",3,"F",4)</f>
        <v>3</v>
      </c>
      <c r="C116" s="1" t="s">
        <v>5</v>
      </c>
      <c r="D116" s="1" t="s">
        <v>95</v>
      </c>
      <c r="E116" s="1">
        <v>4.4000000000000004</v>
      </c>
      <c r="F116" s="1">
        <v>4.4000000000000004</v>
      </c>
      <c r="G116" s="1" t="s">
        <v>58</v>
      </c>
      <c r="H116" s="1">
        <v>81</v>
      </c>
      <c r="I116" s="1">
        <v>2.081</v>
      </c>
      <c r="J116" s="1">
        <v>76</v>
      </c>
      <c r="K116" s="1">
        <v>2.419</v>
      </c>
      <c r="L116" s="1">
        <v>76</v>
      </c>
      <c r="M116" s="1">
        <v>2.6779999999999999</v>
      </c>
      <c r="N116" s="7">
        <v>76</v>
      </c>
      <c r="O116" s="7">
        <v>2.02</v>
      </c>
      <c r="P116" s="7">
        <v>74</v>
      </c>
      <c r="Q116" s="7">
        <v>2.6230000000000002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3">
        <v>0</v>
      </c>
      <c r="AR116" s="4">
        <f t="shared" si="35"/>
        <v>0</v>
      </c>
      <c r="AS116" s="4">
        <f t="shared" si="36"/>
        <v>0</v>
      </c>
      <c r="AT116" s="4">
        <f t="shared" si="37"/>
        <v>0</v>
      </c>
      <c r="AU116" s="4">
        <f t="shared" si="44"/>
        <v>0</v>
      </c>
      <c r="AV116" s="4">
        <f t="shared" si="45"/>
        <v>0</v>
      </c>
      <c r="AW116" s="4">
        <f t="shared" si="38"/>
        <v>0</v>
      </c>
      <c r="AX116" s="4">
        <f t="shared" si="39"/>
        <v>0</v>
      </c>
      <c r="AY116" s="4">
        <f t="shared" si="40"/>
        <v>0</v>
      </c>
      <c r="AZ116" s="4">
        <f t="shared" si="46"/>
        <v>0</v>
      </c>
      <c r="BA116" s="4">
        <f t="shared" si="47"/>
        <v>0</v>
      </c>
      <c r="BB116" s="4">
        <f t="shared" si="41"/>
        <v>0</v>
      </c>
      <c r="BC116" s="4">
        <f t="shared" si="42"/>
        <v>0</v>
      </c>
      <c r="BD116" s="4">
        <f t="shared" si="43"/>
        <v>0</v>
      </c>
      <c r="BE116" s="4">
        <f t="shared" si="48"/>
        <v>0</v>
      </c>
      <c r="BF116" s="4">
        <f t="shared" si="49"/>
        <v>0</v>
      </c>
      <c r="BG116" s="4">
        <f t="shared" si="50"/>
        <v>0</v>
      </c>
      <c r="BH116" s="3">
        <v>0</v>
      </c>
      <c r="BI116" s="3">
        <v>0</v>
      </c>
      <c r="BJ116" s="4">
        <f t="shared" si="51"/>
        <v>1</v>
      </c>
      <c r="BK116" s="4">
        <f t="shared" si="52"/>
        <v>0</v>
      </c>
      <c r="BL116" s="4">
        <f t="shared" si="53"/>
        <v>0</v>
      </c>
      <c r="BM116" s="4">
        <f t="shared" si="54"/>
        <v>0</v>
      </c>
      <c r="BN116" s="4">
        <f t="shared" si="55"/>
        <v>0</v>
      </c>
      <c r="BO116" s="4">
        <f t="shared" si="56"/>
        <v>0</v>
      </c>
    </row>
    <row r="117" spans="1:67" x14ac:dyDescent="0.25">
      <c r="A117" s="7">
        <v>116</v>
      </c>
      <c r="B117" s="1" cm="1">
        <f t="array" ref="B117">_xlfn.SWITCH(C117,"G",1,"D",2,"M",3,"F",4)</f>
        <v>3</v>
      </c>
      <c r="C117" s="1" t="s">
        <v>5</v>
      </c>
      <c r="D117" s="1" t="s">
        <v>381</v>
      </c>
      <c r="E117" s="1">
        <v>4.5</v>
      </c>
      <c r="F117" s="1">
        <v>4.5</v>
      </c>
      <c r="G117" s="1" t="s">
        <v>58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7">
        <v>0</v>
      </c>
      <c r="O117" s="7">
        <v>0</v>
      </c>
      <c r="P117" s="7">
        <v>0</v>
      </c>
      <c r="Q117" s="7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3">
        <v>0</v>
      </c>
      <c r="AR117" s="4">
        <f t="shared" si="35"/>
        <v>0</v>
      </c>
      <c r="AS117" s="4">
        <f t="shared" si="36"/>
        <v>0</v>
      </c>
      <c r="AT117" s="4">
        <f t="shared" si="37"/>
        <v>0</v>
      </c>
      <c r="AU117" s="4">
        <f t="shared" si="44"/>
        <v>0</v>
      </c>
      <c r="AV117" s="4">
        <f t="shared" si="45"/>
        <v>0</v>
      </c>
      <c r="AW117" s="4">
        <f t="shared" si="38"/>
        <v>0</v>
      </c>
      <c r="AX117" s="4">
        <f t="shared" si="39"/>
        <v>0</v>
      </c>
      <c r="AY117" s="4">
        <f t="shared" si="40"/>
        <v>0</v>
      </c>
      <c r="AZ117" s="4">
        <f t="shared" si="46"/>
        <v>0</v>
      </c>
      <c r="BA117" s="4">
        <f t="shared" si="47"/>
        <v>0</v>
      </c>
      <c r="BB117" s="4">
        <f t="shared" si="41"/>
        <v>0</v>
      </c>
      <c r="BC117" s="4">
        <f t="shared" si="42"/>
        <v>0</v>
      </c>
      <c r="BD117" s="4">
        <f t="shared" si="43"/>
        <v>0</v>
      </c>
      <c r="BE117" s="4">
        <f t="shared" si="48"/>
        <v>0</v>
      </c>
      <c r="BF117" s="4">
        <f t="shared" si="49"/>
        <v>0</v>
      </c>
      <c r="BG117" s="4">
        <f t="shared" si="50"/>
        <v>0</v>
      </c>
      <c r="BH117" s="3">
        <v>0</v>
      </c>
      <c r="BI117" s="3">
        <v>0</v>
      </c>
      <c r="BJ117" s="4">
        <f t="shared" si="51"/>
        <v>1</v>
      </c>
      <c r="BK117" s="4">
        <f t="shared" si="52"/>
        <v>0</v>
      </c>
      <c r="BL117" s="4">
        <f t="shared" si="53"/>
        <v>0</v>
      </c>
      <c r="BM117" s="4">
        <f t="shared" si="54"/>
        <v>0</v>
      </c>
      <c r="BN117" s="4">
        <f t="shared" si="55"/>
        <v>0</v>
      </c>
      <c r="BO117" s="4">
        <f t="shared" si="56"/>
        <v>0</v>
      </c>
    </row>
    <row r="118" spans="1:67" x14ac:dyDescent="0.25">
      <c r="A118" s="7">
        <v>117</v>
      </c>
      <c r="B118" s="1" cm="1">
        <f t="array" ref="B118">_xlfn.SWITCH(C118,"G",1,"D",2,"M",3,"F",4)</f>
        <v>1</v>
      </c>
      <c r="C118" s="1" t="s">
        <v>12</v>
      </c>
      <c r="D118" s="1" t="s">
        <v>96</v>
      </c>
      <c r="E118" s="1">
        <v>4.5</v>
      </c>
      <c r="F118" s="1">
        <v>4.5</v>
      </c>
      <c r="G118" s="1" t="s">
        <v>58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7">
        <v>0</v>
      </c>
      <c r="O118" s="7">
        <v>0</v>
      </c>
      <c r="P118" s="7">
        <v>0</v>
      </c>
      <c r="Q118" s="7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3">
        <v>0</v>
      </c>
      <c r="AR118" s="4">
        <f t="shared" si="35"/>
        <v>0</v>
      </c>
      <c r="AS118" s="4">
        <f t="shared" si="36"/>
        <v>0</v>
      </c>
      <c r="AT118" s="4">
        <f t="shared" si="37"/>
        <v>0</v>
      </c>
      <c r="AU118" s="4">
        <f t="shared" si="44"/>
        <v>0</v>
      </c>
      <c r="AV118" s="4">
        <f t="shared" si="45"/>
        <v>0</v>
      </c>
      <c r="AW118" s="4">
        <f t="shared" si="38"/>
        <v>0</v>
      </c>
      <c r="AX118" s="4">
        <f t="shared" si="39"/>
        <v>0</v>
      </c>
      <c r="AY118" s="4">
        <f t="shared" si="40"/>
        <v>0</v>
      </c>
      <c r="AZ118" s="4">
        <f t="shared" si="46"/>
        <v>0</v>
      </c>
      <c r="BA118" s="4">
        <f t="shared" si="47"/>
        <v>0</v>
      </c>
      <c r="BB118" s="4">
        <f t="shared" si="41"/>
        <v>0</v>
      </c>
      <c r="BC118" s="4">
        <f t="shared" si="42"/>
        <v>0</v>
      </c>
      <c r="BD118" s="4">
        <f t="shared" si="43"/>
        <v>0</v>
      </c>
      <c r="BE118" s="4">
        <f t="shared" si="48"/>
        <v>0</v>
      </c>
      <c r="BF118" s="4">
        <f t="shared" si="49"/>
        <v>0</v>
      </c>
      <c r="BG118" s="4">
        <f t="shared" si="50"/>
        <v>0</v>
      </c>
      <c r="BH118" s="3">
        <v>0</v>
      </c>
      <c r="BI118" s="3">
        <v>0</v>
      </c>
      <c r="BJ118" s="4">
        <f t="shared" si="51"/>
        <v>1</v>
      </c>
      <c r="BK118" s="4">
        <f t="shared" si="52"/>
        <v>0</v>
      </c>
      <c r="BL118" s="4">
        <f t="shared" si="53"/>
        <v>0</v>
      </c>
      <c r="BM118" s="4">
        <f t="shared" si="54"/>
        <v>0</v>
      </c>
      <c r="BN118" s="4">
        <f t="shared" si="55"/>
        <v>0</v>
      </c>
      <c r="BO118" s="4">
        <f t="shared" si="56"/>
        <v>0</v>
      </c>
    </row>
    <row r="119" spans="1:67" x14ac:dyDescent="0.25">
      <c r="A119" s="7">
        <v>118</v>
      </c>
      <c r="B119" s="1" cm="1">
        <f t="array" ref="B119">_xlfn.SWITCH(C119,"G",1,"D",2,"M",3,"F",4)</f>
        <v>3</v>
      </c>
      <c r="C119" s="1" t="s">
        <v>5</v>
      </c>
      <c r="D119" s="1" t="s">
        <v>97</v>
      </c>
      <c r="E119" s="1">
        <v>5.9</v>
      </c>
      <c r="F119" s="1">
        <v>5.9</v>
      </c>
      <c r="G119" s="1" t="s">
        <v>58</v>
      </c>
      <c r="H119" s="1">
        <v>82</v>
      </c>
      <c r="I119" s="1">
        <v>2.3039999999999998</v>
      </c>
      <c r="J119" s="1">
        <v>78</v>
      </c>
      <c r="K119" s="1">
        <v>2.8039999999999998</v>
      </c>
      <c r="L119" s="1">
        <v>81</v>
      </c>
      <c r="M119" s="1">
        <v>3.23</v>
      </c>
      <c r="N119" s="7">
        <v>77</v>
      </c>
      <c r="O119" s="7">
        <v>2.2570000000000001</v>
      </c>
      <c r="P119" s="7">
        <v>75</v>
      </c>
      <c r="Q119" s="7">
        <v>3.0539999999999998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3">
        <v>0</v>
      </c>
      <c r="AR119" s="4">
        <f t="shared" si="35"/>
        <v>0</v>
      </c>
      <c r="AS119" s="4">
        <f t="shared" si="36"/>
        <v>0</v>
      </c>
      <c r="AT119" s="4">
        <f t="shared" si="37"/>
        <v>0</v>
      </c>
      <c r="AU119" s="4">
        <f t="shared" si="44"/>
        <v>0</v>
      </c>
      <c r="AV119" s="4">
        <f t="shared" si="45"/>
        <v>0</v>
      </c>
      <c r="AW119" s="4">
        <f t="shared" si="38"/>
        <v>0</v>
      </c>
      <c r="AX119" s="4">
        <f t="shared" si="39"/>
        <v>0</v>
      </c>
      <c r="AY119" s="4">
        <f t="shared" si="40"/>
        <v>0</v>
      </c>
      <c r="AZ119" s="4">
        <f t="shared" si="46"/>
        <v>0</v>
      </c>
      <c r="BA119" s="4">
        <f t="shared" si="47"/>
        <v>0</v>
      </c>
      <c r="BB119" s="4">
        <f t="shared" si="41"/>
        <v>0</v>
      </c>
      <c r="BC119" s="4">
        <f t="shared" si="42"/>
        <v>0</v>
      </c>
      <c r="BD119" s="4">
        <f t="shared" si="43"/>
        <v>0</v>
      </c>
      <c r="BE119" s="4">
        <f t="shared" si="48"/>
        <v>0</v>
      </c>
      <c r="BF119" s="4">
        <f t="shared" si="49"/>
        <v>0</v>
      </c>
      <c r="BG119" s="4">
        <f t="shared" si="50"/>
        <v>0</v>
      </c>
      <c r="BH119" s="3">
        <v>0</v>
      </c>
      <c r="BI119" s="3">
        <v>0</v>
      </c>
      <c r="BJ119" s="4">
        <f t="shared" si="51"/>
        <v>1</v>
      </c>
      <c r="BK119" s="4">
        <f t="shared" si="52"/>
        <v>0</v>
      </c>
      <c r="BL119" s="4">
        <f t="shared" si="53"/>
        <v>0</v>
      </c>
      <c r="BM119" s="4">
        <f t="shared" si="54"/>
        <v>0</v>
      </c>
      <c r="BN119" s="4">
        <f t="shared" si="55"/>
        <v>0</v>
      </c>
      <c r="BO119" s="4">
        <f t="shared" si="56"/>
        <v>0</v>
      </c>
    </row>
    <row r="120" spans="1:67" x14ac:dyDescent="0.25">
      <c r="A120" s="7">
        <v>119</v>
      </c>
      <c r="B120" s="1" cm="1">
        <f t="array" ref="B120">_xlfn.SWITCH(C120,"G",1,"D",2,"M",3,"F",4)</f>
        <v>2</v>
      </c>
      <c r="C120" s="1" t="s">
        <v>7</v>
      </c>
      <c r="D120" s="1" t="s">
        <v>99</v>
      </c>
      <c r="E120" s="1">
        <v>6</v>
      </c>
      <c r="F120" s="1">
        <v>6</v>
      </c>
      <c r="G120" s="1" t="s">
        <v>98</v>
      </c>
      <c r="H120" s="1">
        <v>78</v>
      </c>
      <c r="I120" s="1">
        <v>4.1440000000000001</v>
      </c>
      <c r="J120" s="1">
        <v>71</v>
      </c>
      <c r="K120" s="1">
        <v>4.617</v>
      </c>
      <c r="L120" s="1">
        <v>69</v>
      </c>
      <c r="M120" s="1">
        <v>3.754</v>
      </c>
      <c r="N120" s="7">
        <v>68</v>
      </c>
      <c r="O120" s="7">
        <v>4.117</v>
      </c>
      <c r="P120" s="7">
        <v>68</v>
      </c>
      <c r="Q120" s="7">
        <v>3.2309999999999999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3">
        <v>1</v>
      </c>
      <c r="AR120" s="4">
        <f t="shared" si="35"/>
        <v>1</v>
      </c>
      <c r="AS120" s="4">
        <f t="shared" si="36"/>
        <v>1</v>
      </c>
      <c r="AT120" s="4">
        <f t="shared" si="37"/>
        <v>1</v>
      </c>
      <c r="AU120" s="4">
        <f t="shared" si="44"/>
        <v>1</v>
      </c>
      <c r="AV120" s="4">
        <f t="shared" si="45"/>
        <v>1</v>
      </c>
      <c r="AW120" s="4">
        <f t="shared" si="38"/>
        <v>0</v>
      </c>
      <c r="AX120" s="4">
        <f t="shared" si="39"/>
        <v>0</v>
      </c>
      <c r="AY120" s="4">
        <f t="shared" si="40"/>
        <v>0</v>
      </c>
      <c r="AZ120" s="4">
        <f t="shared" si="46"/>
        <v>0</v>
      </c>
      <c r="BA120" s="4">
        <f t="shared" si="47"/>
        <v>0</v>
      </c>
      <c r="BB120" s="4">
        <f t="shared" si="41"/>
        <v>1</v>
      </c>
      <c r="BC120" s="4">
        <f t="shared" si="42"/>
        <v>1</v>
      </c>
      <c r="BD120" s="4">
        <f t="shared" si="43"/>
        <v>1</v>
      </c>
      <c r="BE120" s="4">
        <f t="shared" si="48"/>
        <v>1</v>
      </c>
      <c r="BF120" s="4">
        <f t="shared" si="49"/>
        <v>1</v>
      </c>
      <c r="BG120" s="4">
        <f t="shared" si="50"/>
        <v>5</v>
      </c>
      <c r="BH120" s="3">
        <v>0</v>
      </c>
      <c r="BI120" s="3">
        <v>0</v>
      </c>
      <c r="BJ120" s="4">
        <f t="shared" si="51"/>
        <v>1</v>
      </c>
      <c r="BK120" s="4">
        <f t="shared" si="52"/>
        <v>0</v>
      </c>
      <c r="BL120" s="4">
        <f t="shared" si="53"/>
        <v>0</v>
      </c>
      <c r="BM120" s="4">
        <f t="shared" si="54"/>
        <v>0</v>
      </c>
      <c r="BN120" s="4">
        <f t="shared" si="55"/>
        <v>0</v>
      </c>
      <c r="BO120" s="4">
        <f t="shared" si="56"/>
        <v>0</v>
      </c>
    </row>
    <row r="121" spans="1:67" x14ac:dyDescent="0.25">
      <c r="A121" s="7">
        <v>120</v>
      </c>
      <c r="B121" s="1" cm="1">
        <f t="array" ref="B121">_xlfn.SWITCH(C121,"G",1,"D",2,"M",3,"F",4)</f>
        <v>4</v>
      </c>
      <c r="C121" s="1" t="s">
        <v>10</v>
      </c>
      <c r="D121" s="1" t="s">
        <v>100</v>
      </c>
      <c r="E121" s="1">
        <v>6.5</v>
      </c>
      <c r="F121" s="1">
        <v>6.5</v>
      </c>
      <c r="G121" s="1" t="s">
        <v>98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7">
        <v>0</v>
      </c>
      <c r="O121" s="7">
        <v>0</v>
      </c>
      <c r="P121" s="7">
        <v>0</v>
      </c>
      <c r="Q121" s="7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3">
        <v>0</v>
      </c>
      <c r="AR121" s="4">
        <f t="shared" si="35"/>
        <v>0</v>
      </c>
      <c r="AS121" s="4">
        <f t="shared" si="36"/>
        <v>0</v>
      </c>
      <c r="AT121" s="4">
        <f t="shared" si="37"/>
        <v>0</v>
      </c>
      <c r="AU121" s="4">
        <f t="shared" si="44"/>
        <v>0</v>
      </c>
      <c r="AV121" s="4">
        <f t="shared" si="45"/>
        <v>0</v>
      </c>
      <c r="AW121" s="4">
        <f t="shared" si="38"/>
        <v>0</v>
      </c>
      <c r="AX121" s="4">
        <f t="shared" si="39"/>
        <v>0</v>
      </c>
      <c r="AY121" s="4">
        <f t="shared" si="40"/>
        <v>0</v>
      </c>
      <c r="AZ121" s="4">
        <f t="shared" si="46"/>
        <v>0</v>
      </c>
      <c r="BA121" s="4">
        <f t="shared" si="47"/>
        <v>0</v>
      </c>
      <c r="BB121" s="4">
        <f t="shared" si="41"/>
        <v>0</v>
      </c>
      <c r="BC121" s="4">
        <f t="shared" si="42"/>
        <v>0</v>
      </c>
      <c r="BD121" s="4">
        <f t="shared" si="43"/>
        <v>0</v>
      </c>
      <c r="BE121" s="4">
        <f t="shared" si="48"/>
        <v>0</v>
      </c>
      <c r="BF121" s="4">
        <f t="shared" si="49"/>
        <v>0</v>
      </c>
      <c r="BG121" s="4">
        <f t="shared" si="50"/>
        <v>0</v>
      </c>
      <c r="BH121" s="3">
        <v>0</v>
      </c>
      <c r="BI121" s="3">
        <v>0</v>
      </c>
      <c r="BJ121" s="4">
        <f t="shared" si="51"/>
        <v>1</v>
      </c>
      <c r="BK121" s="4">
        <f t="shared" si="52"/>
        <v>0</v>
      </c>
      <c r="BL121" s="4">
        <f t="shared" si="53"/>
        <v>0</v>
      </c>
      <c r="BM121" s="4">
        <f t="shared" si="54"/>
        <v>0</v>
      </c>
      <c r="BN121" s="4">
        <f t="shared" si="55"/>
        <v>0</v>
      </c>
      <c r="BO121" s="4">
        <f t="shared" si="56"/>
        <v>0</v>
      </c>
    </row>
    <row r="122" spans="1:67" x14ac:dyDescent="0.25">
      <c r="A122" s="7">
        <v>121</v>
      </c>
      <c r="B122" s="1" cm="1">
        <f t="array" ref="B122">_xlfn.SWITCH(C122,"G",1,"D",2,"M",3,"F",4)</f>
        <v>2</v>
      </c>
      <c r="C122" s="1" t="s">
        <v>7</v>
      </c>
      <c r="D122" s="1" t="s">
        <v>358</v>
      </c>
      <c r="E122" s="1">
        <v>5.4</v>
      </c>
      <c r="F122" s="1">
        <v>5.4</v>
      </c>
      <c r="G122" s="1" t="s">
        <v>98</v>
      </c>
      <c r="H122" s="1">
        <v>20</v>
      </c>
      <c r="I122" s="1">
        <v>0.99099999999999999</v>
      </c>
      <c r="J122" s="1">
        <v>71</v>
      </c>
      <c r="K122" s="1">
        <v>4.2320000000000002</v>
      </c>
      <c r="L122" s="1">
        <v>68</v>
      </c>
      <c r="M122" s="1">
        <v>3.3959999999999999</v>
      </c>
      <c r="N122" s="7">
        <v>67</v>
      </c>
      <c r="O122" s="7">
        <v>3.8029999999999999</v>
      </c>
      <c r="P122" s="7">
        <v>71</v>
      </c>
      <c r="Q122" s="7">
        <v>3.165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3">
        <v>0</v>
      </c>
      <c r="AR122" s="4">
        <f t="shared" si="35"/>
        <v>0</v>
      </c>
      <c r="AS122" s="4">
        <f t="shared" si="36"/>
        <v>0</v>
      </c>
      <c r="AT122" s="4">
        <f t="shared" si="37"/>
        <v>0</v>
      </c>
      <c r="AU122" s="4">
        <f t="shared" si="44"/>
        <v>0</v>
      </c>
      <c r="AV122" s="4">
        <f t="shared" si="45"/>
        <v>0</v>
      </c>
      <c r="AW122" s="4">
        <f t="shared" si="38"/>
        <v>0</v>
      </c>
      <c r="AX122" s="4">
        <f t="shared" si="39"/>
        <v>0</v>
      </c>
      <c r="AY122" s="4">
        <f t="shared" si="40"/>
        <v>0</v>
      </c>
      <c r="AZ122" s="4">
        <f t="shared" si="46"/>
        <v>0</v>
      </c>
      <c r="BA122" s="4">
        <f t="shared" si="47"/>
        <v>0</v>
      </c>
      <c r="BB122" s="4">
        <f t="shared" si="41"/>
        <v>0</v>
      </c>
      <c r="BC122" s="4">
        <f t="shared" si="42"/>
        <v>0</v>
      </c>
      <c r="BD122" s="4">
        <f t="shared" si="43"/>
        <v>0</v>
      </c>
      <c r="BE122" s="4">
        <f t="shared" si="48"/>
        <v>0</v>
      </c>
      <c r="BF122" s="4">
        <f t="shared" si="49"/>
        <v>0</v>
      </c>
      <c r="BG122" s="4">
        <f t="shared" si="50"/>
        <v>0</v>
      </c>
      <c r="BH122" s="3">
        <v>0</v>
      </c>
      <c r="BI122" s="3">
        <v>0</v>
      </c>
      <c r="BJ122" s="4">
        <f t="shared" si="51"/>
        <v>1</v>
      </c>
      <c r="BK122" s="4">
        <f t="shared" si="52"/>
        <v>0</v>
      </c>
      <c r="BL122" s="4">
        <f t="shared" si="53"/>
        <v>0</v>
      </c>
      <c r="BM122" s="4">
        <f t="shared" si="54"/>
        <v>0</v>
      </c>
      <c r="BN122" s="4">
        <f t="shared" si="55"/>
        <v>0</v>
      </c>
      <c r="BO122" s="4">
        <f t="shared" si="56"/>
        <v>0</v>
      </c>
    </row>
    <row r="123" spans="1:67" x14ac:dyDescent="0.25">
      <c r="A123" s="7">
        <v>122</v>
      </c>
      <c r="B123" s="1" cm="1">
        <f t="array" ref="B123">_xlfn.SWITCH(C123,"G",1,"D",2,"M",3,"F",4)</f>
        <v>2</v>
      </c>
      <c r="C123" s="1" t="s">
        <v>7</v>
      </c>
      <c r="D123" s="1" t="s">
        <v>101</v>
      </c>
      <c r="E123" s="1">
        <v>6</v>
      </c>
      <c r="F123" s="1">
        <v>6</v>
      </c>
      <c r="G123" s="1" t="s">
        <v>98</v>
      </c>
      <c r="H123" s="1">
        <v>13</v>
      </c>
      <c r="I123" s="1">
        <v>0.80300000000000005</v>
      </c>
      <c r="J123" s="1">
        <v>29</v>
      </c>
      <c r="K123" s="1">
        <v>2.4489999999999998</v>
      </c>
      <c r="L123" s="1">
        <v>33</v>
      </c>
      <c r="M123" s="1">
        <v>2.3380000000000001</v>
      </c>
      <c r="N123" s="7">
        <v>34</v>
      </c>
      <c r="O123" s="7">
        <v>2.6880000000000002</v>
      </c>
      <c r="P123" s="7">
        <v>36</v>
      </c>
      <c r="Q123" s="7">
        <v>2.2170000000000001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3">
        <v>0</v>
      </c>
      <c r="AR123" s="4">
        <f t="shared" si="35"/>
        <v>0</v>
      </c>
      <c r="AS123" s="4">
        <f t="shared" si="36"/>
        <v>0</v>
      </c>
      <c r="AT123" s="4">
        <f t="shared" si="37"/>
        <v>0</v>
      </c>
      <c r="AU123" s="4">
        <f t="shared" si="44"/>
        <v>0</v>
      </c>
      <c r="AV123" s="4">
        <f t="shared" si="45"/>
        <v>0</v>
      </c>
      <c r="AW123" s="4">
        <f t="shared" si="38"/>
        <v>0</v>
      </c>
      <c r="AX123" s="4">
        <f t="shared" si="39"/>
        <v>0</v>
      </c>
      <c r="AY123" s="4">
        <f t="shared" si="40"/>
        <v>0</v>
      </c>
      <c r="AZ123" s="4">
        <f t="shared" si="46"/>
        <v>0</v>
      </c>
      <c r="BA123" s="4">
        <f t="shared" si="47"/>
        <v>0</v>
      </c>
      <c r="BB123" s="4">
        <f t="shared" si="41"/>
        <v>0</v>
      </c>
      <c r="BC123" s="4">
        <f t="shared" si="42"/>
        <v>0</v>
      </c>
      <c r="BD123" s="4">
        <f t="shared" si="43"/>
        <v>0</v>
      </c>
      <c r="BE123" s="4">
        <f t="shared" si="48"/>
        <v>0</v>
      </c>
      <c r="BF123" s="4">
        <f t="shared" si="49"/>
        <v>0</v>
      </c>
      <c r="BG123" s="4">
        <f t="shared" si="50"/>
        <v>0</v>
      </c>
      <c r="BH123" s="3">
        <v>0</v>
      </c>
      <c r="BI123" s="3">
        <v>0</v>
      </c>
      <c r="BJ123" s="4">
        <f t="shared" si="51"/>
        <v>1</v>
      </c>
      <c r="BK123" s="4">
        <f t="shared" si="52"/>
        <v>0</v>
      </c>
      <c r="BL123" s="4">
        <f t="shared" si="53"/>
        <v>0</v>
      </c>
      <c r="BM123" s="4">
        <f t="shared" si="54"/>
        <v>0</v>
      </c>
      <c r="BN123" s="4">
        <f t="shared" si="55"/>
        <v>0</v>
      </c>
      <c r="BO123" s="4">
        <f t="shared" si="56"/>
        <v>0</v>
      </c>
    </row>
    <row r="124" spans="1:67" x14ac:dyDescent="0.25">
      <c r="A124" s="7">
        <v>123</v>
      </c>
      <c r="B124" s="1" cm="1">
        <f t="array" ref="B124">_xlfn.SWITCH(C124,"G",1,"D",2,"M",3,"F",4)</f>
        <v>3</v>
      </c>
      <c r="C124" s="1" t="s">
        <v>5</v>
      </c>
      <c r="D124" s="1" t="s">
        <v>102</v>
      </c>
      <c r="E124" s="1">
        <v>5.9</v>
      </c>
      <c r="F124" s="1">
        <v>5.9</v>
      </c>
      <c r="G124" s="1" t="s">
        <v>98</v>
      </c>
      <c r="H124" s="1">
        <v>67</v>
      </c>
      <c r="I124" s="1">
        <v>2.7389999999999999</v>
      </c>
      <c r="J124" s="1">
        <v>66</v>
      </c>
      <c r="K124" s="1">
        <v>3.056</v>
      </c>
      <c r="L124" s="1">
        <v>66</v>
      </c>
      <c r="M124" s="1">
        <v>2.766</v>
      </c>
      <c r="N124" s="7">
        <v>67</v>
      </c>
      <c r="O124" s="7">
        <v>2.9319999999999999</v>
      </c>
      <c r="P124" s="7">
        <v>63</v>
      </c>
      <c r="Q124" s="7">
        <v>2.4220000000000002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3">
        <v>0</v>
      </c>
      <c r="AR124" s="4">
        <f t="shared" si="35"/>
        <v>0</v>
      </c>
      <c r="AS124" s="4">
        <f t="shared" si="36"/>
        <v>0</v>
      </c>
      <c r="AT124" s="4">
        <f t="shared" si="37"/>
        <v>0</v>
      </c>
      <c r="AU124" s="4">
        <f t="shared" si="44"/>
        <v>0</v>
      </c>
      <c r="AV124" s="4">
        <f t="shared" si="45"/>
        <v>0</v>
      </c>
      <c r="AW124" s="4">
        <f t="shared" si="38"/>
        <v>0</v>
      </c>
      <c r="AX124" s="4">
        <f t="shared" si="39"/>
        <v>0</v>
      </c>
      <c r="AY124" s="4">
        <f t="shared" si="40"/>
        <v>0</v>
      </c>
      <c r="AZ124" s="4">
        <f t="shared" si="46"/>
        <v>0</v>
      </c>
      <c r="BA124" s="4">
        <f t="shared" si="47"/>
        <v>0</v>
      </c>
      <c r="BB124" s="4">
        <f t="shared" si="41"/>
        <v>0</v>
      </c>
      <c r="BC124" s="4">
        <f t="shared" si="42"/>
        <v>0</v>
      </c>
      <c r="BD124" s="4">
        <f t="shared" si="43"/>
        <v>0</v>
      </c>
      <c r="BE124" s="4">
        <f t="shared" si="48"/>
        <v>0</v>
      </c>
      <c r="BF124" s="4">
        <f t="shared" si="49"/>
        <v>0</v>
      </c>
      <c r="BG124" s="4">
        <f t="shared" si="50"/>
        <v>0</v>
      </c>
      <c r="BH124" s="3">
        <v>0</v>
      </c>
      <c r="BI124" s="3">
        <v>0</v>
      </c>
      <c r="BJ124" s="4">
        <f t="shared" si="51"/>
        <v>1</v>
      </c>
      <c r="BK124" s="4">
        <f t="shared" si="52"/>
        <v>0</v>
      </c>
      <c r="BL124" s="4">
        <f t="shared" si="53"/>
        <v>0</v>
      </c>
      <c r="BM124" s="4">
        <f t="shared" si="54"/>
        <v>0</v>
      </c>
      <c r="BN124" s="4">
        <f t="shared" si="55"/>
        <v>0</v>
      </c>
      <c r="BO124" s="4">
        <f t="shared" si="56"/>
        <v>0</v>
      </c>
    </row>
    <row r="125" spans="1:67" x14ac:dyDescent="0.25">
      <c r="A125" s="7">
        <v>124</v>
      </c>
      <c r="B125" s="1" cm="1">
        <f t="array" ref="B125">_xlfn.SWITCH(C125,"G",1,"D",2,"M",3,"F",4)</f>
        <v>3</v>
      </c>
      <c r="C125" s="1" t="s">
        <v>5</v>
      </c>
      <c r="D125" s="1" t="s">
        <v>103</v>
      </c>
      <c r="E125" s="1">
        <v>5.3</v>
      </c>
      <c r="F125" s="1">
        <v>5.3</v>
      </c>
      <c r="G125" s="1" t="s">
        <v>98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7">
        <v>0</v>
      </c>
      <c r="O125" s="7">
        <v>0</v>
      </c>
      <c r="P125" s="7">
        <v>0</v>
      </c>
      <c r="Q125" s="7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3">
        <v>0</v>
      </c>
      <c r="AR125" s="4">
        <f t="shared" si="35"/>
        <v>0</v>
      </c>
      <c r="AS125" s="4">
        <f t="shared" si="36"/>
        <v>0</v>
      </c>
      <c r="AT125" s="4">
        <f t="shared" si="37"/>
        <v>0</v>
      </c>
      <c r="AU125" s="4">
        <f t="shared" si="44"/>
        <v>0</v>
      </c>
      <c r="AV125" s="4">
        <f t="shared" si="45"/>
        <v>0</v>
      </c>
      <c r="AW125" s="4">
        <f t="shared" si="38"/>
        <v>0</v>
      </c>
      <c r="AX125" s="4">
        <f t="shared" si="39"/>
        <v>0</v>
      </c>
      <c r="AY125" s="4">
        <f t="shared" si="40"/>
        <v>0</v>
      </c>
      <c r="AZ125" s="4">
        <f t="shared" si="46"/>
        <v>0</v>
      </c>
      <c r="BA125" s="4">
        <f t="shared" si="47"/>
        <v>0</v>
      </c>
      <c r="BB125" s="4">
        <f t="shared" si="41"/>
        <v>0</v>
      </c>
      <c r="BC125" s="4">
        <f t="shared" si="42"/>
        <v>0</v>
      </c>
      <c r="BD125" s="4">
        <f t="shared" si="43"/>
        <v>0</v>
      </c>
      <c r="BE125" s="4">
        <f t="shared" si="48"/>
        <v>0</v>
      </c>
      <c r="BF125" s="4">
        <f t="shared" si="49"/>
        <v>0</v>
      </c>
      <c r="BG125" s="4">
        <f t="shared" si="50"/>
        <v>0</v>
      </c>
      <c r="BH125" s="3">
        <v>0</v>
      </c>
      <c r="BI125" s="3">
        <v>0</v>
      </c>
      <c r="BJ125" s="4">
        <f t="shared" si="51"/>
        <v>1</v>
      </c>
      <c r="BK125" s="4">
        <f t="shared" si="52"/>
        <v>0</v>
      </c>
      <c r="BL125" s="4">
        <f t="shared" si="53"/>
        <v>0</v>
      </c>
      <c r="BM125" s="4">
        <f t="shared" si="54"/>
        <v>0</v>
      </c>
      <c r="BN125" s="4">
        <f t="shared" si="55"/>
        <v>0</v>
      </c>
      <c r="BO125" s="4">
        <f t="shared" si="56"/>
        <v>0</v>
      </c>
    </row>
    <row r="126" spans="1:67" x14ac:dyDescent="0.25">
      <c r="A126" s="7">
        <v>125</v>
      </c>
      <c r="B126" s="1" cm="1">
        <f t="array" ref="B126">_xlfn.SWITCH(C126,"G",1,"D",2,"M",3,"F",4)</f>
        <v>3</v>
      </c>
      <c r="C126" s="1" t="s">
        <v>5</v>
      </c>
      <c r="D126" s="1" t="s">
        <v>104</v>
      </c>
      <c r="E126" s="1">
        <v>5.2</v>
      </c>
      <c r="F126" s="1">
        <v>5.2</v>
      </c>
      <c r="G126" s="1" t="s">
        <v>98</v>
      </c>
      <c r="H126" s="1">
        <v>50</v>
      </c>
      <c r="I126" s="1">
        <v>2.117</v>
      </c>
      <c r="J126" s="1">
        <v>39</v>
      </c>
      <c r="K126" s="1">
        <v>1.9419999999999999</v>
      </c>
      <c r="L126" s="1">
        <v>38</v>
      </c>
      <c r="M126" s="1">
        <v>1.7490000000000001</v>
      </c>
      <c r="N126" s="7">
        <v>45</v>
      </c>
      <c r="O126" s="7">
        <v>2.09</v>
      </c>
      <c r="P126" s="7">
        <v>41</v>
      </c>
      <c r="Q126" s="7">
        <v>1.728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3">
        <v>0</v>
      </c>
      <c r="AR126" s="4">
        <f t="shared" si="35"/>
        <v>0</v>
      </c>
      <c r="AS126" s="4">
        <f t="shared" si="36"/>
        <v>0</v>
      </c>
      <c r="AT126" s="4">
        <f t="shared" si="37"/>
        <v>0</v>
      </c>
      <c r="AU126" s="4">
        <f t="shared" si="44"/>
        <v>0</v>
      </c>
      <c r="AV126" s="4">
        <f t="shared" si="45"/>
        <v>0</v>
      </c>
      <c r="AW126" s="4">
        <f t="shared" si="38"/>
        <v>0</v>
      </c>
      <c r="AX126" s="4">
        <f t="shared" si="39"/>
        <v>0</v>
      </c>
      <c r="AY126" s="4">
        <f t="shared" si="40"/>
        <v>0</v>
      </c>
      <c r="AZ126" s="4">
        <f t="shared" si="46"/>
        <v>0</v>
      </c>
      <c r="BA126" s="4">
        <f t="shared" si="47"/>
        <v>0</v>
      </c>
      <c r="BB126" s="4">
        <f t="shared" si="41"/>
        <v>0</v>
      </c>
      <c r="BC126" s="4">
        <f t="shared" si="42"/>
        <v>0</v>
      </c>
      <c r="BD126" s="4">
        <f t="shared" si="43"/>
        <v>0</v>
      </c>
      <c r="BE126" s="4">
        <f t="shared" si="48"/>
        <v>0</v>
      </c>
      <c r="BF126" s="4">
        <f t="shared" si="49"/>
        <v>0</v>
      </c>
      <c r="BG126" s="4">
        <f t="shared" si="50"/>
        <v>0</v>
      </c>
      <c r="BH126" s="3">
        <v>0</v>
      </c>
      <c r="BI126" s="3">
        <v>0</v>
      </c>
      <c r="BJ126" s="4">
        <f t="shared" si="51"/>
        <v>1</v>
      </c>
      <c r="BK126" s="4">
        <f t="shared" si="52"/>
        <v>0</v>
      </c>
      <c r="BL126" s="4">
        <f t="shared" si="53"/>
        <v>0</v>
      </c>
      <c r="BM126" s="4">
        <f t="shared" si="54"/>
        <v>0</v>
      </c>
      <c r="BN126" s="4">
        <f t="shared" si="55"/>
        <v>0</v>
      </c>
      <c r="BO126" s="4">
        <f t="shared" si="56"/>
        <v>0</v>
      </c>
    </row>
    <row r="127" spans="1:67" x14ac:dyDescent="0.25">
      <c r="A127" s="7">
        <v>126</v>
      </c>
      <c r="B127" s="1" cm="1">
        <f t="array" ref="B127">_xlfn.SWITCH(C127,"G",1,"D",2,"M",3,"F",4)</f>
        <v>4</v>
      </c>
      <c r="C127" s="1" t="s">
        <v>10</v>
      </c>
      <c r="D127" s="1" t="s">
        <v>105</v>
      </c>
      <c r="E127" s="1">
        <v>5.5</v>
      </c>
      <c r="F127" s="1">
        <v>5.5</v>
      </c>
      <c r="G127" s="1" t="s">
        <v>98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7">
        <v>0</v>
      </c>
      <c r="O127" s="7">
        <v>0</v>
      </c>
      <c r="P127" s="7">
        <v>0</v>
      </c>
      <c r="Q127" s="7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3">
        <v>0</v>
      </c>
      <c r="AR127" s="4">
        <f t="shared" si="35"/>
        <v>0</v>
      </c>
      <c r="AS127" s="4">
        <f t="shared" si="36"/>
        <v>0</v>
      </c>
      <c r="AT127" s="4">
        <f t="shared" si="37"/>
        <v>0</v>
      </c>
      <c r="AU127" s="4">
        <f t="shared" si="44"/>
        <v>0</v>
      </c>
      <c r="AV127" s="4">
        <f t="shared" si="45"/>
        <v>0</v>
      </c>
      <c r="AW127" s="4">
        <f t="shared" si="38"/>
        <v>0</v>
      </c>
      <c r="AX127" s="4">
        <f t="shared" si="39"/>
        <v>0</v>
      </c>
      <c r="AY127" s="4">
        <f t="shared" si="40"/>
        <v>0</v>
      </c>
      <c r="AZ127" s="4">
        <f t="shared" si="46"/>
        <v>0</v>
      </c>
      <c r="BA127" s="4">
        <f t="shared" si="47"/>
        <v>0</v>
      </c>
      <c r="BB127" s="4">
        <f t="shared" si="41"/>
        <v>0</v>
      </c>
      <c r="BC127" s="4">
        <f t="shared" si="42"/>
        <v>0</v>
      </c>
      <c r="BD127" s="4">
        <f t="shared" si="43"/>
        <v>0</v>
      </c>
      <c r="BE127" s="4">
        <f t="shared" si="48"/>
        <v>0</v>
      </c>
      <c r="BF127" s="4">
        <f t="shared" si="49"/>
        <v>0</v>
      </c>
      <c r="BG127" s="4">
        <f t="shared" si="50"/>
        <v>0</v>
      </c>
      <c r="BH127" s="3">
        <v>0</v>
      </c>
      <c r="BI127" s="3">
        <v>0</v>
      </c>
      <c r="BJ127" s="4">
        <f t="shared" si="51"/>
        <v>1</v>
      </c>
      <c r="BK127" s="4">
        <f t="shared" si="52"/>
        <v>0</v>
      </c>
      <c r="BL127" s="4">
        <f t="shared" si="53"/>
        <v>0</v>
      </c>
      <c r="BM127" s="4">
        <f t="shared" si="54"/>
        <v>0</v>
      </c>
      <c r="BN127" s="4">
        <f t="shared" si="55"/>
        <v>0</v>
      </c>
      <c r="BO127" s="4">
        <f t="shared" si="56"/>
        <v>0</v>
      </c>
    </row>
    <row r="128" spans="1:67" x14ac:dyDescent="0.25">
      <c r="A128" s="7">
        <v>127</v>
      </c>
      <c r="B128" s="1" cm="1">
        <f t="array" ref="B128">_xlfn.SWITCH(C128,"G",1,"D",2,"M",3,"F",4)</f>
        <v>2</v>
      </c>
      <c r="C128" s="1" t="s">
        <v>7</v>
      </c>
      <c r="D128" s="1" t="s">
        <v>107</v>
      </c>
      <c r="E128" s="1">
        <v>5.8</v>
      </c>
      <c r="F128" s="1">
        <v>5.7</v>
      </c>
      <c r="G128" s="1" t="s">
        <v>98</v>
      </c>
      <c r="H128" s="1">
        <v>87</v>
      </c>
      <c r="I128" s="1">
        <v>4.2590000000000003</v>
      </c>
      <c r="J128" s="1">
        <v>82</v>
      </c>
      <c r="K128" s="1">
        <v>4.8929999999999998</v>
      </c>
      <c r="L128" s="1">
        <v>81</v>
      </c>
      <c r="M128" s="1">
        <v>4.008</v>
      </c>
      <c r="N128" s="7">
        <v>78</v>
      </c>
      <c r="O128" s="7">
        <v>4.3920000000000003</v>
      </c>
      <c r="P128" s="7">
        <v>76</v>
      </c>
      <c r="Q128" s="7">
        <v>3.3340000000000001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3">
        <v>1</v>
      </c>
      <c r="AR128" s="4">
        <f t="shared" si="35"/>
        <v>1</v>
      </c>
      <c r="AS128" s="4">
        <f t="shared" si="36"/>
        <v>1</v>
      </c>
      <c r="AT128" s="4">
        <f t="shared" si="37"/>
        <v>1</v>
      </c>
      <c r="AU128" s="4">
        <f t="shared" si="44"/>
        <v>1</v>
      </c>
      <c r="AV128" s="4">
        <f t="shared" si="45"/>
        <v>1</v>
      </c>
      <c r="AW128" s="4">
        <f t="shared" si="38"/>
        <v>0</v>
      </c>
      <c r="AX128" s="4">
        <f t="shared" si="39"/>
        <v>0</v>
      </c>
      <c r="AY128" s="4">
        <f t="shared" si="40"/>
        <v>0</v>
      </c>
      <c r="AZ128" s="4">
        <f t="shared" si="46"/>
        <v>0</v>
      </c>
      <c r="BA128" s="4">
        <f t="shared" si="47"/>
        <v>0</v>
      </c>
      <c r="BB128" s="4">
        <f t="shared" si="41"/>
        <v>1</v>
      </c>
      <c r="BC128" s="4">
        <f t="shared" si="42"/>
        <v>1</v>
      </c>
      <c r="BD128" s="4">
        <f t="shared" si="43"/>
        <v>1</v>
      </c>
      <c r="BE128" s="4">
        <f t="shared" si="48"/>
        <v>1</v>
      </c>
      <c r="BF128" s="4">
        <f t="shared" si="49"/>
        <v>1</v>
      </c>
      <c r="BG128" s="4">
        <f t="shared" si="50"/>
        <v>5</v>
      </c>
      <c r="BH128" s="3">
        <v>0</v>
      </c>
      <c r="BI128" s="3">
        <v>0</v>
      </c>
      <c r="BJ128" s="4">
        <f t="shared" si="51"/>
        <v>1</v>
      </c>
      <c r="BK128" s="4">
        <f t="shared" si="52"/>
        <v>0</v>
      </c>
      <c r="BL128" s="4">
        <f t="shared" si="53"/>
        <v>0</v>
      </c>
      <c r="BM128" s="4">
        <f t="shared" si="54"/>
        <v>0</v>
      </c>
      <c r="BN128" s="4">
        <f t="shared" si="55"/>
        <v>0</v>
      </c>
      <c r="BO128" s="4">
        <f t="shared" si="56"/>
        <v>0</v>
      </c>
    </row>
    <row r="129" spans="1:67" x14ac:dyDescent="0.25">
      <c r="A129" s="7">
        <v>128</v>
      </c>
      <c r="B129" s="1" cm="1">
        <f t="array" ref="B129">_xlfn.SWITCH(C129,"G",1,"D",2,"M",3,"F",4)</f>
        <v>2</v>
      </c>
      <c r="C129" s="1" t="s">
        <v>7</v>
      </c>
      <c r="D129" s="1" t="s">
        <v>108</v>
      </c>
      <c r="E129" s="1">
        <v>5.4</v>
      </c>
      <c r="F129" s="1">
        <v>5.4</v>
      </c>
      <c r="G129" s="1" t="s">
        <v>254</v>
      </c>
      <c r="H129" s="1">
        <v>87</v>
      </c>
      <c r="I129" s="1">
        <v>2.7709999999999999</v>
      </c>
      <c r="J129" s="1">
        <v>84</v>
      </c>
      <c r="K129" s="1">
        <v>2.835</v>
      </c>
      <c r="L129" s="1">
        <v>83</v>
      </c>
      <c r="M129" s="1">
        <v>2.323</v>
      </c>
      <c r="N129" s="7">
        <v>80</v>
      </c>
      <c r="O129" s="7">
        <v>1.754</v>
      </c>
      <c r="P129" s="7">
        <v>79</v>
      </c>
      <c r="Q129" s="7">
        <v>2.5169999999999999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3">
        <v>0</v>
      </c>
      <c r="AR129" s="4">
        <f t="shared" si="35"/>
        <v>0</v>
      </c>
      <c r="AS129" s="4">
        <f t="shared" si="36"/>
        <v>0</v>
      </c>
      <c r="AT129" s="4">
        <f t="shared" si="37"/>
        <v>0</v>
      </c>
      <c r="AU129" s="4">
        <f t="shared" si="44"/>
        <v>0</v>
      </c>
      <c r="AV129" s="4">
        <f t="shared" si="45"/>
        <v>0</v>
      </c>
      <c r="AW129" s="4">
        <f t="shared" si="38"/>
        <v>0</v>
      </c>
      <c r="AX129" s="4">
        <f t="shared" si="39"/>
        <v>0</v>
      </c>
      <c r="AY129" s="4">
        <f t="shared" si="40"/>
        <v>0</v>
      </c>
      <c r="AZ129" s="4">
        <f t="shared" si="46"/>
        <v>0</v>
      </c>
      <c r="BA129" s="4">
        <f t="shared" si="47"/>
        <v>0</v>
      </c>
      <c r="BB129" s="4">
        <f t="shared" si="41"/>
        <v>0</v>
      </c>
      <c r="BC129" s="4">
        <f t="shared" si="42"/>
        <v>0</v>
      </c>
      <c r="BD129" s="4">
        <f t="shared" si="43"/>
        <v>0</v>
      </c>
      <c r="BE129" s="4">
        <f t="shared" si="48"/>
        <v>0</v>
      </c>
      <c r="BF129" s="4">
        <f t="shared" si="49"/>
        <v>0</v>
      </c>
      <c r="BG129" s="4">
        <f t="shared" si="50"/>
        <v>0</v>
      </c>
      <c r="BH129" s="3">
        <v>0</v>
      </c>
      <c r="BI129" s="3">
        <v>0</v>
      </c>
      <c r="BJ129" s="4">
        <f t="shared" si="51"/>
        <v>1</v>
      </c>
      <c r="BK129" s="4">
        <f t="shared" si="52"/>
        <v>0</v>
      </c>
      <c r="BL129" s="4">
        <f t="shared" si="53"/>
        <v>0</v>
      </c>
      <c r="BM129" s="4">
        <f t="shared" si="54"/>
        <v>0</v>
      </c>
      <c r="BN129" s="4">
        <f t="shared" si="55"/>
        <v>0</v>
      </c>
      <c r="BO129" s="4">
        <f t="shared" si="56"/>
        <v>0</v>
      </c>
    </row>
    <row r="130" spans="1:67" x14ac:dyDescent="0.25">
      <c r="A130" s="7">
        <v>129</v>
      </c>
      <c r="B130" s="1" cm="1">
        <f t="array" ref="B130">_xlfn.SWITCH(C130,"G",1,"D",2,"M",3,"F",4)</f>
        <v>1</v>
      </c>
      <c r="C130" s="1" t="s">
        <v>12</v>
      </c>
      <c r="D130" s="1" t="s">
        <v>110</v>
      </c>
      <c r="E130" s="1">
        <v>4.9000000000000004</v>
      </c>
      <c r="F130" s="1">
        <v>4.9000000000000004</v>
      </c>
      <c r="G130" s="1" t="s">
        <v>98</v>
      </c>
      <c r="H130" s="1">
        <v>1</v>
      </c>
      <c r="I130" s="1">
        <v>4.8000000000000001E-2</v>
      </c>
      <c r="J130" s="1">
        <v>1</v>
      </c>
      <c r="K130" s="1">
        <v>5.2999999999999999E-2</v>
      </c>
      <c r="L130" s="1">
        <v>2</v>
      </c>
      <c r="M130" s="1">
        <v>9.5000000000000001E-2</v>
      </c>
      <c r="N130" s="7">
        <v>5</v>
      </c>
      <c r="O130" s="7">
        <v>0.25700000000000001</v>
      </c>
      <c r="P130" s="7">
        <v>3</v>
      </c>
      <c r="Q130" s="7">
        <v>0.13500000000000001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3">
        <v>0</v>
      </c>
      <c r="AR130" s="4">
        <f t="shared" ref="AR130:AR193" si="58">AQ130+AG130-AL130</f>
        <v>0</v>
      </c>
      <c r="AS130" s="4">
        <f t="shared" ref="AS130:AS193" si="59">AR130+AH130-AM130</f>
        <v>0</v>
      </c>
      <c r="AT130" s="4">
        <f t="shared" ref="AT130:AT193" si="60">AS130+AI130-AN130</f>
        <v>0</v>
      </c>
      <c r="AU130" s="4">
        <f t="shared" si="44"/>
        <v>0</v>
      </c>
      <c r="AV130" s="4">
        <f t="shared" si="45"/>
        <v>0</v>
      </c>
      <c r="AW130" s="4">
        <f t="shared" ref="AW130:AW193" si="61">R130+W130</f>
        <v>0</v>
      </c>
      <c r="AX130" s="4">
        <f t="shared" ref="AX130:AX193" si="62">S130+X130</f>
        <v>0</v>
      </c>
      <c r="AY130" s="4">
        <f t="shared" ref="AY130:AY193" si="63">T130+Y130</f>
        <v>0</v>
      </c>
      <c r="AZ130" s="4">
        <f t="shared" si="46"/>
        <v>0</v>
      </c>
      <c r="BA130" s="4">
        <f t="shared" si="47"/>
        <v>0</v>
      </c>
      <c r="BB130" s="4">
        <f t="shared" ref="BB130:BB193" si="64">AR130+AL130</f>
        <v>0</v>
      </c>
      <c r="BC130" s="4">
        <f t="shared" ref="BC130:BC193" si="65">AS130+AM130</f>
        <v>0</v>
      </c>
      <c r="BD130" s="4">
        <f t="shared" ref="BD130:BD193" si="66">AT130+AN130</f>
        <v>0</v>
      </c>
      <c r="BE130" s="4">
        <f t="shared" si="48"/>
        <v>0</v>
      </c>
      <c r="BF130" s="4">
        <f t="shared" si="49"/>
        <v>0</v>
      </c>
      <c r="BG130" s="4">
        <f t="shared" si="50"/>
        <v>0</v>
      </c>
      <c r="BH130" s="3">
        <v>0</v>
      </c>
      <c r="BI130" s="3">
        <v>0</v>
      </c>
      <c r="BJ130" s="4">
        <f t="shared" si="51"/>
        <v>1</v>
      </c>
      <c r="BK130" s="4">
        <f t="shared" si="52"/>
        <v>0</v>
      </c>
      <c r="BL130" s="4">
        <f t="shared" si="53"/>
        <v>0</v>
      </c>
      <c r="BM130" s="4">
        <f t="shared" si="54"/>
        <v>0</v>
      </c>
      <c r="BN130" s="4">
        <f t="shared" si="55"/>
        <v>0</v>
      </c>
      <c r="BO130" s="4">
        <f t="shared" si="56"/>
        <v>0</v>
      </c>
    </row>
    <row r="131" spans="1:67" x14ac:dyDescent="0.25">
      <c r="A131" s="7">
        <v>130</v>
      </c>
      <c r="B131" s="1" cm="1">
        <f t="array" ref="B131">_xlfn.SWITCH(C131,"G",1,"D",2,"M",3,"F",4)</f>
        <v>3</v>
      </c>
      <c r="C131" s="1" t="s">
        <v>5</v>
      </c>
      <c r="D131" s="1" t="s">
        <v>111</v>
      </c>
      <c r="E131" s="1">
        <v>4.9000000000000004</v>
      </c>
      <c r="F131" s="1">
        <v>4.9000000000000004</v>
      </c>
      <c r="G131" s="1" t="s">
        <v>98</v>
      </c>
      <c r="H131" s="1">
        <v>40</v>
      </c>
      <c r="I131" s="1">
        <v>1.57</v>
      </c>
      <c r="J131" s="1">
        <v>56</v>
      </c>
      <c r="K131" s="1">
        <v>2.4159999999999999</v>
      </c>
      <c r="L131" s="1">
        <v>55</v>
      </c>
      <c r="M131" s="1">
        <v>2.19</v>
      </c>
      <c r="N131" s="7">
        <v>48</v>
      </c>
      <c r="O131" s="7">
        <v>2.0129999999999999</v>
      </c>
      <c r="P131" s="7">
        <v>53</v>
      </c>
      <c r="Q131" s="7">
        <v>1.968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3">
        <v>0</v>
      </c>
      <c r="AR131" s="4">
        <f t="shared" si="58"/>
        <v>0</v>
      </c>
      <c r="AS131" s="4">
        <f t="shared" si="59"/>
        <v>0</v>
      </c>
      <c r="AT131" s="4">
        <f t="shared" si="60"/>
        <v>0</v>
      </c>
      <c r="AU131" s="4">
        <f t="shared" ref="AU131:AU194" si="67">AT131+AJ131-AO131</f>
        <v>0</v>
      </c>
      <c r="AV131" s="4">
        <f t="shared" ref="AV131:AV194" si="68">AU131+AK131-AP131</f>
        <v>0</v>
      </c>
      <c r="AW131" s="4">
        <f t="shared" si="61"/>
        <v>0</v>
      </c>
      <c r="AX131" s="4">
        <f t="shared" si="62"/>
        <v>0</v>
      </c>
      <c r="AY131" s="4">
        <f t="shared" si="63"/>
        <v>0</v>
      </c>
      <c r="AZ131" s="4">
        <f t="shared" ref="AZ131:AZ194" si="69">U131+Z131</f>
        <v>0</v>
      </c>
      <c r="BA131" s="4">
        <f t="shared" ref="BA131:BA194" si="70">V131+AA131</f>
        <v>0</v>
      </c>
      <c r="BB131" s="4">
        <f t="shared" si="64"/>
        <v>0</v>
      </c>
      <c r="BC131" s="4">
        <f t="shared" si="65"/>
        <v>0</v>
      </c>
      <c r="BD131" s="4">
        <f t="shared" si="66"/>
        <v>0</v>
      </c>
      <c r="BE131" s="4">
        <f t="shared" ref="BE131:BE194" si="71">AU131+AO131</f>
        <v>0</v>
      </c>
      <c r="BF131" s="4">
        <f t="shared" ref="BF131:BF194" si="72">AV131+AP131</f>
        <v>0</v>
      </c>
      <c r="BG131" s="4">
        <f t="shared" ref="BG131:BG194" si="73">SUM(AR131:AV131)+SUM(AL131:AP131)</f>
        <v>0</v>
      </c>
      <c r="BH131" s="3">
        <v>0</v>
      </c>
      <c r="BI131" s="3">
        <v>0</v>
      </c>
      <c r="BJ131" s="4">
        <f t="shared" ref="BJ131:BJ194" si="74">1-BH131</f>
        <v>1</v>
      </c>
      <c r="BK131" s="4">
        <f t="shared" ref="BK131:BK194" si="75">AG131+AL131</f>
        <v>0</v>
      </c>
      <c r="BL131" s="4">
        <f t="shared" ref="BL131:BL194" si="76">AH131+AM131</f>
        <v>0</v>
      </c>
      <c r="BM131" s="4">
        <f t="shared" ref="BM131:BM194" si="77">AI131+AN131</f>
        <v>0</v>
      </c>
      <c r="BN131" s="4">
        <f t="shared" ref="BN131:BN194" si="78">AJ131+AO131</f>
        <v>0</v>
      </c>
      <c r="BO131" s="4">
        <f t="shared" ref="BO131:BO194" si="79">AK131+AP131</f>
        <v>0</v>
      </c>
    </row>
    <row r="132" spans="1:67" x14ac:dyDescent="0.25">
      <c r="A132" s="7">
        <v>131</v>
      </c>
      <c r="B132" s="1" cm="1">
        <f t="array" ref="B132">_xlfn.SWITCH(C132,"G",1,"D",2,"M",3,"F",4)</f>
        <v>3</v>
      </c>
      <c r="C132" s="1" t="s">
        <v>5</v>
      </c>
      <c r="D132" s="1" t="s">
        <v>112</v>
      </c>
      <c r="E132" s="1">
        <v>7.3</v>
      </c>
      <c r="F132" s="1">
        <v>7.3</v>
      </c>
      <c r="G132" s="1" t="s">
        <v>98</v>
      </c>
      <c r="H132" s="1">
        <v>17</v>
      </c>
      <c r="I132" s="1">
        <v>1.0549999999999999</v>
      </c>
      <c r="J132" s="1">
        <v>13</v>
      </c>
      <c r="K132" s="1">
        <v>0.91600000000000004</v>
      </c>
      <c r="L132" s="1">
        <v>17</v>
      </c>
      <c r="M132" s="1">
        <v>1.103</v>
      </c>
      <c r="N132" s="7">
        <v>19</v>
      </c>
      <c r="O132" s="7">
        <v>1.2689999999999999</v>
      </c>
      <c r="P132" s="7">
        <v>20</v>
      </c>
      <c r="Q132" s="7">
        <v>1.1559999999999999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3">
        <v>0</v>
      </c>
      <c r="AR132" s="4">
        <f t="shared" si="58"/>
        <v>0</v>
      </c>
      <c r="AS132" s="4">
        <f t="shared" si="59"/>
        <v>0</v>
      </c>
      <c r="AT132" s="4">
        <f t="shared" si="60"/>
        <v>0</v>
      </c>
      <c r="AU132" s="4">
        <f t="shared" si="67"/>
        <v>0</v>
      </c>
      <c r="AV132" s="4">
        <f t="shared" si="68"/>
        <v>0</v>
      </c>
      <c r="AW132" s="4">
        <f t="shared" si="61"/>
        <v>0</v>
      </c>
      <c r="AX132" s="4">
        <f t="shared" si="62"/>
        <v>0</v>
      </c>
      <c r="AY132" s="4">
        <f t="shared" si="63"/>
        <v>0</v>
      </c>
      <c r="AZ132" s="4">
        <f t="shared" si="69"/>
        <v>0</v>
      </c>
      <c r="BA132" s="4">
        <f t="shared" si="70"/>
        <v>0</v>
      </c>
      <c r="BB132" s="4">
        <f t="shared" si="64"/>
        <v>0</v>
      </c>
      <c r="BC132" s="4">
        <f t="shared" si="65"/>
        <v>0</v>
      </c>
      <c r="BD132" s="4">
        <f t="shared" si="66"/>
        <v>0</v>
      </c>
      <c r="BE132" s="4">
        <f t="shared" si="71"/>
        <v>0</v>
      </c>
      <c r="BF132" s="4">
        <f t="shared" si="72"/>
        <v>0</v>
      </c>
      <c r="BG132" s="4">
        <f t="shared" si="73"/>
        <v>0</v>
      </c>
      <c r="BH132" s="3">
        <v>0</v>
      </c>
      <c r="BI132" s="3">
        <v>0</v>
      </c>
      <c r="BJ132" s="4">
        <f t="shared" si="74"/>
        <v>1</v>
      </c>
      <c r="BK132" s="4">
        <f t="shared" si="75"/>
        <v>0</v>
      </c>
      <c r="BL132" s="4">
        <f t="shared" si="76"/>
        <v>0</v>
      </c>
      <c r="BM132" s="4">
        <f t="shared" si="77"/>
        <v>0</v>
      </c>
      <c r="BN132" s="4">
        <f t="shared" si="78"/>
        <v>0</v>
      </c>
      <c r="BO132" s="4">
        <f t="shared" si="79"/>
        <v>0</v>
      </c>
    </row>
    <row r="133" spans="1:67" x14ac:dyDescent="0.25">
      <c r="A133" s="7">
        <v>132</v>
      </c>
      <c r="B133" s="1" cm="1">
        <f t="array" ref="B133">_xlfn.SWITCH(C133,"G",1,"D",2,"M",3,"F",4)</f>
        <v>3</v>
      </c>
      <c r="C133" s="1" t="s">
        <v>5</v>
      </c>
      <c r="D133" s="1" t="s">
        <v>113</v>
      </c>
      <c r="E133" s="1">
        <v>5.4</v>
      </c>
      <c r="F133" s="1">
        <v>5.4</v>
      </c>
      <c r="G133" s="1" t="s">
        <v>98</v>
      </c>
      <c r="H133" s="1">
        <v>11</v>
      </c>
      <c r="I133" s="1">
        <v>0.57899999999999996</v>
      </c>
      <c r="J133" s="1">
        <v>9</v>
      </c>
      <c r="K133" s="1">
        <v>0.52600000000000002</v>
      </c>
      <c r="L133" s="1">
        <v>10</v>
      </c>
      <c r="M133" s="1">
        <v>0.55100000000000005</v>
      </c>
      <c r="N133" s="7">
        <v>8</v>
      </c>
      <c r="O133" s="7">
        <v>0.44400000000000001</v>
      </c>
      <c r="P133" s="7">
        <v>10</v>
      </c>
      <c r="Q133" s="7">
        <v>0.51100000000000001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3">
        <v>0</v>
      </c>
      <c r="AR133" s="4">
        <f t="shared" si="58"/>
        <v>0</v>
      </c>
      <c r="AS133" s="4">
        <f t="shared" si="59"/>
        <v>0</v>
      </c>
      <c r="AT133" s="4">
        <f t="shared" si="60"/>
        <v>0</v>
      </c>
      <c r="AU133" s="4">
        <f t="shared" si="67"/>
        <v>0</v>
      </c>
      <c r="AV133" s="4">
        <f t="shared" si="68"/>
        <v>0</v>
      </c>
      <c r="AW133" s="4">
        <f t="shared" si="61"/>
        <v>0</v>
      </c>
      <c r="AX133" s="4">
        <f t="shared" si="62"/>
        <v>0</v>
      </c>
      <c r="AY133" s="4">
        <f t="shared" si="63"/>
        <v>0</v>
      </c>
      <c r="AZ133" s="4">
        <f t="shared" si="69"/>
        <v>0</v>
      </c>
      <c r="BA133" s="4">
        <f t="shared" si="70"/>
        <v>0</v>
      </c>
      <c r="BB133" s="4">
        <f t="shared" si="64"/>
        <v>0</v>
      </c>
      <c r="BC133" s="4">
        <f t="shared" si="65"/>
        <v>0</v>
      </c>
      <c r="BD133" s="4">
        <f t="shared" si="66"/>
        <v>0</v>
      </c>
      <c r="BE133" s="4">
        <f t="shared" si="71"/>
        <v>0</v>
      </c>
      <c r="BF133" s="4">
        <f t="shared" si="72"/>
        <v>0</v>
      </c>
      <c r="BG133" s="4">
        <f t="shared" si="73"/>
        <v>0</v>
      </c>
      <c r="BH133" s="3">
        <v>0</v>
      </c>
      <c r="BI133" s="3">
        <v>0</v>
      </c>
      <c r="BJ133" s="4">
        <f t="shared" si="74"/>
        <v>1</v>
      </c>
      <c r="BK133" s="4">
        <f t="shared" si="75"/>
        <v>0</v>
      </c>
      <c r="BL133" s="4">
        <f t="shared" si="76"/>
        <v>0</v>
      </c>
      <c r="BM133" s="4">
        <f t="shared" si="77"/>
        <v>0</v>
      </c>
      <c r="BN133" s="4">
        <f t="shared" si="78"/>
        <v>0</v>
      </c>
      <c r="BO133" s="4">
        <f t="shared" si="79"/>
        <v>0</v>
      </c>
    </row>
    <row r="134" spans="1:67" x14ac:dyDescent="0.25">
      <c r="A134" s="7">
        <v>133</v>
      </c>
      <c r="B134" s="1" cm="1">
        <f t="array" ref="B134">_xlfn.SWITCH(C134,"G",1,"D",2,"M",3,"F",4)</f>
        <v>2</v>
      </c>
      <c r="C134" s="1" t="s">
        <v>7</v>
      </c>
      <c r="D134" s="1" t="s">
        <v>114</v>
      </c>
      <c r="E134" s="1">
        <v>5</v>
      </c>
      <c r="F134" s="1">
        <v>5</v>
      </c>
      <c r="G134" s="1" t="s">
        <v>98</v>
      </c>
      <c r="H134" s="1">
        <v>78</v>
      </c>
      <c r="I134" s="1">
        <v>3.6930000000000001</v>
      </c>
      <c r="J134" s="1">
        <v>67</v>
      </c>
      <c r="K134" s="1">
        <v>3.7909999999999999</v>
      </c>
      <c r="L134" s="1">
        <v>62</v>
      </c>
      <c r="M134" s="1">
        <v>2.9180000000000001</v>
      </c>
      <c r="N134" s="7">
        <v>63</v>
      </c>
      <c r="O134" s="7">
        <v>3.3759999999999999</v>
      </c>
      <c r="P134" s="7">
        <v>60</v>
      </c>
      <c r="Q134" s="7">
        <v>2.5209999999999999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3">
        <v>0</v>
      </c>
      <c r="AR134" s="4">
        <f t="shared" si="58"/>
        <v>0</v>
      </c>
      <c r="AS134" s="4">
        <f t="shared" si="59"/>
        <v>0</v>
      </c>
      <c r="AT134" s="4">
        <f t="shared" si="60"/>
        <v>0</v>
      </c>
      <c r="AU134" s="4">
        <f t="shared" si="67"/>
        <v>0</v>
      </c>
      <c r="AV134" s="4">
        <f t="shared" si="68"/>
        <v>0</v>
      </c>
      <c r="AW134" s="4">
        <f t="shared" si="61"/>
        <v>0</v>
      </c>
      <c r="AX134" s="4">
        <f t="shared" si="62"/>
        <v>0</v>
      </c>
      <c r="AY134" s="4">
        <f t="shared" si="63"/>
        <v>0</v>
      </c>
      <c r="AZ134" s="4">
        <f t="shared" si="69"/>
        <v>0</v>
      </c>
      <c r="BA134" s="4">
        <f t="shared" si="70"/>
        <v>0</v>
      </c>
      <c r="BB134" s="4">
        <f t="shared" si="64"/>
        <v>0</v>
      </c>
      <c r="BC134" s="4">
        <f t="shared" si="65"/>
        <v>0</v>
      </c>
      <c r="BD134" s="4">
        <f t="shared" si="66"/>
        <v>0</v>
      </c>
      <c r="BE134" s="4">
        <f t="shared" si="71"/>
        <v>0</v>
      </c>
      <c r="BF134" s="4">
        <f t="shared" si="72"/>
        <v>0</v>
      </c>
      <c r="BG134" s="4">
        <f t="shared" si="73"/>
        <v>0</v>
      </c>
      <c r="BH134" s="3">
        <v>0</v>
      </c>
      <c r="BI134" s="3">
        <v>0</v>
      </c>
      <c r="BJ134" s="4">
        <f t="shared" si="74"/>
        <v>1</v>
      </c>
      <c r="BK134" s="4">
        <f t="shared" si="75"/>
        <v>0</v>
      </c>
      <c r="BL134" s="4">
        <f t="shared" si="76"/>
        <v>0</v>
      </c>
      <c r="BM134" s="4">
        <f t="shared" si="77"/>
        <v>0</v>
      </c>
      <c r="BN134" s="4">
        <f t="shared" si="78"/>
        <v>0</v>
      </c>
      <c r="BO134" s="4">
        <f t="shared" si="79"/>
        <v>0</v>
      </c>
    </row>
    <row r="135" spans="1:67" x14ac:dyDescent="0.25">
      <c r="A135" s="7">
        <v>134</v>
      </c>
      <c r="B135" s="1" cm="1">
        <f t="array" ref="B135">_xlfn.SWITCH(C135,"G",1,"D",2,"M",3,"F",4)</f>
        <v>4</v>
      </c>
      <c r="C135" s="1" t="s">
        <v>10</v>
      </c>
      <c r="D135" s="1" t="s">
        <v>115</v>
      </c>
      <c r="E135" s="1">
        <v>8.6</v>
      </c>
      <c r="F135" s="1">
        <v>8.6</v>
      </c>
      <c r="G135" s="1" t="s">
        <v>98</v>
      </c>
      <c r="H135" s="1">
        <v>64</v>
      </c>
      <c r="I135" s="1">
        <v>3.645</v>
      </c>
      <c r="J135" s="1">
        <v>57</v>
      </c>
      <c r="K135" s="1">
        <v>3.794</v>
      </c>
      <c r="L135" s="1">
        <v>54</v>
      </c>
      <c r="M135" s="1">
        <v>3.2970000000000002</v>
      </c>
      <c r="N135" s="7">
        <v>58</v>
      </c>
      <c r="O135" s="7">
        <v>3.5579999999999998</v>
      </c>
      <c r="P135" s="7">
        <v>58</v>
      </c>
      <c r="Q135" s="7">
        <v>3.1419999999999999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3">
        <v>0</v>
      </c>
      <c r="AR135" s="4">
        <f t="shared" si="58"/>
        <v>0</v>
      </c>
      <c r="AS135" s="4">
        <f t="shared" si="59"/>
        <v>0</v>
      </c>
      <c r="AT135" s="4">
        <f t="shared" si="60"/>
        <v>0</v>
      </c>
      <c r="AU135" s="4">
        <f t="shared" si="67"/>
        <v>0</v>
      </c>
      <c r="AV135" s="4">
        <f t="shared" si="68"/>
        <v>0</v>
      </c>
      <c r="AW135" s="4">
        <f t="shared" si="61"/>
        <v>0</v>
      </c>
      <c r="AX135" s="4">
        <f t="shared" si="62"/>
        <v>0</v>
      </c>
      <c r="AY135" s="4">
        <f t="shared" si="63"/>
        <v>0</v>
      </c>
      <c r="AZ135" s="4">
        <f t="shared" si="69"/>
        <v>0</v>
      </c>
      <c r="BA135" s="4">
        <f t="shared" si="70"/>
        <v>0</v>
      </c>
      <c r="BB135" s="4">
        <f t="shared" si="64"/>
        <v>0</v>
      </c>
      <c r="BC135" s="4">
        <f t="shared" si="65"/>
        <v>0</v>
      </c>
      <c r="BD135" s="4">
        <f t="shared" si="66"/>
        <v>0</v>
      </c>
      <c r="BE135" s="4">
        <f t="shared" si="71"/>
        <v>0</v>
      </c>
      <c r="BF135" s="4">
        <f t="shared" si="72"/>
        <v>0</v>
      </c>
      <c r="BG135" s="4">
        <f t="shared" si="73"/>
        <v>0</v>
      </c>
      <c r="BH135" s="3">
        <v>0</v>
      </c>
      <c r="BI135" s="3">
        <v>0</v>
      </c>
      <c r="BJ135" s="4">
        <f t="shared" si="74"/>
        <v>1</v>
      </c>
      <c r="BK135" s="4">
        <f t="shared" si="75"/>
        <v>0</v>
      </c>
      <c r="BL135" s="4">
        <f t="shared" si="76"/>
        <v>0</v>
      </c>
      <c r="BM135" s="4">
        <f t="shared" si="77"/>
        <v>0</v>
      </c>
      <c r="BN135" s="4">
        <f t="shared" si="78"/>
        <v>0</v>
      </c>
      <c r="BO135" s="4">
        <f t="shared" si="79"/>
        <v>0</v>
      </c>
    </row>
    <row r="136" spans="1:67" x14ac:dyDescent="0.25">
      <c r="A136" s="7">
        <v>135</v>
      </c>
      <c r="B136" s="1" cm="1">
        <f t="array" ref="B136">_xlfn.SWITCH(C136,"G",1,"D",2,"M",3,"F",4)</f>
        <v>2</v>
      </c>
      <c r="C136" s="1" t="s">
        <v>7</v>
      </c>
      <c r="D136" s="1" t="s">
        <v>195</v>
      </c>
      <c r="E136" s="1">
        <v>5.6</v>
      </c>
      <c r="F136" s="1">
        <v>5.6</v>
      </c>
      <c r="G136" s="1" t="s">
        <v>98</v>
      </c>
      <c r="H136" s="1">
        <v>57</v>
      </c>
      <c r="I136" s="1">
        <v>3.3439999999999999</v>
      </c>
      <c r="J136" s="1">
        <v>53</v>
      </c>
      <c r="K136" s="1">
        <v>3.8540000000000001</v>
      </c>
      <c r="L136" s="1">
        <v>56</v>
      </c>
      <c r="M136" s="1">
        <v>3.3679999999999999</v>
      </c>
      <c r="N136" s="7">
        <v>55</v>
      </c>
      <c r="O136" s="7">
        <v>3.714</v>
      </c>
      <c r="P136" s="7">
        <v>58</v>
      </c>
      <c r="Q136" s="7">
        <v>3.0619999999999998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3">
        <v>0</v>
      </c>
      <c r="AR136" s="4">
        <f t="shared" si="58"/>
        <v>0</v>
      </c>
      <c r="AS136" s="4">
        <f t="shared" si="59"/>
        <v>0</v>
      </c>
      <c r="AT136" s="4">
        <f t="shared" si="60"/>
        <v>0</v>
      </c>
      <c r="AU136" s="4">
        <f t="shared" si="67"/>
        <v>0</v>
      </c>
      <c r="AV136" s="4">
        <f t="shared" si="68"/>
        <v>0</v>
      </c>
      <c r="AW136" s="4">
        <f t="shared" si="61"/>
        <v>0</v>
      </c>
      <c r="AX136" s="4">
        <f t="shared" si="62"/>
        <v>0</v>
      </c>
      <c r="AY136" s="4">
        <f t="shared" si="63"/>
        <v>0</v>
      </c>
      <c r="AZ136" s="4">
        <f t="shared" si="69"/>
        <v>0</v>
      </c>
      <c r="BA136" s="4">
        <f t="shared" si="70"/>
        <v>0</v>
      </c>
      <c r="BB136" s="4">
        <f t="shared" si="64"/>
        <v>0</v>
      </c>
      <c r="BC136" s="4">
        <f t="shared" si="65"/>
        <v>0</v>
      </c>
      <c r="BD136" s="4">
        <f t="shared" si="66"/>
        <v>0</v>
      </c>
      <c r="BE136" s="4">
        <f t="shared" si="71"/>
        <v>0</v>
      </c>
      <c r="BF136" s="4">
        <f t="shared" si="72"/>
        <v>0</v>
      </c>
      <c r="BG136" s="4">
        <f t="shared" si="73"/>
        <v>0</v>
      </c>
      <c r="BH136" s="3">
        <v>0</v>
      </c>
      <c r="BI136" s="3">
        <v>0</v>
      </c>
      <c r="BJ136" s="4">
        <f t="shared" si="74"/>
        <v>1</v>
      </c>
      <c r="BK136" s="4">
        <f t="shared" si="75"/>
        <v>0</v>
      </c>
      <c r="BL136" s="4">
        <f t="shared" si="76"/>
        <v>0</v>
      </c>
      <c r="BM136" s="4">
        <f t="shared" si="77"/>
        <v>0</v>
      </c>
      <c r="BN136" s="4">
        <f t="shared" si="78"/>
        <v>0</v>
      </c>
      <c r="BO136" s="4">
        <f t="shared" si="79"/>
        <v>0</v>
      </c>
    </row>
    <row r="137" spans="1:67" x14ac:dyDescent="0.25">
      <c r="A137" s="7">
        <v>136</v>
      </c>
      <c r="B137" s="1" cm="1">
        <f t="array" ref="B137">_xlfn.SWITCH(C137,"G",1,"D",2,"M",3,"F",4)</f>
        <v>4</v>
      </c>
      <c r="C137" s="1" t="s">
        <v>10</v>
      </c>
      <c r="D137" s="1" t="s">
        <v>116</v>
      </c>
      <c r="E137" s="1">
        <v>6.5</v>
      </c>
      <c r="F137" s="1">
        <v>6.5</v>
      </c>
      <c r="G137" s="1" t="s">
        <v>98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7">
        <v>0</v>
      </c>
      <c r="O137" s="7">
        <v>0</v>
      </c>
      <c r="P137" s="7">
        <v>0</v>
      </c>
      <c r="Q137" s="7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3">
        <v>0</v>
      </c>
      <c r="AR137" s="4">
        <f t="shared" si="58"/>
        <v>0</v>
      </c>
      <c r="AS137" s="4">
        <f t="shared" si="59"/>
        <v>0</v>
      </c>
      <c r="AT137" s="4">
        <f t="shared" si="60"/>
        <v>0</v>
      </c>
      <c r="AU137" s="4">
        <f t="shared" si="67"/>
        <v>0</v>
      </c>
      <c r="AV137" s="4">
        <f t="shared" si="68"/>
        <v>0</v>
      </c>
      <c r="AW137" s="4">
        <f t="shared" si="61"/>
        <v>0</v>
      </c>
      <c r="AX137" s="4">
        <f t="shared" si="62"/>
        <v>0</v>
      </c>
      <c r="AY137" s="4">
        <f t="shared" si="63"/>
        <v>0</v>
      </c>
      <c r="AZ137" s="4">
        <f t="shared" si="69"/>
        <v>0</v>
      </c>
      <c r="BA137" s="4">
        <f t="shared" si="70"/>
        <v>0</v>
      </c>
      <c r="BB137" s="4">
        <f t="shared" si="64"/>
        <v>0</v>
      </c>
      <c r="BC137" s="4">
        <f t="shared" si="65"/>
        <v>0</v>
      </c>
      <c r="BD137" s="4">
        <f t="shared" si="66"/>
        <v>0</v>
      </c>
      <c r="BE137" s="4">
        <f t="shared" si="71"/>
        <v>0</v>
      </c>
      <c r="BF137" s="4">
        <f t="shared" si="72"/>
        <v>0</v>
      </c>
      <c r="BG137" s="4">
        <f t="shared" si="73"/>
        <v>0</v>
      </c>
      <c r="BH137" s="3">
        <v>0</v>
      </c>
      <c r="BI137" s="3">
        <v>0</v>
      </c>
      <c r="BJ137" s="4">
        <f t="shared" si="74"/>
        <v>1</v>
      </c>
      <c r="BK137" s="4">
        <f t="shared" si="75"/>
        <v>0</v>
      </c>
      <c r="BL137" s="4">
        <f t="shared" si="76"/>
        <v>0</v>
      </c>
      <c r="BM137" s="4">
        <f t="shared" si="77"/>
        <v>0</v>
      </c>
      <c r="BN137" s="4">
        <f t="shared" si="78"/>
        <v>0</v>
      </c>
      <c r="BO137" s="4">
        <f t="shared" si="79"/>
        <v>0</v>
      </c>
    </row>
    <row r="138" spans="1:67" x14ac:dyDescent="0.25">
      <c r="A138" s="7">
        <v>137</v>
      </c>
      <c r="B138" s="1" cm="1">
        <f t="array" ref="B138">_xlfn.SWITCH(C138,"G",1,"D",2,"M",3,"F",4)</f>
        <v>3</v>
      </c>
      <c r="C138" s="1" t="s">
        <v>5</v>
      </c>
      <c r="D138" s="1" t="s">
        <v>117</v>
      </c>
      <c r="E138" s="1">
        <v>7.9</v>
      </c>
      <c r="F138" s="1">
        <v>7.9</v>
      </c>
      <c r="G138" s="1" t="s">
        <v>98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7">
        <v>0</v>
      </c>
      <c r="O138" s="7">
        <v>0</v>
      </c>
      <c r="P138" s="7">
        <v>0</v>
      </c>
      <c r="Q138" s="7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3">
        <v>0</v>
      </c>
      <c r="AR138" s="4">
        <f t="shared" si="58"/>
        <v>0</v>
      </c>
      <c r="AS138" s="4">
        <f t="shared" si="59"/>
        <v>0</v>
      </c>
      <c r="AT138" s="4">
        <f t="shared" si="60"/>
        <v>0</v>
      </c>
      <c r="AU138" s="4">
        <f t="shared" si="67"/>
        <v>0</v>
      </c>
      <c r="AV138" s="4">
        <f t="shared" si="68"/>
        <v>0</v>
      </c>
      <c r="AW138" s="4">
        <f t="shared" si="61"/>
        <v>0</v>
      </c>
      <c r="AX138" s="4">
        <f t="shared" si="62"/>
        <v>0</v>
      </c>
      <c r="AY138" s="4">
        <f t="shared" si="63"/>
        <v>0</v>
      </c>
      <c r="AZ138" s="4">
        <f t="shared" si="69"/>
        <v>0</v>
      </c>
      <c r="BA138" s="4">
        <f t="shared" si="70"/>
        <v>0</v>
      </c>
      <c r="BB138" s="4">
        <f t="shared" si="64"/>
        <v>0</v>
      </c>
      <c r="BC138" s="4">
        <f t="shared" si="65"/>
        <v>0</v>
      </c>
      <c r="BD138" s="4">
        <f t="shared" si="66"/>
        <v>0</v>
      </c>
      <c r="BE138" s="4">
        <f t="shared" si="71"/>
        <v>0</v>
      </c>
      <c r="BF138" s="4">
        <f t="shared" si="72"/>
        <v>0</v>
      </c>
      <c r="BG138" s="4">
        <f t="shared" si="73"/>
        <v>0</v>
      </c>
      <c r="BH138" s="3">
        <v>0</v>
      </c>
      <c r="BI138" s="3">
        <v>0</v>
      </c>
      <c r="BJ138" s="4">
        <f t="shared" si="74"/>
        <v>1</v>
      </c>
      <c r="BK138" s="4">
        <f t="shared" si="75"/>
        <v>0</v>
      </c>
      <c r="BL138" s="4">
        <f t="shared" si="76"/>
        <v>0</v>
      </c>
      <c r="BM138" s="4">
        <f t="shared" si="77"/>
        <v>0</v>
      </c>
      <c r="BN138" s="4">
        <f t="shared" si="78"/>
        <v>0</v>
      </c>
      <c r="BO138" s="4">
        <f t="shared" si="79"/>
        <v>0</v>
      </c>
    </row>
    <row r="139" spans="1:67" x14ac:dyDescent="0.25">
      <c r="A139" s="7">
        <v>138</v>
      </c>
      <c r="B139" s="1" cm="1">
        <f t="array" ref="B139">_xlfn.SWITCH(C139,"G",1,"D",2,"M",3,"F",4)</f>
        <v>3</v>
      </c>
      <c r="C139" s="1" t="s">
        <v>5</v>
      </c>
      <c r="D139" s="1" t="s">
        <v>118</v>
      </c>
      <c r="E139" s="1">
        <v>7.4</v>
      </c>
      <c r="F139" s="1">
        <v>7.4</v>
      </c>
      <c r="G139" s="1" t="s">
        <v>98</v>
      </c>
      <c r="H139" s="1">
        <v>70</v>
      </c>
      <c r="I139" s="1">
        <v>4.1550000000000002</v>
      </c>
      <c r="J139" s="1">
        <v>68</v>
      </c>
      <c r="K139" s="1">
        <v>4.8650000000000002</v>
      </c>
      <c r="L139" s="1">
        <v>71</v>
      </c>
      <c r="M139" s="1">
        <v>4.4400000000000004</v>
      </c>
      <c r="N139" s="7">
        <v>65</v>
      </c>
      <c r="O139" s="7">
        <v>4.2649999999999997</v>
      </c>
      <c r="P139" s="7">
        <v>68</v>
      </c>
      <c r="Q139" s="7">
        <v>3.7120000000000002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3">
        <v>0</v>
      </c>
      <c r="AR139" s="4">
        <f t="shared" si="58"/>
        <v>0</v>
      </c>
      <c r="AS139" s="4">
        <f t="shared" si="59"/>
        <v>0</v>
      </c>
      <c r="AT139" s="4">
        <f t="shared" si="60"/>
        <v>0</v>
      </c>
      <c r="AU139" s="4">
        <f t="shared" si="67"/>
        <v>0</v>
      </c>
      <c r="AV139" s="4">
        <f t="shared" si="68"/>
        <v>0</v>
      </c>
      <c r="AW139" s="4">
        <f t="shared" si="61"/>
        <v>0</v>
      </c>
      <c r="AX139" s="4">
        <f t="shared" si="62"/>
        <v>0</v>
      </c>
      <c r="AY139" s="4">
        <f t="shared" si="63"/>
        <v>0</v>
      </c>
      <c r="AZ139" s="4">
        <f t="shared" si="69"/>
        <v>0</v>
      </c>
      <c r="BA139" s="4">
        <f t="shared" si="70"/>
        <v>0</v>
      </c>
      <c r="BB139" s="4">
        <f t="shared" si="64"/>
        <v>0</v>
      </c>
      <c r="BC139" s="4">
        <f t="shared" si="65"/>
        <v>0</v>
      </c>
      <c r="BD139" s="4">
        <f t="shared" si="66"/>
        <v>0</v>
      </c>
      <c r="BE139" s="4">
        <f t="shared" si="71"/>
        <v>0</v>
      </c>
      <c r="BF139" s="4">
        <f t="shared" si="72"/>
        <v>0</v>
      </c>
      <c r="BG139" s="4">
        <f t="shared" si="73"/>
        <v>0</v>
      </c>
      <c r="BH139" s="3">
        <v>0</v>
      </c>
      <c r="BI139" s="3">
        <v>0</v>
      </c>
      <c r="BJ139" s="4">
        <f t="shared" si="74"/>
        <v>1</v>
      </c>
      <c r="BK139" s="4">
        <f t="shared" si="75"/>
        <v>0</v>
      </c>
      <c r="BL139" s="4">
        <f t="shared" si="76"/>
        <v>0</v>
      </c>
      <c r="BM139" s="4">
        <f t="shared" si="77"/>
        <v>0</v>
      </c>
      <c r="BN139" s="4">
        <f t="shared" si="78"/>
        <v>0</v>
      </c>
      <c r="BO139" s="4">
        <f t="shared" si="79"/>
        <v>0</v>
      </c>
    </row>
    <row r="140" spans="1:67" x14ac:dyDescent="0.25">
      <c r="A140" s="7">
        <v>139</v>
      </c>
      <c r="B140" s="1" cm="1">
        <f t="array" ref="B140">_xlfn.SWITCH(C140,"G",1,"D",2,"M",3,"F",4)</f>
        <v>2</v>
      </c>
      <c r="C140" s="1" t="s">
        <v>7</v>
      </c>
      <c r="D140" s="1" t="s">
        <v>371</v>
      </c>
      <c r="E140" s="1">
        <v>4.5</v>
      </c>
      <c r="F140" s="1">
        <v>4.5</v>
      </c>
      <c r="G140" s="1" t="s">
        <v>98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7">
        <v>0</v>
      </c>
      <c r="O140" s="7">
        <v>0</v>
      </c>
      <c r="P140" s="7">
        <v>0</v>
      </c>
      <c r="Q140" s="7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3">
        <v>0</v>
      </c>
      <c r="AR140" s="4">
        <f t="shared" si="58"/>
        <v>0</v>
      </c>
      <c r="AS140" s="4">
        <f t="shared" si="59"/>
        <v>0</v>
      </c>
      <c r="AT140" s="4">
        <f t="shared" si="60"/>
        <v>0</v>
      </c>
      <c r="AU140" s="4">
        <f t="shared" si="67"/>
        <v>0</v>
      </c>
      <c r="AV140" s="4">
        <f t="shared" si="68"/>
        <v>0</v>
      </c>
      <c r="AW140" s="4">
        <f t="shared" si="61"/>
        <v>0</v>
      </c>
      <c r="AX140" s="4">
        <f t="shared" si="62"/>
        <v>0</v>
      </c>
      <c r="AY140" s="4">
        <f t="shared" si="63"/>
        <v>0</v>
      </c>
      <c r="AZ140" s="4">
        <f t="shared" si="69"/>
        <v>0</v>
      </c>
      <c r="BA140" s="4">
        <f t="shared" si="70"/>
        <v>0</v>
      </c>
      <c r="BB140" s="4">
        <f t="shared" si="64"/>
        <v>0</v>
      </c>
      <c r="BC140" s="4">
        <f t="shared" si="65"/>
        <v>0</v>
      </c>
      <c r="BD140" s="4">
        <f t="shared" si="66"/>
        <v>0</v>
      </c>
      <c r="BE140" s="4">
        <f t="shared" si="71"/>
        <v>0</v>
      </c>
      <c r="BF140" s="4">
        <f t="shared" si="72"/>
        <v>0</v>
      </c>
      <c r="BG140" s="4">
        <f t="shared" si="73"/>
        <v>0</v>
      </c>
      <c r="BH140" s="3">
        <v>0</v>
      </c>
      <c r="BI140" s="3">
        <v>0</v>
      </c>
      <c r="BJ140" s="4">
        <f t="shared" si="74"/>
        <v>1</v>
      </c>
      <c r="BK140" s="4">
        <f t="shared" si="75"/>
        <v>0</v>
      </c>
      <c r="BL140" s="4">
        <f t="shared" si="76"/>
        <v>0</v>
      </c>
      <c r="BM140" s="4">
        <f t="shared" si="77"/>
        <v>0</v>
      </c>
      <c r="BN140" s="4">
        <f t="shared" si="78"/>
        <v>0</v>
      </c>
      <c r="BO140" s="4">
        <f t="shared" si="79"/>
        <v>0</v>
      </c>
    </row>
    <row r="141" spans="1:67" x14ac:dyDescent="0.25">
      <c r="A141" s="7">
        <v>140</v>
      </c>
      <c r="B141" s="1" cm="1">
        <f t="array" ref="B141">_xlfn.SWITCH(C141,"G",1,"D",2,"M",3,"F",4)</f>
        <v>3</v>
      </c>
      <c r="C141" s="1" t="s">
        <v>5</v>
      </c>
      <c r="D141" s="1" t="s">
        <v>119</v>
      </c>
      <c r="E141" s="1">
        <v>5.3</v>
      </c>
      <c r="F141" s="1">
        <v>5.3</v>
      </c>
      <c r="G141" s="1" t="s">
        <v>98</v>
      </c>
      <c r="H141" s="1">
        <v>34</v>
      </c>
      <c r="I141" s="1">
        <v>1.7410000000000001</v>
      </c>
      <c r="J141" s="1">
        <v>17</v>
      </c>
      <c r="K141" s="1">
        <v>1.083</v>
      </c>
      <c r="L141" s="1">
        <v>13</v>
      </c>
      <c r="M141" s="1">
        <v>0.78</v>
      </c>
      <c r="N141" s="7">
        <v>12</v>
      </c>
      <c r="O141" s="7">
        <v>0.73799999999999999</v>
      </c>
      <c r="P141" s="7">
        <v>13</v>
      </c>
      <c r="Q141" s="7">
        <v>0.72599999999999998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3">
        <v>0</v>
      </c>
      <c r="AR141" s="4">
        <f t="shared" si="58"/>
        <v>0</v>
      </c>
      <c r="AS141" s="4">
        <f t="shared" si="59"/>
        <v>0</v>
      </c>
      <c r="AT141" s="4">
        <f t="shared" si="60"/>
        <v>0</v>
      </c>
      <c r="AU141" s="4">
        <f t="shared" si="67"/>
        <v>0</v>
      </c>
      <c r="AV141" s="4">
        <f t="shared" si="68"/>
        <v>0</v>
      </c>
      <c r="AW141" s="4">
        <f t="shared" si="61"/>
        <v>0</v>
      </c>
      <c r="AX141" s="4">
        <f t="shared" si="62"/>
        <v>0</v>
      </c>
      <c r="AY141" s="4">
        <f t="shared" si="63"/>
        <v>0</v>
      </c>
      <c r="AZ141" s="4">
        <f t="shared" si="69"/>
        <v>0</v>
      </c>
      <c r="BA141" s="4">
        <f t="shared" si="70"/>
        <v>0</v>
      </c>
      <c r="BB141" s="4">
        <f t="shared" si="64"/>
        <v>0</v>
      </c>
      <c r="BC141" s="4">
        <f t="shared" si="65"/>
        <v>0</v>
      </c>
      <c r="BD141" s="4">
        <f t="shared" si="66"/>
        <v>0</v>
      </c>
      <c r="BE141" s="4">
        <f t="shared" si="71"/>
        <v>0</v>
      </c>
      <c r="BF141" s="4">
        <f t="shared" si="72"/>
        <v>0</v>
      </c>
      <c r="BG141" s="4">
        <f t="shared" si="73"/>
        <v>0</v>
      </c>
      <c r="BH141" s="3">
        <v>0</v>
      </c>
      <c r="BI141" s="3">
        <v>0</v>
      </c>
      <c r="BJ141" s="4">
        <f t="shared" si="74"/>
        <v>1</v>
      </c>
      <c r="BK141" s="4">
        <f t="shared" si="75"/>
        <v>0</v>
      </c>
      <c r="BL141" s="4">
        <f t="shared" si="76"/>
        <v>0</v>
      </c>
      <c r="BM141" s="4">
        <f t="shared" si="77"/>
        <v>0</v>
      </c>
      <c r="BN141" s="4">
        <f t="shared" si="78"/>
        <v>0</v>
      </c>
      <c r="BO141" s="4">
        <f t="shared" si="79"/>
        <v>0</v>
      </c>
    </row>
    <row r="142" spans="1:67" x14ac:dyDescent="0.25">
      <c r="A142" s="7">
        <v>141</v>
      </c>
      <c r="B142" s="1" cm="1">
        <f t="array" ref="B142">_xlfn.SWITCH(C142,"G",1,"D",2,"M",3,"F",4)</f>
        <v>3</v>
      </c>
      <c r="C142" s="1" t="s">
        <v>5</v>
      </c>
      <c r="D142" s="1" t="s">
        <v>365</v>
      </c>
      <c r="E142" s="1">
        <v>8.1999999999999993</v>
      </c>
      <c r="F142" s="1">
        <v>8.1999999999999993</v>
      </c>
      <c r="G142" s="1" t="s">
        <v>98</v>
      </c>
      <c r="H142" s="1">
        <v>66</v>
      </c>
      <c r="I142" s="1">
        <v>4.0220000000000002</v>
      </c>
      <c r="J142" s="1">
        <v>63</v>
      </c>
      <c r="K142" s="1">
        <v>4.7160000000000002</v>
      </c>
      <c r="L142" s="1">
        <v>65</v>
      </c>
      <c r="M142" s="1">
        <v>4.3609999999999998</v>
      </c>
      <c r="N142" s="7">
        <v>63</v>
      </c>
      <c r="O142" s="7">
        <v>4.3630000000000004</v>
      </c>
      <c r="P142" s="7">
        <v>59</v>
      </c>
      <c r="Q142" s="7">
        <v>3.4790000000000001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3">
        <v>0</v>
      </c>
      <c r="AR142" s="4">
        <f t="shared" si="58"/>
        <v>0</v>
      </c>
      <c r="AS142" s="4">
        <f t="shared" si="59"/>
        <v>0</v>
      </c>
      <c r="AT142" s="4">
        <f t="shared" si="60"/>
        <v>0</v>
      </c>
      <c r="AU142" s="4">
        <f t="shared" si="67"/>
        <v>0</v>
      </c>
      <c r="AV142" s="4">
        <f t="shared" si="68"/>
        <v>0</v>
      </c>
      <c r="AW142" s="4">
        <f t="shared" si="61"/>
        <v>0</v>
      </c>
      <c r="AX142" s="4">
        <f t="shared" si="62"/>
        <v>0</v>
      </c>
      <c r="AY142" s="4">
        <f t="shared" si="63"/>
        <v>0</v>
      </c>
      <c r="AZ142" s="4">
        <f t="shared" si="69"/>
        <v>0</v>
      </c>
      <c r="BA142" s="4">
        <f t="shared" si="70"/>
        <v>0</v>
      </c>
      <c r="BB142" s="4">
        <f t="shared" si="64"/>
        <v>0</v>
      </c>
      <c r="BC142" s="4">
        <f t="shared" si="65"/>
        <v>0</v>
      </c>
      <c r="BD142" s="4">
        <f t="shared" si="66"/>
        <v>0</v>
      </c>
      <c r="BE142" s="4">
        <f t="shared" si="71"/>
        <v>0</v>
      </c>
      <c r="BF142" s="4">
        <f t="shared" si="72"/>
        <v>0</v>
      </c>
      <c r="BG142" s="4">
        <f t="shared" si="73"/>
        <v>0</v>
      </c>
      <c r="BH142" s="3">
        <v>0</v>
      </c>
      <c r="BI142" s="3">
        <v>0</v>
      </c>
      <c r="BJ142" s="4">
        <f t="shared" si="74"/>
        <v>1</v>
      </c>
      <c r="BK142" s="4">
        <f t="shared" si="75"/>
        <v>0</v>
      </c>
      <c r="BL142" s="4">
        <f t="shared" si="76"/>
        <v>0</v>
      </c>
      <c r="BM142" s="4">
        <f t="shared" si="77"/>
        <v>0</v>
      </c>
      <c r="BN142" s="4">
        <f t="shared" si="78"/>
        <v>0</v>
      </c>
      <c r="BO142" s="4">
        <f t="shared" si="79"/>
        <v>0</v>
      </c>
    </row>
    <row r="143" spans="1:67" x14ac:dyDescent="0.25">
      <c r="A143" s="7">
        <v>142</v>
      </c>
      <c r="B143" s="1" cm="1">
        <f t="array" ref="B143">_xlfn.SWITCH(C143,"G",1,"D",2,"M",3,"F",4)</f>
        <v>2</v>
      </c>
      <c r="C143" s="1" t="s">
        <v>7</v>
      </c>
      <c r="D143" s="1" t="s">
        <v>120</v>
      </c>
      <c r="E143" s="1">
        <v>5.5</v>
      </c>
      <c r="F143" s="1">
        <v>5.5</v>
      </c>
      <c r="G143" s="1" t="s">
        <v>98</v>
      </c>
      <c r="H143" s="1">
        <v>13</v>
      </c>
      <c r="I143" s="1">
        <v>0.79900000000000004</v>
      </c>
      <c r="J143" s="1">
        <v>28</v>
      </c>
      <c r="K143" s="1">
        <v>2.1150000000000002</v>
      </c>
      <c r="L143" s="1">
        <v>52</v>
      </c>
      <c r="M143" s="1">
        <v>3.32</v>
      </c>
      <c r="N143" s="7">
        <v>57</v>
      </c>
      <c r="O143" s="7">
        <v>4.0659999999999998</v>
      </c>
      <c r="P143" s="7">
        <v>56</v>
      </c>
      <c r="Q143" s="7">
        <v>3.1429999999999998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3">
        <v>0</v>
      </c>
      <c r="AR143" s="4">
        <f t="shared" si="58"/>
        <v>0</v>
      </c>
      <c r="AS143" s="4">
        <f t="shared" si="59"/>
        <v>0</v>
      </c>
      <c r="AT143" s="4">
        <f t="shared" si="60"/>
        <v>0</v>
      </c>
      <c r="AU143" s="4">
        <f t="shared" si="67"/>
        <v>0</v>
      </c>
      <c r="AV143" s="4">
        <f t="shared" si="68"/>
        <v>0</v>
      </c>
      <c r="AW143" s="4">
        <f t="shared" si="61"/>
        <v>0</v>
      </c>
      <c r="AX143" s="4">
        <f t="shared" si="62"/>
        <v>0</v>
      </c>
      <c r="AY143" s="4">
        <f t="shared" si="63"/>
        <v>0</v>
      </c>
      <c r="AZ143" s="4">
        <f t="shared" si="69"/>
        <v>0</v>
      </c>
      <c r="BA143" s="4">
        <f t="shared" si="70"/>
        <v>0</v>
      </c>
      <c r="BB143" s="4">
        <f t="shared" si="64"/>
        <v>0</v>
      </c>
      <c r="BC143" s="4">
        <f t="shared" si="65"/>
        <v>0</v>
      </c>
      <c r="BD143" s="4">
        <f t="shared" si="66"/>
        <v>0</v>
      </c>
      <c r="BE143" s="4">
        <f t="shared" si="71"/>
        <v>0</v>
      </c>
      <c r="BF143" s="4">
        <f t="shared" si="72"/>
        <v>0</v>
      </c>
      <c r="BG143" s="4">
        <f t="shared" si="73"/>
        <v>0</v>
      </c>
      <c r="BH143" s="3">
        <v>0</v>
      </c>
      <c r="BI143" s="3">
        <v>0</v>
      </c>
      <c r="BJ143" s="4">
        <f t="shared" si="74"/>
        <v>1</v>
      </c>
      <c r="BK143" s="4">
        <f t="shared" si="75"/>
        <v>0</v>
      </c>
      <c r="BL143" s="4">
        <f t="shared" si="76"/>
        <v>0</v>
      </c>
      <c r="BM143" s="4">
        <f t="shared" si="77"/>
        <v>0</v>
      </c>
      <c r="BN143" s="4">
        <f t="shared" si="78"/>
        <v>0</v>
      </c>
      <c r="BO143" s="4">
        <f t="shared" si="79"/>
        <v>0</v>
      </c>
    </row>
    <row r="144" spans="1:67" x14ac:dyDescent="0.25">
      <c r="A144" s="7">
        <v>143</v>
      </c>
      <c r="B144" s="1" cm="1">
        <f t="array" ref="B144">_xlfn.SWITCH(C144,"G",1,"D",2,"M",3,"F",4)</f>
        <v>1</v>
      </c>
      <c r="C144" s="1" t="s">
        <v>12</v>
      </c>
      <c r="D144" s="1" t="s">
        <v>231</v>
      </c>
      <c r="E144" s="1">
        <v>6</v>
      </c>
      <c r="F144" s="1">
        <v>6</v>
      </c>
      <c r="G144" s="1" t="s">
        <v>98</v>
      </c>
      <c r="H144" s="1">
        <v>88</v>
      </c>
      <c r="I144" s="1">
        <v>4.2619999999999996</v>
      </c>
      <c r="J144" s="1">
        <v>88</v>
      </c>
      <c r="K144" s="1">
        <v>4.7530000000000001</v>
      </c>
      <c r="L144" s="1">
        <v>87</v>
      </c>
      <c r="M144" s="1">
        <v>4.1929999999999996</v>
      </c>
      <c r="N144" s="7">
        <v>84</v>
      </c>
      <c r="O144" s="7">
        <v>4.4000000000000004</v>
      </c>
      <c r="P144" s="7">
        <v>86</v>
      </c>
      <c r="Q144" s="7">
        <v>3.9209999999999998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3">
        <v>0</v>
      </c>
      <c r="AR144" s="4">
        <f t="shared" si="58"/>
        <v>0</v>
      </c>
      <c r="AS144" s="4">
        <f t="shared" si="59"/>
        <v>0</v>
      </c>
      <c r="AT144" s="4">
        <f t="shared" si="60"/>
        <v>0</v>
      </c>
      <c r="AU144" s="4">
        <f t="shared" si="67"/>
        <v>0</v>
      </c>
      <c r="AV144" s="4">
        <f t="shared" si="68"/>
        <v>0</v>
      </c>
      <c r="AW144" s="4">
        <f t="shared" si="61"/>
        <v>0</v>
      </c>
      <c r="AX144" s="4">
        <f t="shared" si="62"/>
        <v>0</v>
      </c>
      <c r="AY144" s="4">
        <f t="shared" si="63"/>
        <v>0</v>
      </c>
      <c r="AZ144" s="4">
        <f t="shared" si="69"/>
        <v>0</v>
      </c>
      <c r="BA144" s="4">
        <f t="shared" si="70"/>
        <v>0</v>
      </c>
      <c r="BB144" s="4">
        <f t="shared" si="64"/>
        <v>0</v>
      </c>
      <c r="BC144" s="4">
        <f t="shared" si="65"/>
        <v>0</v>
      </c>
      <c r="BD144" s="4">
        <f t="shared" si="66"/>
        <v>0</v>
      </c>
      <c r="BE144" s="4">
        <f t="shared" si="71"/>
        <v>0</v>
      </c>
      <c r="BF144" s="4">
        <f t="shared" si="72"/>
        <v>0</v>
      </c>
      <c r="BG144" s="4">
        <f t="shared" si="73"/>
        <v>0</v>
      </c>
      <c r="BH144" s="3">
        <v>0</v>
      </c>
      <c r="BI144" s="3">
        <v>0</v>
      </c>
      <c r="BJ144" s="4">
        <f t="shared" si="74"/>
        <v>1</v>
      </c>
      <c r="BK144" s="4">
        <f t="shared" si="75"/>
        <v>0</v>
      </c>
      <c r="BL144" s="4">
        <f t="shared" si="76"/>
        <v>0</v>
      </c>
      <c r="BM144" s="4">
        <f t="shared" si="77"/>
        <v>0</v>
      </c>
      <c r="BN144" s="4">
        <f t="shared" si="78"/>
        <v>0</v>
      </c>
      <c r="BO144" s="4">
        <f t="shared" si="79"/>
        <v>0</v>
      </c>
    </row>
    <row r="145" spans="1:67" x14ac:dyDescent="0.25">
      <c r="A145" s="7">
        <v>144</v>
      </c>
      <c r="B145" s="1" cm="1">
        <f t="array" ref="B145">_xlfn.SWITCH(C145,"G",1,"D",2,"M",3,"F",4)</f>
        <v>3</v>
      </c>
      <c r="C145" s="1" t="s">
        <v>5</v>
      </c>
      <c r="D145" s="1" t="s">
        <v>384</v>
      </c>
      <c r="E145" s="1">
        <v>5.7</v>
      </c>
      <c r="F145" s="1">
        <v>5.7</v>
      </c>
      <c r="G145" s="1" t="s">
        <v>106</v>
      </c>
      <c r="H145" s="1">
        <v>82</v>
      </c>
      <c r="I145" s="1">
        <v>2.637</v>
      </c>
      <c r="J145" s="1">
        <v>78</v>
      </c>
      <c r="K145" s="1">
        <v>3.419</v>
      </c>
      <c r="L145" s="1">
        <v>74</v>
      </c>
      <c r="M145" s="1">
        <v>2.0379999999999998</v>
      </c>
      <c r="N145" s="7">
        <v>72</v>
      </c>
      <c r="O145" s="7">
        <v>2.746</v>
      </c>
      <c r="P145" s="7">
        <v>68</v>
      </c>
      <c r="Q145" s="7">
        <v>2.4870000000000001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3">
        <v>0</v>
      </c>
      <c r="AR145" s="4">
        <f t="shared" si="58"/>
        <v>0</v>
      </c>
      <c r="AS145" s="4">
        <f t="shared" si="59"/>
        <v>0</v>
      </c>
      <c r="AT145" s="4">
        <f t="shared" si="60"/>
        <v>0</v>
      </c>
      <c r="AU145" s="4">
        <f t="shared" si="67"/>
        <v>0</v>
      </c>
      <c r="AV145" s="4">
        <f t="shared" si="68"/>
        <v>0</v>
      </c>
      <c r="AW145" s="4">
        <f t="shared" si="61"/>
        <v>0</v>
      </c>
      <c r="AX145" s="4">
        <f t="shared" si="62"/>
        <v>0</v>
      </c>
      <c r="AY145" s="4">
        <f t="shared" si="63"/>
        <v>0</v>
      </c>
      <c r="AZ145" s="4">
        <f t="shared" si="69"/>
        <v>0</v>
      </c>
      <c r="BA145" s="4">
        <f t="shared" si="70"/>
        <v>0</v>
      </c>
      <c r="BB145" s="4">
        <f t="shared" si="64"/>
        <v>0</v>
      </c>
      <c r="BC145" s="4">
        <f t="shared" si="65"/>
        <v>0</v>
      </c>
      <c r="BD145" s="4">
        <f t="shared" si="66"/>
        <v>0</v>
      </c>
      <c r="BE145" s="4">
        <f t="shared" si="71"/>
        <v>0</v>
      </c>
      <c r="BF145" s="4">
        <f t="shared" si="72"/>
        <v>0</v>
      </c>
      <c r="BG145" s="4">
        <f t="shared" si="73"/>
        <v>0</v>
      </c>
      <c r="BH145" s="3">
        <v>0</v>
      </c>
      <c r="BI145" s="3">
        <v>0</v>
      </c>
      <c r="BJ145" s="4">
        <f t="shared" si="74"/>
        <v>1</v>
      </c>
      <c r="BK145" s="4">
        <f t="shared" si="75"/>
        <v>0</v>
      </c>
      <c r="BL145" s="4">
        <f t="shared" si="76"/>
        <v>0</v>
      </c>
      <c r="BM145" s="4">
        <f t="shared" si="77"/>
        <v>0</v>
      </c>
      <c r="BN145" s="4">
        <f t="shared" si="78"/>
        <v>0</v>
      </c>
      <c r="BO145" s="4">
        <f t="shared" si="79"/>
        <v>0</v>
      </c>
    </row>
    <row r="146" spans="1:67" x14ac:dyDescent="0.25">
      <c r="A146" s="7">
        <v>145</v>
      </c>
      <c r="B146" s="1" cm="1">
        <f t="array" ref="B146">_xlfn.SWITCH(C146,"G",1,"D",2,"M",3,"F",4)</f>
        <v>3</v>
      </c>
      <c r="C146" s="1" t="s">
        <v>5</v>
      </c>
      <c r="D146" s="1" t="s">
        <v>121</v>
      </c>
      <c r="E146" s="1">
        <v>4.5</v>
      </c>
      <c r="F146" s="1">
        <v>4.5</v>
      </c>
      <c r="G146" s="1" t="s">
        <v>547</v>
      </c>
      <c r="H146" s="1">
        <v>51</v>
      </c>
      <c r="I146" s="1">
        <v>1.7529999999999999</v>
      </c>
      <c r="J146" s="1">
        <v>43</v>
      </c>
      <c r="K146" s="1">
        <v>1.321</v>
      </c>
      <c r="L146" s="1">
        <v>41</v>
      </c>
      <c r="M146" s="1">
        <v>1.4810000000000001</v>
      </c>
      <c r="N146" s="7">
        <v>46</v>
      </c>
      <c r="O146" s="7">
        <v>1.5409999999999999</v>
      </c>
      <c r="P146" s="7">
        <v>43</v>
      </c>
      <c r="Q146" s="7">
        <v>1.5449999999999999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3">
        <v>0</v>
      </c>
      <c r="AR146" s="4">
        <f t="shared" si="58"/>
        <v>0</v>
      </c>
      <c r="AS146" s="4">
        <f t="shared" si="59"/>
        <v>0</v>
      </c>
      <c r="AT146" s="4">
        <f t="shared" si="60"/>
        <v>0</v>
      </c>
      <c r="AU146" s="4">
        <f t="shared" si="67"/>
        <v>0</v>
      </c>
      <c r="AV146" s="4">
        <f t="shared" si="68"/>
        <v>0</v>
      </c>
      <c r="AW146" s="4">
        <f t="shared" si="61"/>
        <v>0</v>
      </c>
      <c r="AX146" s="4">
        <f t="shared" si="62"/>
        <v>0</v>
      </c>
      <c r="AY146" s="4">
        <f t="shared" si="63"/>
        <v>0</v>
      </c>
      <c r="AZ146" s="4">
        <f t="shared" si="69"/>
        <v>0</v>
      </c>
      <c r="BA146" s="4">
        <f t="shared" si="70"/>
        <v>0</v>
      </c>
      <c r="BB146" s="4">
        <f t="shared" si="64"/>
        <v>0</v>
      </c>
      <c r="BC146" s="4">
        <f t="shared" si="65"/>
        <v>0</v>
      </c>
      <c r="BD146" s="4">
        <f t="shared" si="66"/>
        <v>0</v>
      </c>
      <c r="BE146" s="4">
        <f t="shared" si="71"/>
        <v>0</v>
      </c>
      <c r="BF146" s="4">
        <f t="shared" si="72"/>
        <v>0</v>
      </c>
      <c r="BG146" s="4">
        <f t="shared" si="73"/>
        <v>0</v>
      </c>
      <c r="BH146" s="3">
        <v>0</v>
      </c>
      <c r="BI146" s="3">
        <v>0</v>
      </c>
      <c r="BJ146" s="4">
        <f t="shared" si="74"/>
        <v>1</v>
      </c>
      <c r="BK146" s="4">
        <f t="shared" si="75"/>
        <v>0</v>
      </c>
      <c r="BL146" s="4">
        <f t="shared" si="76"/>
        <v>0</v>
      </c>
      <c r="BM146" s="4">
        <f t="shared" si="77"/>
        <v>0</v>
      </c>
      <c r="BN146" s="4">
        <f t="shared" si="78"/>
        <v>0</v>
      </c>
      <c r="BO146" s="4">
        <f t="shared" si="79"/>
        <v>0</v>
      </c>
    </row>
    <row r="147" spans="1:67" x14ac:dyDescent="0.25">
      <c r="A147" s="7">
        <v>146</v>
      </c>
      <c r="B147" s="1" cm="1">
        <f t="array" ref="B147">_xlfn.SWITCH(C147,"G",1,"D",2,"M",3,"F",4)</f>
        <v>1</v>
      </c>
      <c r="C147" s="1" t="s">
        <v>12</v>
      </c>
      <c r="D147" s="1" t="s">
        <v>123</v>
      </c>
      <c r="E147" s="1">
        <v>4.5</v>
      </c>
      <c r="F147" s="1">
        <v>4.5</v>
      </c>
      <c r="G147" s="1" t="s">
        <v>106</v>
      </c>
      <c r="H147" s="1">
        <v>89</v>
      </c>
      <c r="I147" s="1">
        <v>3.3039999999999998</v>
      </c>
      <c r="J147" s="1">
        <v>88</v>
      </c>
      <c r="K147" s="1">
        <v>3.8340000000000001</v>
      </c>
      <c r="L147" s="1">
        <v>88</v>
      </c>
      <c r="M147" s="1">
        <v>3.1619999999999999</v>
      </c>
      <c r="N147" s="7">
        <v>87</v>
      </c>
      <c r="O147" s="7">
        <v>3.7829999999999999</v>
      </c>
      <c r="P147" s="7">
        <v>86</v>
      </c>
      <c r="Q147" s="7">
        <v>3.5369999999999999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3">
        <v>0</v>
      </c>
      <c r="AR147" s="4">
        <f t="shared" si="58"/>
        <v>0</v>
      </c>
      <c r="AS147" s="4">
        <f t="shared" si="59"/>
        <v>0</v>
      </c>
      <c r="AT147" s="4">
        <f t="shared" si="60"/>
        <v>0</v>
      </c>
      <c r="AU147" s="4">
        <f t="shared" si="67"/>
        <v>0</v>
      </c>
      <c r="AV147" s="4">
        <f t="shared" si="68"/>
        <v>0</v>
      </c>
      <c r="AW147" s="4">
        <f t="shared" si="61"/>
        <v>0</v>
      </c>
      <c r="AX147" s="4">
        <f t="shared" si="62"/>
        <v>0</v>
      </c>
      <c r="AY147" s="4">
        <f t="shared" si="63"/>
        <v>0</v>
      </c>
      <c r="AZ147" s="4">
        <f t="shared" si="69"/>
        <v>0</v>
      </c>
      <c r="BA147" s="4">
        <f t="shared" si="70"/>
        <v>0</v>
      </c>
      <c r="BB147" s="4">
        <f t="shared" si="64"/>
        <v>0</v>
      </c>
      <c r="BC147" s="4">
        <f t="shared" si="65"/>
        <v>0</v>
      </c>
      <c r="BD147" s="4">
        <f t="shared" si="66"/>
        <v>0</v>
      </c>
      <c r="BE147" s="4">
        <f t="shared" si="71"/>
        <v>0</v>
      </c>
      <c r="BF147" s="4">
        <f t="shared" si="72"/>
        <v>0</v>
      </c>
      <c r="BG147" s="4">
        <f t="shared" si="73"/>
        <v>0</v>
      </c>
      <c r="BH147" s="3">
        <v>0</v>
      </c>
      <c r="BI147" s="3">
        <v>0</v>
      </c>
      <c r="BJ147" s="4">
        <f t="shared" si="74"/>
        <v>1</v>
      </c>
      <c r="BK147" s="4">
        <f t="shared" si="75"/>
        <v>0</v>
      </c>
      <c r="BL147" s="4">
        <f t="shared" si="76"/>
        <v>0</v>
      </c>
      <c r="BM147" s="4">
        <f t="shared" si="77"/>
        <v>0</v>
      </c>
      <c r="BN147" s="4">
        <f t="shared" si="78"/>
        <v>0</v>
      </c>
      <c r="BO147" s="4">
        <f t="shared" si="79"/>
        <v>0</v>
      </c>
    </row>
    <row r="148" spans="1:67" x14ac:dyDescent="0.25">
      <c r="A148" s="7">
        <v>147</v>
      </c>
      <c r="B148" s="1" cm="1">
        <f t="array" ref="B148">_xlfn.SWITCH(C148,"G",1,"D",2,"M",3,"F",4)</f>
        <v>2</v>
      </c>
      <c r="C148" s="1" t="s">
        <v>7</v>
      </c>
      <c r="D148" s="1" t="s">
        <v>124</v>
      </c>
      <c r="E148" s="1">
        <v>4.4000000000000004</v>
      </c>
      <c r="F148" s="1">
        <v>4.4000000000000004</v>
      </c>
      <c r="G148" s="1" t="s">
        <v>106</v>
      </c>
      <c r="H148" s="1">
        <v>0</v>
      </c>
      <c r="I148" s="1">
        <v>0</v>
      </c>
      <c r="J148" s="1">
        <v>1</v>
      </c>
      <c r="K148" s="1">
        <v>3.3000000000000002E-2</v>
      </c>
      <c r="L148" s="1">
        <v>3</v>
      </c>
      <c r="M148" s="1">
        <v>4.4999999999999998E-2</v>
      </c>
      <c r="N148" s="7">
        <v>1</v>
      </c>
      <c r="O148" s="7">
        <v>0.03</v>
      </c>
      <c r="P148" s="7">
        <v>2</v>
      </c>
      <c r="Q148" s="7">
        <v>5.8000000000000003E-2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3">
        <v>0</v>
      </c>
      <c r="AR148" s="4">
        <f t="shared" si="58"/>
        <v>0</v>
      </c>
      <c r="AS148" s="4">
        <f t="shared" si="59"/>
        <v>0</v>
      </c>
      <c r="AT148" s="4">
        <f t="shared" si="60"/>
        <v>0</v>
      </c>
      <c r="AU148" s="4">
        <f t="shared" si="67"/>
        <v>0</v>
      </c>
      <c r="AV148" s="4">
        <f t="shared" si="68"/>
        <v>0</v>
      </c>
      <c r="AW148" s="4">
        <f t="shared" si="61"/>
        <v>0</v>
      </c>
      <c r="AX148" s="4">
        <f t="shared" si="62"/>
        <v>0</v>
      </c>
      <c r="AY148" s="4">
        <f t="shared" si="63"/>
        <v>0</v>
      </c>
      <c r="AZ148" s="4">
        <f t="shared" si="69"/>
        <v>0</v>
      </c>
      <c r="BA148" s="4">
        <f t="shared" si="70"/>
        <v>0</v>
      </c>
      <c r="BB148" s="4">
        <f t="shared" si="64"/>
        <v>0</v>
      </c>
      <c r="BC148" s="4">
        <f t="shared" si="65"/>
        <v>0</v>
      </c>
      <c r="BD148" s="4">
        <f t="shared" si="66"/>
        <v>0</v>
      </c>
      <c r="BE148" s="4">
        <f t="shared" si="71"/>
        <v>0</v>
      </c>
      <c r="BF148" s="4">
        <f t="shared" si="72"/>
        <v>0</v>
      </c>
      <c r="BG148" s="4">
        <f t="shared" si="73"/>
        <v>0</v>
      </c>
      <c r="BH148" s="3">
        <v>0</v>
      </c>
      <c r="BI148" s="3">
        <v>0</v>
      </c>
      <c r="BJ148" s="4">
        <f t="shared" si="74"/>
        <v>1</v>
      </c>
      <c r="BK148" s="4">
        <f t="shared" si="75"/>
        <v>0</v>
      </c>
      <c r="BL148" s="4">
        <f t="shared" si="76"/>
        <v>0</v>
      </c>
      <c r="BM148" s="4">
        <f t="shared" si="77"/>
        <v>0</v>
      </c>
      <c r="BN148" s="4">
        <f t="shared" si="78"/>
        <v>0</v>
      </c>
      <c r="BO148" s="4">
        <f t="shared" si="79"/>
        <v>0</v>
      </c>
    </row>
    <row r="149" spans="1:67" x14ac:dyDescent="0.25">
      <c r="A149" s="7">
        <v>148</v>
      </c>
      <c r="B149" s="1" cm="1">
        <f t="array" ref="B149">_xlfn.SWITCH(C149,"G",1,"D",2,"M",3,"F",4)</f>
        <v>3</v>
      </c>
      <c r="C149" s="1" t="s">
        <v>5</v>
      </c>
      <c r="D149" s="1" t="s">
        <v>125</v>
      </c>
      <c r="E149" s="1">
        <v>4.5999999999999996</v>
      </c>
      <c r="F149" s="1">
        <v>4.5999999999999996</v>
      </c>
      <c r="G149" s="1" t="s">
        <v>106</v>
      </c>
      <c r="H149" s="1">
        <v>80</v>
      </c>
      <c r="I149" s="1">
        <v>2.3839999999999999</v>
      </c>
      <c r="J149" s="1">
        <v>78</v>
      </c>
      <c r="K149" s="1">
        <v>2.9660000000000002</v>
      </c>
      <c r="L149" s="1">
        <v>79</v>
      </c>
      <c r="M149" s="1">
        <v>2.0150000000000001</v>
      </c>
      <c r="N149" s="7">
        <v>76</v>
      </c>
      <c r="O149" s="7">
        <v>2.5819999999999999</v>
      </c>
      <c r="P149" s="7">
        <v>75</v>
      </c>
      <c r="Q149" s="7">
        <v>2.452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3">
        <v>0</v>
      </c>
      <c r="AR149" s="4">
        <f t="shared" si="58"/>
        <v>0</v>
      </c>
      <c r="AS149" s="4">
        <f t="shared" si="59"/>
        <v>0</v>
      </c>
      <c r="AT149" s="4">
        <f t="shared" si="60"/>
        <v>0</v>
      </c>
      <c r="AU149" s="4">
        <f t="shared" si="67"/>
        <v>0</v>
      </c>
      <c r="AV149" s="4">
        <f t="shared" si="68"/>
        <v>0</v>
      </c>
      <c r="AW149" s="4">
        <f t="shared" si="61"/>
        <v>0</v>
      </c>
      <c r="AX149" s="4">
        <f t="shared" si="62"/>
        <v>0</v>
      </c>
      <c r="AY149" s="4">
        <f t="shared" si="63"/>
        <v>0</v>
      </c>
      <c r="AZ149" s="4">
        <f t="shared" si="69"/>
        <v>0</v>
      </c>
      <c r="BA149" s="4">
        <f t="shared" si="70"/>
        <v>0</v>
      </c>
      <c r="BB149" s="4">
        <f t="shared" si="64"/>
        <v>0</v>
      </c>
      <c r="BC149" s="4">
        <f t="shared" si="65"/>
        <v>0</v>
      </c>
      <c r="BD149" s="4">
        <f t="shared" si="66"/>
        <v>0</v>
      </c>
      <c r="BE149" s="4">
        <f t="shared" si="71"/>
        <v>0</v>
      </c>
      <c r="BF149" s="4">
        <f t="shared" si="72"/>
        <v>0</v>
      </c>
      <c r="BG149" s="4">
        <f t="shared" si="73"/>
        <v>0</v>
      </c>
      <c r="BH149" s="3">
        <v>0</v>
      </c>
      <c r="BI149" s="3">
        <v>0</v>
      </c>
      <c r="BJ149" s="4">
        <f t="shared" si="74"/>
        <v>1</v>
      </c>
      <c r="BK149" s="4">
        <f t="shared" si="75"/>
        <v>0</v>
      </c>
      <c r="BL149" s="4">
        <f t="shared" si="76"/>
        <v>0</v>
      </c>
      <c r="BM149" s="4">
        <f t="shared" si="77"/>
        <v>0</v>
      </c>
      <c r="BN149" s="4">
        <f t="shared" si="78"/>
        <v>0</v>
      </c>
      <c r="BO149" s="4">
        <f t="shared" si="79"/>
        <v>0</v>
      </c>
    </row>
    <row r="150" spans="1:67" x14ac:dyDescent="0.25">
      <c r="A150" s="7">
        <v>149</v>
      </c>
      <c r="B150" s="1" cm="1">
        <f t="array" ref="B150">_xlfn.SWITCH(C150,"G",1,"D",2,"M",3,"F",4)</f>
        <v>4</v>
      </c>
      <c r="C150" s="1" t="s">
        <v>10</v>
      </c>
      <c r="D150" s="1" t="s">
        <v>127</v>
      </c>
      <c r="E150" s="1">
        <v>6.3</v>
      </c>
      <c r="F150" s="1">
        <v>6.3</v>
      </c>
      <c r="G150" s="1" t="s">
        <v>106</v>
      </c>
      <c r="H150" s="1">
        <v>38</v>
      </c>
      <c r="I150" s="1">
        <v>1.7430000000000001</v>
      </c>
      <c r="J150" s="1">
        <v>35</v>
      </c>
      <c r="K150" s="1">
        <v>2.181</v>
      </c>
      <c r="L150" s="1">
        <v>33</v>
      </c>
      <c r="M150" s="1">
        <v>1.35</v>
      </c>
      <c r="N150" s="7">
        <v>38</v>
      </c>
      <c r="O150" s="7">
        <v>2</v>
      </c>
      <c r="P150" s="7">
        <v>37</v>
      </c>
      <c r="Q150" s="7">
        <v>1.871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3">
        <v>0</v>
      </c>
      <c r="AR150" s="4">
        <f t="shared" si="58"/>
        <v>0</v>
      </c>
      <c r="AS150" s="4">
        <f t="shared" si="59"/>
        <v>0</v>
      </c>
      <c r="AT150" s="4">
        <f t="shared" si="60"/>
        <v>0</v>
      </c>
      <c r="AU150" s="4">
        <f t="shared" si="67"/>
        <v>0</v>
      </c>
      <c r="AV150" s="4">
        <f t="shared" si="68"/>
        <v>0</v>
      </c>
      <c r="AW150" s="4">
        <f t="shared" si="61"/>
        <v>0</v>
      </c>
      <c r="AX150" s="4">
        <f t="shared" si="62"/>
        <v>0</v>
      </c>
      <c r="AY150" s="4">
        <f t="shared" si="63"/>
        <v>0</v>
      </c>
      <c r="AZ150" s="4">
        <f t="shared" si="69"/>
        <v>0</v>
      </c>
      <c r="BA150" s="4">
        <f t="shared" si="70"/>
        <v>0</v>
      </c>
      <c r="BB150" s="4">
        <f t="shared" si="64"/>
        <v>0</v>
      </c>
      <c r="BC150" s="4">
        <f t="shared" si="65"/>
        <v>0</v>
      </c>
      <c r="BD150" s="4">
        <f t="shared" si="66"/>
        <v>0</v>
      </c>
      <c r="BE150" s="4">
        <f t="shared" si="71"/>
        <v>0</v>
      </c>
      <c r="BF150" s="4">
        <f t="shared" si="72"/>
        <v>0</v>
      </c>
      <c r="BG150" s="4">
        <f t="shared" si="73"/>
        <v>0</v>
      </c>
      <c r="BH150" s="3">
        <v>0</v>
      </c>
      <c r="BI150" s="3">
        <v>0</v>
      </c>
      <c r="BJ150" s="4">
        <f t="shared" si="74"/>
        <v>1</v>
      </c>
      <c r="BK150" s="4">
        <f t="shared" si="75"/>
        <v>0</v>
      </c>
      <c r="BL150" s="4">
        <f t="shared" si="76"/>
        <v>0</v>
      </c>
      <c r="BM150" s="4">
        <f t="shared" si="77"/>
        <v>0</v>
      </c>
      <c r="BN150" s="4">
        <f t="shared" si="78"/>
        <v>0</v>
      </c>
      <c r="BO150" s="4">
        <f t="shared" si="79"/>
        <v>0</v>
      </c>
    </row>
    <row r="151" spans="1:67" x14ac:dyDescent="0.25">
      <c r="A151" s="7">
        <v>150</v>
      </c>
      <c r="B151" s="1" cm="1">
        <f t="array" ref="B151">_xlfn.SWITCH(C151,"G",1,"D",2,"M",3,"F",4)</f>
        <v>2</v>
      </c>
      <c r="C151" s="1" t="s">
        <v>7</v>
      </c>
      <c r="D151" s="1" t="s">
        <v>128</v>
      </c>
      <c r="E151" s="1">
        <v>4.5</v>
      </c>
      <c r="F151" s="1">
        <v>4.5</v>
      </c>
      <c r="G151" s="1" t="s">
        <v>106</v>
      </c>
      <c r="H151" s="1">
        <v>20</v>
      </c>
      <c r="I151" s="1">
        <v>0.627</v>
      </c>
      <c r="J151" s="1">
        <v>28</v>
      </c>
      <c r="K151" s="1">
        <v>1.2989999999999999</v>
      </c>
      <c r="L151" s="1">
        <v>30</v>
      </c>
      <c r="M151" s="1">
        <v>0.54</v>
      </c>
      <c r="N151" s="7">
        <v>32</v>
      </c>
      <c r="O151" s="7">
        <v>1.37</v>
      </c>
      <c r="P151" s="7">
        <v>32</v>
      </c>
      <c r="Q151" s="7">
        <v>1.2370000000000001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3">
        <v>0</v>
      </c>
      <c r="AR151" s="4">
        <f t="shared" si="58"/>
        <v>0</v>
      </c>
      <c r="AS151" s="4">
        <f t="shared" si="59"/>
        <v>0</v>
      </c>
      <c r="AT151" s="4">
        <f t="shared" si="60"/>
        <v>0</v>
      </c>
      <c r="AU151" s="4">
        <f t="shared" si="67"/>
        <v>0</v>
      </c>
      <c r="AV151" s="4">
        <f t="shared" si="68"/>
        <v>0</v>
      </c>
      <c r="AW151" s="4">
        <f t="shared" si="61"/>
        <v>0</v>
      </c>
      <c r="AX151" s="4">
        <f t="shared" si="62"/>
        <v>0</v>
      </c>
      <c r="AY151" s="4">
        <f t="shared" si="63"/>
        <v>0</v>
      </c>
      <c r="AZ151" s="4">
        <f t="shared" si="69"/>
        <v>0</v>
      </c>
      <c r="BA151" s="4">
        <f t="shared" si="70"/>
        <v>0</v>
      </c>
      <c r="BB151" s="4">
        <f t="shared" si="64"/>
        <v>0</v>
      </c>
      <c r="BC151" s="4">
        <f t="shared" si="65"/>
        <v>0</v>
      </c>
      <c r="BD151" s="4">
        <f t="shared" si="66"/>
        <v>0</v>
      </c>
      <c r="BE151" s="4">
        <f t="shared" si="71"/>
        <v>0</v>
      </c>
      <c r="BF151" s="4">
        <f t="shared" si="72"/>
        <v>0</v>
      </c>
      <c r="BG151" s="4">
        <f t="shared" si="73"/>
        <v>0</v>
      </c>
      <c r="BH151" s="3">
        <v>0</v>
      </c>
      <c r="BI151" s="3">
        <v>0</v>
      </c>
      <c r="BJ151" s="4">
        <f t="shared" si="74"/>
        <v>1</v>
      </c>
      <c r="BK151" s="4">
        <f t="shared" si="75"/>
        <v>0</v>
      </c>
      <c r="BL151" s="4">
        <f t="shared" si="76"/>
        <v>0</v>
      </c>
      <c r="BM151" s="4">
        <f t="shared" si="77"/>
        <v>0</v>
      </c>
      <c r="BN151" s="4">
        <f t="shared" si="78"/>
        <v>0</v>
      </c>
      <c r="BO151" s="4">
        <f t="shared" si="79"/>
        <v>0</v>
      </c>
    </row>
    <row r="152" spans="1:67" x14ac:dyDescent="0.25">
      <c r="A152" s="7">
        <v>151</v>
      </c>
      <c r="B152" s="1" cm="1">
        <f t="array" ref="B152">_xlfn.SWITCH(C152,"G",1,"D",2,"M",3,"F",4)</f>
        <v>2</v>
      </c>
      <c r="C152" s="1" t="s">
        <v>7</v>
      </c>
      <c r="D152" s="1" t="s">
        <v>130</v>
      </c>
      <c r="E152" s="1">
        <v>3.9</v>
      </c>
      <c r="F152" s="1">
        <v>3.9</v>
      </c>
      <c r="G152" s="1" t="s">
        <v>106</v>
      </c>
      <c r="H152" s="1">
        <v>1</v>
      </c>
      <c r="I152" s="1">
        <v>0.03</v>
      </c>
      <c r="J152" s="1">
        <v>4</v>
      </c>
      <c r="K152" s="1">
        <v>0.161</v>
      </c>
      <c r="L152" s="1">
        <v>3</v>
      </c>
      <c r="M152" s="1">
        <v>6.4000000000000001E-2</v>
      </c>
      <c r="N152" s="7">
        <v>4</v>
      </c>
      <c r="O152" s="7">
        <v>0.152</v>
      </c>
      <c r="P152" s="7">
        <v>6</v>
      </c>
      <c r="Q152" s="7">
        <v>0.218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3">
        <v>0</v>
      </c>
      <c r="AR152" s="4">
        <f t="shared" si="58"/>
        <v>0</v>
      </c>
      <c r="AS152" s="4">
        <f t="shared" si="59"/>
        <v>0</v>
      </c>
      <c r="AT152" s="4">
        <f t="shared" si="60"/>
        <v>0</v>
      </c>
      <c r="AU152" s="4">
        <f t="shared" si="67"/>
        <v>0</v>
      </c>
      <c r="AV152" s="4">
        <f t="shared" si="68"/>
        <v>0</v>
      </c>
      <c r="AW152" s="4">
        <f t="shared" si="61"/>
        <v>0</v>
      </c>
      <c r="AX152" s="4">
        <f t="shared" si="62"/>
        <v>0</v>
      </c>
      <c r="AY152" s="4">
        <f t="shared" si="63"/>
        <v>0</v>
      </c>
      <c r="AZ152" s="4">
        <f t="shared" si="69"/>
        <v>0</v>
      </c>
      <c r="BA152" s="4">
        <f t="shared" si="70"/>
        <v>0</v>
      </c>
      <c r="BB152" s="4">
        <f t="shared" si="64"/>
        <v>0</v>
      </c>
      <c r="BC152" s="4">
        <f t="shared" si="65"/>
        <v>0</v>
      </c>
      <c r="BD152" s="4">
        <f t="shared" si="66"/>
        <v>0</v>
      </c>
      <c r="BE152" s="4">
        <f t="shared" si="71"/>
        <v>0</v>
      </c>
      <c r="BF152" s="4">
        <f t="shared" si="72"/>
        <v>0</v>
      </c>
      <c r="BG152" s="4">
        <f t="shared" si="73"/>
        <v>0</v>
      </c>
      <c r="BH152" s="3">
        <v>0</v>
      </c>
      <c r="BI152" s="3">
        <v>0</v>
      </c>
      <c r="BJ152" s="4">
        <f t="shared" si="74"/>
        <v>1</v>
      </c>
      <c r="BK152" s="4">
        <f t="shared" si="75"/>
        <v>0</v>
      </c>
      <c r="BL152" s="4">
        <f t="shared" si="76"/>
        <v>0</v>
      </c>
      <c r="BM152" s="4">
        <f t="shared" si="77"/>
        <v>0</v>
      </c>
      <c r="BN152" s="4">
        <f t="shared" si="78"/>
        <v>0</v>
      </c>
      <c r="BO152" s="4">
        <f t="shared" si="79"/>
        <v>0</v>
      </c>
    </row>
    <row r="153" spans="1:67" x14ac:dyDescent="0.25">
      <c r="A153" s="7">
        <v>152</v>
      </c>
      <c r="B153" s="1" cm="1">
        <f t="array" ref="B153">_xlfn.SWITCH(C153,"G",1,"D",2,"M",3,"F",4)</f>
        <v>3</v>
      </c>
      <c r="C153" s="1" t="s">
        <v>5</v>
      </c>
      <c r="D153" s="1" t="s">
        <v>132</v>
      </c>
      <c r="E153" s="1">
        <v>5.4</v>
      </c>
      <c r="F153" s="1">
        <v>5.4</v>
      </c>
      <c r="G153" s="1" t="s">
        <v>106</v>
      </c>
      <c r="H153" s="1">
        <v>64</v>
      </c>
      <c r="I153" s="1">
        <v>2.117</v>
      </c>
      <c r="J153" s="1">
        <v>65</v>
      </c>
      <c r="K153" s="1">
        <v>2.8319999999999999</v>
      </c>
      <c r="L153" s="1">
        <v>62</v>
      </c>
      <c r="M153" s="1">
        <v>1.762</v>
      </c>
      <c r="N153" s="7">
        <v>69</v>
      </c>
      <c r="O153" s="7">
        <v>2.6040000000000001</v>
      </c>
      <c r="P153" s="7">
        <v>59</v>
      </c>
      <c r="Q153" s="7">
        <v>2.1749999999999998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3">
        <v>0</v>
      </c>
      <c r="AR153" s="4">
        <f t="shared" si="58"/>
        <v>0</v>
      </c>
      <c r="AS153" s="4">
        <f t="shared" si="59"/>
        <v>0</v>
      </c>
      <c r="AT153" s="4">
        <f t="shared" si="60"/>
        <v>0</v>
      </c>
      <c r="AU153" s="4">
        <f t="shared" si="67"/>
        <v>0</v>
      </c>
      <c r="AV153" s="4">
        <f t="shared" si="68"/>
        <v>0</v>
      </c>
      <c r="AW153" s="4">
        <f t="shared" si="61"/>
        <v>0</v>
      </c>
      <c r="AX153" s="4">
        <f t="shared" si="62"/>
        <v>0</v>
      </c>
      <c r="AY153" s="4">
        <f t="shared" si="63"/>
        <v>0</v>
      </c>
      <c r="AZ153" s="4">
        <f t="shared" si="69"/>
        <v>0</v>
      </c>
      <c r="BA153" s="4">
        <f t="shared" si="70"/>
        <v>0</v>
      </c>
      <c r="BB153" s="4">
        <f t="shared" si="64"/>
        <v>0</v>
      </c>
      <c r="BC153" s="4">
        <f t="shared" si="65"/>
        <v>0</v>
      </c>
      <c r="BD153" s="4">
        <f t="shared" si="66"/>
        <v>0</v>
      </c>
      <c r="BE153" s="4">
        <f t="shared" si="71"/>
        <v>0</v>
      </c>
      <c r="BF153" s="4">
        <f t="shared" si="72"/>
        <v>0</v>
      </c>
      <c r="BG153" s="4">
        <f t="shared" si="73"/>
        <v>0</v>
      </c>
      <c r="BH153" s="3">
        <v>0</v>
      </c>
      <c r="BI153" s="3">
        <v>0</v>
      </c>
      <c r="BJ153" s="4">
        <f t="shared" si="74"/>
        <v>1</v>
      </c>
      <c r="BK153" s="4">
        <f t="shared" si="75"/>
        <v>0</v>
      </c>
      <c r="BL153" s="4">
        <f t="shared" si="76"/>
        <v>0</v>
      </c>
      <c r="BM153" s="4">
        <f t="shared" si="77"/>
        <v>0</v>
      </c>
      <c r="BN153" s="4">
        <f t="shared" si="78"/>
        <v>0</v>
      </c>
      <c r="BO153" s="4">
        <f t="shared" si="79"/>
        <v>0</v>
      </c>
    </row>
    <row r="154" spans="1:67" x14ac:dyDescent="0.25">
      <c r="A154" s="7">
        <v>153</v>
      </c>
      <c r="B154" s="1" cm="1">
        <f t="array" ref="B154">_xlfn.SWITCH(C154,"G",1,"D",2,"M",3,"F",4)</f>
        <v>4</v>
      </c>
      <c r="C154" s="1" t="s">
        <v>10</v>
      </c>
      <c r="D154" s="1" t="s">
        <v>133</v>
      </c>
      <c r="E154" s="1">
        <v>5.9</v>
      </c>
      <c r="F154" s="1">
        <v>5.9</v>
      </c>
      <c r="G154" s="1" t="s">
        <v>106</v>
      </c>
      <c r="H154" s="1">
        <v>58</v>
      </c>
      <c r="I154" s="1">
        <v>2.1379999999999999</v>
      </c>
      <c r="J154" s="1">
        <v>58</v>
      </c>
      <c r="K154" s="1">
        <v>2.7469999999999999</v>
      </c>
      <c r="L154" s="1">
        <v>60</v>
      </c>
      <c r="M154" s="1">
        <v>1.929</v>
      </c>
      <c r="N154" s="7">
        <v>55</v>
      </c>
      <c r="O154" s="7">
        <v>2.2749999999999999</v>
      </c>
      <c r="P154" s="7">
        <v>54</v>
      </c>
      <c r="Q154" s="7">
        <v>2.1680000000000001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3">
        <v>0</v>
      </c>
      <c r="AR154" s="4">
        <f t="shared" si="58"/>
        <v>0</v>
      </c>
      <c r="AS154" s="4">
        <f t="shared" si="59"/>
        <v>0</v>
      </c>
      <c r="AT154" s="4">
        <f t="shared" si="60"/>
        <v>0</v>
      </c>
      <c r="AU154" s="4">
        <f t="shared" si="67"/>
        <v>0</v>
      </c>
      <c r="AV154" s="4">
        <f t="shared" si="68"/>
        <v>0</v>
      </c>
      <c r="AW154" s="4">
        <f t="shared" si="61"/>
        <v>0</v>
      </c>
      <c r="AX154" s="4">
        <f t="shared" si="62"/>
        <v>0</v>
      </c>
      <c r="AY154" s="4">
        <f t="shared" si="63"/>
        <v>0</v>
      </c>
      <c r="AZ154" s="4">
        <f t="shared" si="69"/>
        <v>0</v>
      </c>
      <c r="BA154" s="4">
        <f t="shared" si="70"/>
        <v>0</v>
      </c>
      <c r="BB154" s="4">
        <f t="shared" si="64"/>
        <v>0</v>
      </c>
      <c r="BC154" s="4">
        <f t="shared" si="65"/>
        <v>0</v>
      </c>
      <c r="BD154" s="4">
        <f t="shared" si="66"/>
        <v>0</v>
      </c>
      <c r="BE154" s="4">
        <f t="shared" si="71"/>
        <v>0</v>
      </c>
      <c r="BF154" s="4">
        <f t="shared" si="72"/>
        <v>0</v>
      </c>
      <c r="BG154" s="4">
        <f t="shared" si="73"/>
        <v>0</v>
      </c>
      <c r="BH154" s="3">
        <v>0</v>
      </c>
      <c r="BI154" s="3">
        <v>0</v>
      </c>
      <c r="BJ154" s="4">
        <f t="shared" si="74"/>
        <v>1</v>
      </c>
      <c r="BK154" s="4">
        <f t="shared" si="75"/>
        <v>0</v>
      </c>
      <c r="BL154" s="4">
        <f t="shared" si="76"/>
        <v>0</v>
      </c>
      <c r="BM154" s="4">
        <f t="shared" si="77"/>
        <v>0</v>
      </c>
      <c r="BN154" s="4">
        <f t="shared" si="78"/>
        <v>0</v>
      </c>
      <c r="BO154" s="4">
        <f t="shared" si="79"/>
        <v>0</v>
      </c>
    </row>
    <row r="155" spans="1:67" x14ac:dyDescent="0.25">
      <c r="A155" s="7">
        <v>154</v>
      </c>
      <c r="B155" s="1" cm="1">
        <f t="array" ref="B155">_xlfn.SWITCH(C155,"G",1,"D",2,"M",3,"F",4)</f>
        <v>3</v>
      </c>
      <c r="C155" s="1" t="s">
        <v>5</v>
      </c>
      <c r="D155" s="1" t="s">
        <v>134</v>
      </c>
      <c r="E155" s="1">
        <v>7</v>
      </c>
      <c r="F155" s="1">
        <v>7</v>
      </c>
      <c r="G155" s="1" t="s">
        <v>106</v>
      </c>
      <c r="H155" s="1">
        <v>85</v>
      </c>
      <c r="I155" s="1">
        <v>3.403</v>
      </c>
      <c r="J155" s="1">
        <v>82</v>
      </c>
      <c r="K155" s="1">
        <v>4.8769999999999998</v>
      </c>
      <c r="L155" s="1">
        <v>81</v>
      </c>
      <c r="M155" s="1">
        <v>2.629</v>
      </c>
      <c r="N155" s="7">
        <v>81</v>
      </c>
      <c r="O155" s="7">
        <v>4.0049999999999999</v>
      </c>
      <c r="P155" s="7">
        <v>78</v>
      </c>
      <c r="Q155" s="7">
        <v>3.657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3">
        <v>0</v>
      </c>
      <c r="AR155" s="4">
        <f t="shared" si="58"/>
        <v>0</v>
      </c>
      <c r="AS155" s="4">
        <f t="shared" si="59"/>
        <v>0</v>
      </c>
      <c r="AT155" s="4">
        <f t="shared" si="60"/>
        <v>0</v>
      </c>
      <c r="AU155" s="4">
        <f t="shared" si="67"/>
        <v>0</v>
      </c>
      <c r="AV155" s="4">
        <f t="shared" si="68"/>
        <v>0</v>
      </c>
      <c r="AW155" s="4">
        <f t="shared" si="61"/>
        <v>0</v>
      </c>
      <c r="AX155" s="4">
        <f t="shared" si="62"/>
        <v>0</v>
      </c>
      <c r="AY155" s="4">
        <f t="shared" si="63"/>
        <v>0</v>
      </c>
      <c r="AZ155" s="4">
        <f t="shared" si="69"/>
        <v>0</v>
      </c>
      <c r="BA155" s="4">
        <f t="shared" si="70"/>
        <v>0</v>
      </c>
      <c r="BB155" s="4">
        <f t="shared" si="64"/>
        <v>0</v>
      </c>
      <c r="BC155" s="4">
        <f t="shared" si="65"/>
        <v>0</v>
      </c>
      <c r="BD155" s="4">
        <f t="shared" si="66"/>
        <v>0</v>
      </c>
      <c r="BE155" s="4">
        <f t="shared" si="71"/>
        <v>0</v>
      </c>
      <c r="BF155" s="4">
        <f t="shared" si="72"/>
        <v>0</v>
      </c>
      <c r="BG155" s="4">
        <f t="shared" si="73"/>
        <v>0</v>
      </c>
      <c r="BH155" s="3">
        <v>0</v>
      </c>
      <c r="BI155" s="3">
        <v>0</v>
      </c>
      <c r="BJ155" s="4">
        <f t="shared" si="74"/>
        <v>1</v>
      </c>
      <c r="BK155" s="4">
        <f t="shared" si="75"/>
        <v>0</v>
      </c>
      <c r="BL155" s="4">
        <f t="shared" si="76"/>
        <v>0</v>
      </c>
      <c r="BM155" s="4">
        <f t="shared" si="77"/>
        <v>0</v>
      </c>
      <c r="BN155" s="4">
        <f t="shared" si="78"/>
        <v>0</v>
      </c>
      <c r="BO155" s="4">
        <f t="shared" si="79"/>
        <v>0</v>
      </c>
    </row>
    <row r="156" spans="1:67" x14ac:dyDescent="0.25">
      <c r="A156" s="7">
        <v>155</v>
      </c>
      <c r="B156" s="1" cm="1">
        <f t="array" ref="B156">_xlfn.SWITCH(C156,"G",1,"D",2,"M",3,"F",4)</f>
        <v>3</v>
      </c>
      <c r="C156" s="1" t="s">
        <v>5</v>
      </c>
      <c r="D156" s="1" t="s">
        <v>135</v>
      </c>
      <c r="E156" s="1">
        <v>5.4</v>
      </c>
      <c r="F156" s="1">
        <v>5.4</v>
      </c>
      <c r="G156" s="1" t="s">
        <v>106</v>
      </c>
      <c r="H156" s="1">
        <v>20</v>
      </c>
      <c r="I156" s="1">
        <v>0.89</v>
      </c>
      <c r="J156" s="1">
        <v>21</v>
      </c>
      <c r="K156" s="1">
        <v>1.1439999999999999</v>
      </c>
      <c r="L156" s="1">
        <v>29</v>
      </c>
      <c r="M156" s="1">
        <v>1.099</v>
      </c>
      <c r="N156" s="7">
        <v>25</v>
      </c>
      <c r="O156" s="7">
        <v>1.2030000000000001</v>
      </c>
      <c r="P156" s="7">
        <v>31</v>
      </c>
      <c r="Q156" s="7">
        <v>1.3939999999999999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3">
        <v>0</v>
      </c>
      <c r="AR156" s="4">
        <f t="shared" si="58"/>
        <v>0</v>
      </c>
      <c r="AS156" s="4">
        <f t="shared" si="59"/>
        <v>0</v>
      </c>
      <c r="AT156" s="4">
        <f t="shared" si="60"/>
        <v>0</v>
      </c>
      <c r="AU156" s="4">
        <f t="shared" si="67"/>
        <v>0</v>
      </c>
      <c r="AV156" s="4">
        <f t="shared" si="68"/>
        <v>0</v>
      </c>
      <c r="AW156" s="4">
        <f t="shared" si="61"/>
        <v>0</v>
      </c>
      <c r="AX156" s="4">
        <f t="shared" si="62"/>
        <v>0</v>
      </c>
      <c r="AY156" s="4">
        <f t="shared" si="63"/>
        <v>0</v>
      </c>
      <c r="AZ156" s="4">
        <f t="shared" si="69"/>
        <v>0</v>
      </c>
      <c r="BA156" s="4">
        <f t="shared" si="70"/>
        <v>0</v>
      </c>
      <c r="BB156" s="4">
        <f t="shared" si="64"/>
        <v>0</v>
      </c>
      <c r="BC156" s="4">
        <f t="shared" si="65"/>
        <v>0</v>
      </c>
      <c r="BD156" s="4">
        <f t="shared" si="66"/>
        <v>0</v>
      </c>
      <c r="BE156" s="4">
        <f t="shared" si="71"/>
        <v>0</v>
      </c>
      <c r="BF156" s="4">
        <f t="shared" si="72"/>
        <v>0</v>
      </c>
      <c r="BG156" s="4">
        <f t="shared" si="73"/>
        <v>0</v>
      </c>
      <c r="BH156" s="3">
        <v>0</v>
      </c>
      <c r="BI156" s="3">
        <v>0</v>
      </c>
      <c r="BJ156" s="4">
        <f t="shared" si="74"/>
        <v>1</v>
      </c>
      <c r="BK156" s="4">
        <f t="shared" si="75"/>
        <v>0</v>
      </c>
      <c r="BL156" s="4">
        <f t="shared" si="76"/>
        <v>0</v>
      </c>
      <c r="BM156" s="4">
        <f t="shared" si="77"/>
        <v>0</v>
      </c>
      <c r="BN156" s="4">
        <f t="shared" si="78"/>
        <v>0</v>
      </c>
      <c r="BO156" s="4">
        <f t="shared" si="79"/>
        <v>0</v>
      </c>
    </row>
    <row r="157" spans="1:67" x14ac:dyDescent="0.25">
      <c r="A157" s="7">
        <v>156</v>
      </c>
      <c r="B157" s="1" cm="1">
        <f t="array" ref="B157">_xlfn.SWITCH(C157,"G",1,"D",2,"M",3,"F",4)</f>
        <v>1</v>
      </c>
      <c r="C157" s="1" t="s">
        <v>12</v>
      </c>
      <c r="D157" s="1" t="s">
        <v>412</v>
      </c>
      <c r="E157" s="1">
        <v>4.4000000000000004</v>
      </c>
      <c r="F157" s="1">
        <v>4.4000000000000004</v>
      </c>
      <c r="G157" s="1" t="s">
        <v>106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7">
        <v>1</v>
      </c>
      <c r="O157" s="7">
        <v>4.3999999999999997E-2</v>
      </c>
      <c r="P157" s="7">
        <v>0</v>
      </c>
      <c r="Q157" s="7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3">
        <v>0</v>
      </c>
      <c r="AR157" s="4">
        <f t="shared" si="58"/>
        <v>0</v>
      </c>
      <c r="AS157" s="4">
        <f t="shared" si="59"/>
        <v>0</v>
      </c>
      <c r="AT157" s="4">
        <f t="shared" si="60"/>
        <v>0</v>
      </c>
      <c r="AU157" s="4">
        <f t="shared" si="67"/>
        <v>0</v>
      </c>
      <c r="AV157" s="4">
        <f t="shared" si="68"/>
        <v>0</v>
      </c>
      <c r="AW157" s="4">
        <f t="shared" si="61"/>
        <v>0</v>
      </c>
      <c r="AX157" s="4">
        <f t="shared" si="62"/>
        <v>0</v>
      </c>
      <c r="AY157" s="4">
        <f t="shared" si="63"/>
        <v>0</v>
      </c>
      <c r="AZ157" s="4">
        <f t="shared" si="69"/>
        <v>0</v>
      </c>
      <c r="BA157" s="4">
        <f t="shared" si="70"/>
        <v>0</v>
      </c>
      <c r="BB157" s="4">
        <f t="shared" si="64"/>
        <v>0</v>
      </c>
      <c r="BC157" s="4">
        <f t="shared" si="65"/>
        <v>0</v>
      </c>
      <c r="BD157" s="4">
        <f t="shared" si="66"/>
        <v>0</v>
      </c>
      <c r="BE157" s="4">
        <f t="shared" si="71"/>
        <v>0</v>
      </c>
      <c r="BF157" s="4">
        <f t="shared" si="72"/>
        <v>0</v>
      </c>
      <c r="BG157" s="4">
        <f t="shared" si="73"/>
        <v>0</v>
      </c>
      <c r="BH157" s="3">
        <v>0</v>
      </c>
      <c r="BI157" s="3">
        <v>0</v>
      </c>
      <c r="BJ157" s="4">
        <f t="shared" si="74"/>
        <v>1</v>
      </c>
      <c r="BK157" s="4">
        <f t="shared" si="75"/>
        <v>0</v>
      </c>
      <c r="BL157" s="4">
        <f t="shared" si="76"/>
        <v>0</v>
      </c>
      <c r="BM157" s="4">
        <f t="shared" si="77"/>
        <v>0</v>
      </c>
      <c r="BN157" s="4">
        <f t="shared" si="78"/>
        <v>0</v>
      </c>
      <c r="BO157" s="4">
        <f t="shared" si="79"/>
        <v>0</v>
      </c>
    </row>
    <row r="158" spans="1:67" x14ac:dyDescent="0.25">
      <c r="A158" s="7">
        <v>157</v>
      </c>
      <c r="B158" s="1" cm="1">
        <f t="array" ref="B158">_xlfn.SWITCH(C158,"G",1,"D",2,"M",3,"F",4)</f>
        <v>3</v>
      </c>
      <c r="C158" s="1" t="s">
        <v>5</v>
      </c>
      <c r="D158" s="1" t="s">
        <v>136</v>
      </c>
      <c r="E158" s="1">
        <v>4.8</v>
      </c>
      <c r="F158" s="1">
        <v>4.8</v>
      </c>
      <c r="G158" s="1" t="s">
        <v>106</v>
      </c>
      <c r="H158" s="1">
        <v>2</v>
      </c>
      <c r="I158" s="1">
        <v>8.8999999999999996E-2</v>
      </c>
      <c r="J158" s="1">
        <v>4</v>
      </c>
      <c r="K158" s="1">
        <v>0.187</v>
      </c>
      <c r="L158" s="1">
        <v>4</v>
      </c>
      <c r="M158" s="1">
        <v>0.17</v>
      </c>
      <c r="N158" s="7">
        <v>2</v>
      </c>
      <c r="O158" s="7">
        <v>9.0999999999999998E-2</v>
      </c>
      <c r="P158" s="7">
        <v>8</v>
      </c>
      <c r="Q158" s="7">
        <v>0.34799999999999998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3">
        <v>0</v>
      </c>
      <c r="AR158" s="4">
        <f t="shared" si="58"/>
        <v>0</v>
      </c>
      <c r="AS158" s="4">
        <f t="shared" si="59"/>
        <v>0</v>
      </c>
      <c r="AT158" s="4">
        <f t="shared" si="60"/>
        <v>0</v>
      </c>
      <c r="AU158" s="4">
        <f t="shared" si="67"/>
        <v>0</v>
      </c>
      <c r="AV158" s="4">
        <f t="shared" si="68"/>
        <v>0</v>
      </c>
      <c r="AW158" s="4">
        <f t="shared" si="61"/>
        <v>0</v>
      </c>
      <c r="AX158" s="4">
        <f t="shared" si="62"/>
        <v>0</v>
      </c>
      <c r="AY158" s="4">
        <f t="shared" si="63"/>
        <v>0</v>
      </c>
      <c r="AZ158" s="4">
        <f t="shared" si="69"/>
        <v>0</v>
      </c>
      <c r="BA158" s="4">
        <f t="shared" si="70"/>
        <v>0</v>
      </c>
      <c r="BB158" s="4">
        <f t="shared" si="64"/>
        <v>0</v>
      </c>
      <c r="BC158" s="4">
        <f t="shared" si="65"/>
        <v>0</v>
      </c>
      <c r="BD158" s="4">
        <f t="shared" si="66"/>
        <v>0</v>
      </c>
      <c r="BE158" s="4">
        <f t="shared" si="71"/>
        <v>0</v>
      </c>
      <c r="BF158" s="4">
        <f t="shared" si="72"/>
        <v>0</v>
      </c>
      <c r="BG158" s="4">
        <f t="shared" si="73"/>
        <v>0</v>
      </c>
      <c r="BH158" s="3">
        <v>0</v>
      </c>
      <c r="BI158" s="3">
        <v>0</v>
      </c>
      <c r="BJ158" s="4">
        <f t="shared" si="74"/>
        <v>1</v>
      </c>
      <c r="BK158" s="4">
        <f t="shared" si="75"/>
        <v>0</v>
      </c>
      <c r="BL158" s="4">
        <f t="shared" si="76"/>
        <v>0</v>
      </c>
      <c r="BM158" s="4">
        <f t="shared" si="77"/>
        <v>0</v>
      </c>
      <c r="BN158" s="4">
        <f t="shared" si="78"/>
        <v>0</v>
      </c>
      <c r="BO158" s="4">
        <f t="shared" si="79"/>
        <v>0</v>
      </c>
    </row>
    <row r="159" spans="1:67" x14ac:dyDescent="0.25">
      <c r="A159" s="7">
        <v>158</v>
      </c>
      <c r="B159" s="1" cm="1">
        <f t="array" ref="B159">_xlfn.SWITCH(C159,"G",1,"D",2,"M",3,"F",4)</f>
        <v>2</v>
      </c>
      <c r="C159" s="1" t="s">
        <v>7</v>
      </c>
      <c r="D159" s="1" t="s">
        <v>548</v>
      </c>
      <c r="E159" s="1">
        <v>4.4000000000000004</v>
      </c>
      <c r="F159" s="1">
        <v>4.4000000000000004</v>
      </c>
      <c r="G159" s="1" t="s">
        <v>106</v>
      </c>
      <c r="H159" s="1">
        <v>0</v>
      </c>
      <c r="I159" s="1">
        <v>0</v>
      </c>
      <c r="J159" s="1">
        <v>2</v>
      </c>
      <c r="K159" s="1">
        <v>9.4E-2</v>
      </c>
      <c r="L159" s="1">
        <v>1</v>
      </c>
      <c r="M159" s="1">
        <v>2.8000000000000001E-2</v>
      </c>
      <c r="N159" s="7">
        <v>1</v>
      </c>
      <c r="O159" s="7">
        <v>4.5999999999999999E-2</v>
      </c>
      <c r="P159" s="7">
        <v>3</v>
      </c>
      <c r="Q159" s="7">
        <v>0.121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3">
        <v>0</v>
      </c>
      <c r="AR159" s="4">
        <f t="shared" si="58"/>
        <v>0</v>
      </c>
      <c r="AS159" s="4">
        <f t="shared" si="59"/>
        <v>0</v>
      </c>
      <c r="AT159" s="4">
        <f t="shared" si="60"/>
        <v>0</v>
      </c>
      <c r="AU159" s="4">
        <f t="shared" si="67"/>
        <v>0</v>
      </c>
      <c r="AV159" s="4">
        <f t="shared" si="68"/>
        <v>0</v>
      </c>
      <c r="AW159" s="4">
        <f t="shared" si="61"/>
        <v>0</v>
      </c>
      <c r="AX159" s="4">
        <f t="shared" si="62"/>
        <v>0</v>
      </c>
      <c r="AY159" s="4">
        <f t="shared" si="63"/>
        <v>0</v>
      </c>
      <c r="AZ159" s="4">
        <f t="shared" si="69"/>
        <v>0</v>
      </c>
      <c r="BA159" s="4">
        <f t="shared" si="70"/>
        <v>0</v>
      </c>
      <c r="BB159" s="4">
        <f t="shared" si="64"/>
        <v>0</v>
      </c>
      <c r="BC159" s="4">
        <f t="shared" si="65"/>
        <v>0</v>
      </c>
      <c r="BD159" s="4">
        <f t="shared" si="66"/>
        <v>0</v>
      </c>
      <c r="BE159" s="4">
        <f t="shared" si="71"/>
        <v>0</v>
      </c>
      <c r="BF159" s="4">
        <f t="shared" si="72"/>
        <v>0</v>
      </c>
      <c r="BG159" s="4">
        <f t="shared" si="73"/>
        <v>0</v>
      </c>
      <c r="BH159" s="3">
        <v>0</v>
      </c>
      <c r="BI159" s="3">
        <v>0</v>
      </c>
      <c r="BJ159" s="4">
        <f t="shared" si="74"/>
        <v>1</v>
      </c>
      <c r="BK159" s="4">
        <f t="shared" si="75"/>
        <v>0</v>
      </c>
      <c r="BL159" s="4">
        <f t="shared" si="76"/>
        <v>0</v>
      </c>
      <c r="BM159" s="4">
        <f t="shared" si="77"/>
        <v>0</v>
      </c>
      <c r="BN159" s="4">
        <f t="shared" si="78"/>
        <v>0</v>
      </c>
      <c r="BO159" s="4">
        <f t="shared" si="79"/>
        <v>0</v>
      </c>
    </row>
    <row r="160" spans="1:67" x14ac:dyDescent="0.25">
      <c r="A160" s="7">
        <v>159</v>
      </c>
      <c r="B160" s="1" cm="1">
        <f t="array" ref="B160">_xlfn.SWITCH(C160,"G",1,"D",2,"M",3,"F",4)</f>
        <v>4</v>
      </c>
      <c r="C160" s="1" t="s">
        <v>10</v>
      </c>
      <c r="D160" s="1" t="s">
        <v>429</v>
      </c>
      <c r="E160" s="1">
        <v>5.3</v>
      </c>
      <c r="F160" s="1">
        <v>5.3</v>
      </c>
      <c r="G160" s="1" t="s">
        <v>106</v>
      </c>
      <c r="H160" s="1">
        <v>0</v>
      </c>
      <c r="I160" s="1">
        <v>0</v>
      </c>
      <c r="J160" s="1">
        <v>1</v>
      </c>
      <c r="K160" s="1">
        <v>6.9000000000000006E-2</v>
      </c>
      <c r="L160" s="1">
        <v>1</v>
      </c>
      <c r="M160" s="1">
        <v>4.7E-2</v>
      </c>
      <c r="N160" s="7">
        <v>2</v>
      </c>
      <c r="O160" s="7">
        <v>0.122</v>
      </c>
      <c r="P160" s="7">
        <v>3</v>
      </c>
      <c r="Q160" s="7">
        <v>0.17699999999999999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3">
        <v>0</v>
      </c>
      <c r="AR160" s="4">
        <f t="shared" si="58"/>
        <v>0</v>
      </c>
      <c r="AS160" s="4">
        <f t="shared" si="59"/>
        <v>0</v>
      </c>
      <c r="AT160" s="4">
        <f t="shared" si="60"/>
        <v>0</v>
      </c>
      <c r="AU160" s="4">
        <f t="shared" si="67"/>
        <v>0</v>
      </c>
      <c r="AV160" s="4">
        <f t="shared" si="68"/>
        <v>0</v>
      </c>
      <c r="AW160" s="4">
        <f t="shared" si="61"/>
        <v>0</v>
      </c>
      <c r="AX160" s="4">
        <f t="shared" si="62"/>
        <v>0</v>
      </c>
      <c r="AY160" s="4">
        <f t="shared" si="63"/>
        <v>0</v>
      </c>
      <c r="AZ160" s="4">
        <f t="shared" si="69"/>
        <v>0</v>
      </c>
      <c r="BA160" s="4">
        <f t="shared" si="70"/>
        <v>0</v>
      </c>
      <c r="BB160" s="4">
        <f t="shared" si="64"/>
        <v>0</v>
      </c>
      <c r="BC160" s="4">
        <f t="shared" si="65"/>
        <v>0</v>
      </c>
      <c r="BD160" s="4">
        <f t="shared" si="66"/>
        <v>0</v>
      </c>
      <c r="BE160" s="4">
        <f t="shared" si="71"/>
        <v>0</v>
      </c>
      <c r="BF160" s="4">
        <f t="shared" si="72"/>
        <v>0</v>
      </c>
      <c r="BG160" s="4">
        <f t="shared" si="73"/>
        <v>0</v>
      </c>
      <c r="BH160" s="3">
        <v>0</v>
      </c>
      <c r="BI160" s="3">
        <v>0</v>
      </c>
      <c r="BJ160" s="4">
        <f t="shared" si="74"/>
        <v>1</v>
      </c>
      <c r="BK160" s="4">
        <f t="shared" si="75"/>
        <v>0</v>
      </c>
      <c r="BL160" s="4">
        <f t="shared" si="76"/>
        <v>0</v>
      </c>
      <c r="BM160" s="4">
        <f t="shared" si="77"/>
        <v>0</v>
      </c>
      <c r="BN160" s="4">
        <f t="shared" si="78"/>
        <v>0</v>
      </c>
      <c r="BO160" s="4">
        <f t="shared" si="79"/>
        <v>0</v>
      </c>
    </row>
    <row r="161" spans="1:67" x14ac:dyDescent="0.25">
      <c r="A161" s="7">
        <v>160</v>
      </c>
      <c r="B161" s="1" cm="1">
        <f t="array" ref="B161">_xlfn.SWITCH(C161,"G",1,"D",2,"M",3,"F",4)</f>
        <v>3</v>
      </c>
      <c r="C161" s="1" t="s">
        <v>5</v>
      </c>
      <c r="D161" s="1" t="s">
        <v>357</v>
      </c>
      <c r="E161" s="1">
        <v>5.9</v>
      </c>
      <c r="F161" s="1">
        <v>5.9</v>
      </c>
      <c r="G161" s="1" t="s">
        <v>106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7">
        <v>0</v>
      </c>
      <c r="O161" s="7">
        <v>0</v>
      </c>
      <c r="P161" s="7">
        <v>0</v>
      </c>
      <c r="Q161" s="7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3">
        <v>0</v>
      </c>
      <c r="AR161" s="4">
        <f t="shared" si="58"/>
        <v>0</v>
      </c>
      <c r="AS161" s="4">
        <f t="shared" si="59"/>
        <v>0</v>
      </c>
      <c r="AT161" s="4">
        <f t="shared" si="60"/>
        <v>0</v>
      </c>
      <c r="AU161" s="4">
        <f t="shared" si="67"/>
        <v>0</v>
      </c>
      <c r="AV161" s="4">
        <f t="shared" si="68"/>
        <v>0</v>
      </c>
      <c r="AW161" s="4">
        <f t="shared" si="61"/>
        <v>0</v>
      </c>
      <c r="AX161" s="4">
        <f t="shared" si="62"/>
        <v>0</v>
      </c>
      <c r="AY161" s="4">
        <f t="shared" si="63"/>
        <v>0</v>
      </c>
      <c r="AZ161" s="4">
        <f t="shared" si="69"/>
        <v>0</v>
      </c>
      <c r="BA161" s="4">
        <f t="shared" si="70"/>
        <v>0</v>
      </c>
      <c r="BB161" s="4">
        <f t="shared" si="64"/>
        <v>0</v>
      </c>
      <c r="BC161" s="4">
        <f t="shared" si="65"/>
        <v>0</v>
      </c>
      <c r="BD161" s="4">
        <f t="shared" si="66"/>
        <v>0</v>
      </c>
      <c r="BE161" s="4">
        <f t="shared" si="71"/>
        <v>0</v>
      </c>
      <c r="BF161" s="4">
        <f t="shared" si="72"/>
        <v>0</v>
      </c>
      <c r="BG161" s="4">
        <f t="shared" si="73"/>
        <v>0</v>
      </c>
      <c r="BH161" s="3">
        <v>0</v>
      </c>
      <c r="BI161" s="3">
        <v>0</v>
      </c>
      <c r="BJ161" s="4">
        <f t="shared" si="74"/>
        <v>1</v>
      </c>
      <c r="BK161" s="4">
        <f t="shared" si="75"/>
        <v>0</v>
      </c>
      <c r="BL161" s="4">
        <f t="shared" si="76"/>
        <v>0</v>
      </c>
      <c r="BM161" s="4">
        <f t="shared" si="77"/>
        <v>0</v>
      </c>
      <c r="BN161" s="4">
        <f t="shared" si="78"/>
        <v>0</v>
      </c>
      <c r="BO161" s="4">
        <f t="shared" si="79"/>
        <v>0</v>
      </c>
    </row>
    <row r="162" spans="1:67" x14ac:dyDescent="0.25">
      <c r="A162" s="7">
        <v>161</v>
      </c>
      <c r="B162" s="1" cm="1">
        <f t="array" ref="B162">_xlfn.SWITCH(C162,"G",1,"D",2,"M",3,"F",4)</f>
        <v>2</v>
      </c>
      <c r="C162" s="1" t="s">
        <v>7</v>
      </c>
      <c r="D162" s="1" t="s">
        <v>137</v>
      </c>
      <c r="E162" s="1">
        <v>4.5</v>
      </c>
      <c r="F162" s="1">
        <v>4.5</v>
      </c>
      <c r="G162" s="1" t="s">
        <v>106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7">
        <v>0</v>
      </c>
      <c r="O162" s="7">
        <v>0</v>
      </c>
      <c r="P162" s="7">
        <v>0</v>
      </c>
      <c r="Q162" s="7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3">
        <v>0</v>
      </c>
      <c r="AR162" s="4">
        <f t="shared" si="58"/>
        <v>0</v>
      </c>
      <c r="AS162" s="4">
        <f t="shared" si="59"/>
        <v>0</v>
      </c>
      <c r="AT162" s="4">
        <f t="shared" si="60"/>
        <v>0</v>
      </c>
      <c r="AU162" s="4">
        <f t="shared" si="67"/>
        <v>0</v>
      </c>
      <c r="AV162" s="4">
        <f t="shared" si="68"/>
        <v>0</v>
      </c>
      <c r="AW162" s="4">
        <f t="shared" si="61"/>
        <v>0</v>
      </c>
      <c r="AX162" s="4">
        <f t="shared" si="62"/>
        <v>0</v>
      </c>
      <c r="AY162" s="4">
        <f t="shared" si="63"/>
        <v>0</v>
      </c>
      <c r="AZ162" s="4">
        <f t="shared" si="69"/>
        <v>0</v>
      </c>
      <c r="BA162" s="4">
        <f t="shared" si="70"/>
        <v>0</v>
      </c>
      <c r="BB162" s="4">
        <f t="shared" si="64"/>
        <v>0</v>
      </c>
      <c r="BC162" s="4">
        <f t="shared" si="65"/>
        <v>0</v>
      </c>
      <c r="BD162" s="4">
        <f t="shared" si="66"/>
        <v>0</v>
      </c>
      <c r="BE162" s="4">
        <f t="shared" si="71"/>
        <v>0</v>
      </c>
      <c r="BF162" s="4">
        <f t="shared" si="72"/>
        <v>0</v>
      </c>
      <c r="BG162" s="4">
        <f t="shared" si="73"/>
        <v>0</v>
      </c>
      <c r="BH162" s="3">
        <v>0</v>
      </c>
      <c r="BI162" s="3">
        <v>0</v>
      </c>
      <c r="BJ162" s="4">
        <f t="shared" si="74"/>
        <v>1</v>
      </c>
      <c r="BK162" s="4">
        <f t="shared" si="75"/>
        <v>0</v>
      </c>
      <c r="BL162" s="4">
        <f t="shared" si="76"/>
        <v>0</v>
      </c>
      <c r="BM162" s="4">
        <f t="shared" si="77"/>
        <v>0</v>
      </c>
      <c r="BN162" s="4">
        <f t="shared" si="78"/>
        <v>0</v>
      </c>
      <c r="BO162" s="4">
        <f t="shared" si="79"/>
        <v>0</v>
      </c>
    </row>
    <row r="163" spans="1:67" x14ac:dyDescent="0.25">
      <c r="A163" s="7">
        <v>162</v>
      </c>
      <c r="B163" s="1" cm="1">
        <f t="array" ref="B163">_xlfn.SWITCH(C163,"G",1,"D",2,"M",3,"F",4)</f>
        <v>2</v>
      </c>
      <c r="C163" s="1" t="s">
        <v>7</v>
      </c>
      <c r="D163" s="1" t="s">
        <v>138</v>
      </c>
      <c r="E163" s="1">
        <v>4.5</v>
      </c>
      <c r="F163" s="1">
        <v>4.5</v>
      </c>
      <c r="G163" s="1" t="s">
        <v>106</v>
      </c>
      <c r="H163" s="1">
        <v>89</v>
      </c>
      <c r="I163" s="1">
        <v>2.1040000000000001</v>
      </c>
      <c r="J163" s="1">
        <v>82</v>
      </c>
      <c r="K163" s="1">
        <v>3.2029999999999998</v>
      </c>
      <c r="L163" s="1">
        <v>85</v>
      </c>
      <c r="M163" s="1">
        <v>0.96299999999999997</v>
      </c>
      <c r="N163" s="7">
        <v>81</v>
      </c>
      <c r="O163" s="7">
        <v>2.992</v>
      </c>
      <c r="P163" s="7">
        <v>81</v>
      </c>
      <c r="Q163" s="7">
        <v>2.649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3">
        <v>0</v>
      </c>
      <c r="AR163" s="4">
        <f t="shared" si="58"/>
        <v>0</v>
      </c>
      <c r="AS163" s="4">
        <f t="shared" si="59"/>
        <v>0</v>
      </c>
      <c r="AT163" s="4">
        <f t="shared" si="60"/>
        <v>0</v>
      </c>
      <c r="AU163" s="4">
        <f t="shared" si="67"/>
        <v>0</v>
      </c>
      <c r="AV163" s="4">
        <f t="shared" si="68"/>
        <v>0</v>
      </c>
      <c r="AW163" s="4">
        <f t="shared" si="61"/>
        <v>0</v>
      </c>
      <c r="AX163" s="4">
        <f t="shared" si="62"/>
        <v>0</v>
      </c>
      <c r="AY163" s="4">
        <f t="shared" si="63"/>
        <v>0</v>
      </c>
      <c r="AZ163" s="4">
        <f t="shared" si="69"/>
        <v>0</v>
      </c>
      <c r="BA163" s="4">
        <f t="shared" si="70"/>
        <v>0</v>
      </c>
      <c r="BB163" s="4">
        <f t="shared" si="64"/>
        <v>0</v>
      </c>
      <c r="BC163" s="4">
        <f t="shared" si="65"/>
        <v>0</v>
      </c>
      <c r="BD163" s="4">
        <f t="shared" si="66"/>
        <v>0</v>
      </c>
      <c r="BE163" s="4">
        <f t="shared" si="71"/>
        <v>0</v>
      </c>
      <c r="BF163" s="4">
        <f t="shared" si="72"/>
        <v>0</v>
      </c>
      <c r="BG163" s="4">
        <f t="shared" si="73"/>
        <v>0</v>
      </c>
      <c r="BH163" s="3">
        <v>0</v>
      </c>
      <c r="BI163" s="3">
        <v>0</v>
      </c>
      <c r="BJ163" s="4">
        <f t="shared" si="74"/>
        <v>1</v>
      </c>
      <c r="BK163" s="4">
        <f t="shared" si="75"/>
        <v>0</v>
      </c>
      <c r="BL163" s="4">
        <f t="shared" si="76"/>
        <v>0</v>
      </c>
      <c r="BM163" s="4">
        <f t="shared" si="77"/>
        <v>0</v>
      </c>
      <c r="BN163" s="4">
        <f t="shared" si="78"/>
        <v>0</v>
      </c>
      <c r="BO163" s="4">
        <f t="shared" si="79"/>
        <v>0</v>
      </c>
    </row>
    <row r="164" spans="1:67" x14ac:dyDescent="0.25">
      <c r="A164" s="7">
        <v>163</v>
      </c>
      <c r="B164" s="1" cm="1">
        <f t="array" ref="B164">_xlfn.SWITCH(C164,"G",1,"D",2,"M",3,"F",4)</f>
        <v>3</v>
      </c>
      <c r="C164" s="1" t="s">
        <v>5</v>
      </c>
      <c r="D164" s="1" t="s">
        <v>141</v>
      </c>
      <c r="E164" s="1">
        <v>4.4000000000000004</v>
      </c>
      <c r="F164" s="1">
        <v>4.4000000000000004</v>
      </c>
      <c r="G164" s="1" t="s">
        <v>142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7">
        <v>1</v>
      </c>
      <c r="O164" s="7">
        <v>3.7999999999999999E-2</v>
      </c>
      <c r="P164" s="7">
        <v>4</v>
      </c>
      <c r="Q164" s="7">
        <v>0.153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3">
        <v>0</v>
      </c>
      <c r="AR164" s="4">
        <f t="shared" si="58"/>
        <v>0</v>
      </c>
      <c r="AS164" s="4">
        <f t="shared" si="59"/>
        <v>0</v>
      </c>
      <c r="AT164" s="4">
        <f t="shared" si="60"/>
        <v>0</v>
      </c>
      <c r="AU164" s="4">
        <f t="shared" si="67"/>
        <v>0</v>
      </c>
      <c r="AV164" s="4">
        <f t="shared" si="68"/>
        <v>0</v>
      </c>
      <c r="AW164" s="4">
        <f t="shared" si="61"/>
        <v>0</v>
      </c>
      <c r="AX164" s="4">
        <f t="shared" si="62"/>
        <v>0</v>
      </c>
      <c r="AY164" s="4">
        <f t="shared" si="63"/>
        <v>0</v>
      </c>
      <c r="AZ164" s="4">
        <f t="shared" si="69"/>
        <v>0</v>
      </c>
      <c r="BA164" s="4">
        <f t="shared" si="70"/>
        <v>0</v>
      </c>
      <c r="BB164" s="4">
        <f t="shared" si="64"/>
        <v>0</v>
      </c>
      <c r="BC164" s="4">
        <f t="shared" si="65"/>
        <v>0</v>
      </c>
      <c r="BD164" s="4">
        <f t="shared" si="66"/>
        <v>0</v>
      </c>
      <c r="BE164" s="4">
        <f t="shared" si="71"/>
        <v>0</v>
      </c>
      <c r="BF164" s="4">
        <f t="shared" si="72"/>
        <v>0</v>
      </c>
      <c r="BG164" s="4">
        <f t="shared" si="73"/>
        <v>0</v>
      </c>
      <c r="BH164" s="3">
        <v>0</v>
      </c>
      <c r="BI164" s="3">
        <v>0</v>
      </c>
      <c r="BJ164" s="4">
        <f t="shared" si="74"/>
        <v>1</v>
      </c>
      <c r="BK164" s="4">
        <f t="shared" si="75"/>
        <v>0</v>
      </c>
      <c r="BL164" s="4">
        <f t="shared" si="76"/>
        <v>0</v>
      </c>
      <c r="BM164" s="4">
        <f t="shared" si="77"/>
        <v>0</v>
      </c>
      <c r="BN164" s="4">
        <f t="shared" si="78"/>
        <v>0</v>
      </c>
      <c r="BO164" s="4">
        <f t="shared" si="79"/>
        <v>0</v>
      </c>
    </row>
    <row r="165" spans="1:67" x14ac:dyDescent="0.25">
      <c r="A165" s="7">
        <v>164</v>
      </c>
      <c r="B165" s="1" cm="1">
        <f t="array" ref="B165">_xlfn.SWITCH(C165,"G",1,"D",2,"M",3,"F",4)</f>
        <v>3</v>
      </c>
      <c r="C165" s="1" t="s">
        <v>5</v>
      </c>
      <c r="D165" s="1" t="s">
        <v>143</v>
      </c>
      <c r="E165" s="1">
        <v>6.8</v>
      </c>
      <c r="F165" s="1">
        <v>6.8</v>
      </c>
      <c r="G165" s="1" t="s">
        <v>142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7">
        <v>0</v>
      </c>
      <c r="O165" s="7">
        <v>0</v>
      </c>
      <c r="P165" s="7">
        <v>0</v>
      </c>
      <c r="Q165" s="7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3">
        <v>0</v>
      </c>
      <c r="AR165" s="4">
        <f t="shared" si="58"/>
        <v>0</v>
      </c>
      <c r="AS165" s="4">
        <f t="shared" si="59"/>
        <v>0</v>
      </c>
      <c r="AT165" s="4">
        <f t="shared" si="60"/>
        <v>0</v>
      </c>
      <c r="AU165" s="4">
        <f t="shared" si="67"/>
        <v>0</v>
      </c>
      <c r="AV165" s="4">
        <f t="shared" si="68"/>
        <v>0</v>
      </c>
      <c r="AW165" s="4">
        <f t="shared" si="61"/>
        <v>0</v>
      </c>
      <c r="AX165" s="4">
        <f t="shared" si="62"/>
        <v>0</v>
      </c>
      <c r="AY165" s="4">
        <f t="shared" si="63"/>
        <v>0</v>
      </c>
      <c r="AZ165" s="4">
        <f t="shared" si="69"/>
        <v>0</v>
      </c>
      <c r="BA165" s="4">
        <f t="shared" si="70"/>
        <v>0</v>
      </c>
      <c r="BB165" s="4">
        <f t="shared" si="64"/>
        <v>0</v>
      </c>
      <c r="BC165" s="4">
        <f t="shared" si="65"/>
        <v>0</v>
      </c>
      <c r="BD165" s="4">
        <f t="shared" si="66"/>
        <v>0</v>
      </c>
      <c r="BE165" s="4">
        <f t="shared" si="71"/>
        <v>0</v>
      </c>
      <c r="BF165" s="4">
        <f t="shared" si="72"/>
        <v>0</v>
      </c>
      <c r="BG165" s="4">
        <f t="shared" si="73"/>
        <v>0</v>
      </c>
      <c r="BH165" s="3">
        <v>0</v>
      </c>
      <c r="BI165" s="3">
        <v>0</v>
      </c>
      <c r="BJ165" s="4">
        <f t="shared" si="74"/>
        <v>1</v>
      </c>
      <c r="BK165" s="4">
        <f t="shared" si="75"/>
        <v>0</v>
      </c>
      <c r="BL165" s="4">
        <f t="shared" si="76"/>
        <v>0</v>
      </c>
      <c r="BM165" s="4">
        <f t="shared" si="77"/>
        <v>0</v>
      </c>
      <c r="BN165" s="4">
        <f t="shared" si="78"/>
        <v>0</v>
      </c>
      <c r="BO165" s="4">
        <f t="shared" si="79"/>
        <v>0</v>
      </c>
    </row>
    <row r="166" spans="1:67" x14ac:dyDescent="0.25">
      <c r="A166" s="7">
        <v>165</v>
      </c>
      <c r="B166" s="1" cm="1">
        <f t="array" ref="B166">_xlfn.SWITCH(C166,"G",1,"D",2,"M",3,"F",4)</f>
        <v>2</v>
      </c>
      <c r="C166" s="1" t="s">
        <v>7</v>
      </c>
      <c r="D166" s="1" t="s">
        <v>144</v>
      </c>
      <c r="E166" s="1">
        <v>4.9000000000000004</v>
      </c>
      <c r="F166" s="1">
        <v>4.9000000000000004</v>
      </c>
      <c r="G166" s="1" t="s">
        <v>142</v>
      </c>
      <c r="H166" s="1">
        <v>33</v>
      </c>
      <c r="I166" s="1">
        <v>1.2929999999999999</v>
      </c>
      <c r="J166" s="1">
        <v>48</v>
      </c>
      <c r="K166" s="1">
        <v>2.423</v>
      </c>
      <c r="L166" s="1">
        <v>55</v>
      </c>
      <c r="M166" s="1">
        <v>2.0510000000000002</v>
      </c>
      <c r="N166" s="7">
        <v>57</v>
      </c>
      <c r="O166" s="7">
        <v>2.2679999999999998</v>
      </c>
      <c r="P166" s="7">
        <v>58</v>
      </c>
      <c r="Q166" s="7">
        <v>1.0429999999999999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3">
        <v>0</v>
      </c>
      <c r="AR166" s="4">
        <f t="shared" si="58"/>
        <v>0</v>
      </c>
      <c r="AS166" s="4">
        <f t="shared" si="59"/>
        <v>0</v>
      </c>
      <c r="AT166" s="4">
        <f t="shared" si="60"/>
        <v>0</v>
      </c>
      <c r="AU166" s="4">
        <f t="shared" si="67"/>
        <v>0</v>
      </c>
      <c r="AV166" s="4">
        <f t="shared" si="68"/>
        <v>0</v>
      </c>
      <c r="AW166" s="4">
        <f t="shared" si="61"/>
        <v>0</v>
      </c>
      <c r="AX166" s="4">
        <f t="shared" si="62"/>
        <v>0</v>
      </c>
      <c r="AY166" s="4">
        <f t="shared" si="63"/>
        <v>0</v>
      </c>
      <c r="AZ166" s="4">
        <f t="shared" si="69"/>
        <v>0</v>
      </c>
      <c r="BA166" s="4">
        <f t="shared" si="70"/>
        <v>0</v>
      </c>
      <c r="BB166" s="4">
        <f t="shared" si="64"/>
        <v>0</v>
      </c>
      <c r="BC166" s="4">
        <f t="shared" si="65"/>
        <v>0</v>
      </c>
      <c r="BD166" s="4">
        <f t="shared" si="66"/>
        <v>0</v>
      </c>
      <c r="BE166" s="4">
        <f t="shared" si="71"/>
        <v>0</v>
      </c>
      <c r="BF166" s="4">
        <f t="shared" si="72"/>
        <v>0</v>
      </c>
      <c r="BG166" s="4">
        <f t="shared" si="73"/>
        <v>0</v>
      </c>
      <c r="BH166" s="3">
        <v>0</v>
      </c>
      <c r="BI166" s="3">
        <v>0</v>
      </c>
      <c r="BJ166" s="4">
        <f t="shared" si="74"/>
        <v>1</v>
      </c>
      <c r="BK166" s="4">
        <f t="shared" si="75"/>
        <v>0</v>
      </c>
      <c r="BL166" s="4">
        <f t="shared" si="76"/>
        <v>0</v>
      </c>
      <c r="BM166" s="4">
        <f t="shared" si="77"/>
        <v>0</v>
      </c>
      <c r="BN166" s="4">
        <f t="shared" si="78"/>
        <v>0</v>
      </c>
      <c r="BO166" s="4">
        <f t="shared" si="79"/>
        <v>0</v>
      </c>
    </row>
    <row r="167" spans="1:67" x14ac:dyDescent="0.25">
      <c r="A167" s="7">
        <v>166</v>
      </c>
      <c r="B167" s="1" cm="1">
        <f t="array" ref="B167">_xlfn.SWITCH(C167,"G",1,"D",2,"M",3,"F",4)</f>
        <v>3</v>
      </c>
      <c r="C167" s="1" t="s">
        <v>5</v>
      </c>
      <c r="D167" s="1" t="s">
        <v>120</v>
      </c>
      <c r="E167" s="1">
        <v>6.9</v>
      </c>
      <c r="F167" s="1">
        <v>6.9</v>
      </c>
      <c r="G167" s="1" t="s">
        <v>142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7">
        <v>0</v>
      </c>
      <c r="O167" s="7">
        <v>0</v>
      </c>
      <c r="P167" s="7">
        <v>0</v>
      </c>
      <c r="Q167" s="7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3">
        <v>0</v>
      </c>
      <c r="AR167" s="4">
        <f t="shared" si="58"/>
        <v>0</v>
      </c>
      <c r="AS167" s="4">
        <f t="shared" si="59"/>
        <v>0</v>
      </c>
      <c r="AT167" s="4">
        <f t="shared" si="60"/>
        <v>0</v>
      </c>
      <c r="AU167" s="4">
        <f t="shared" si="67"/>
        <v>0</v>
      </c>
      <c r="AV167" s="4">
        <f t="shared" si="68"/>
        <v>0</v>
      </c>
      <c r="AW167" s="4">
        <f t="shared" si="61"/>
        <v>0</v>
      </c>
      <c r="AX167" s="4">
        <f t="shared" si="62"/>
        <v>0</v>
      </c>
      <c r="AY167" s="4">
        <f t="shared" si="63"/>
        <v>0</v>
      </c>
      <c r="AZ167" s="4">
        <f t="shared" si="69"/>
        <v>0</v>
      </c>
      <c r="BA167" s="4">
        <f t="shared" si="70"/>
        <v>0</v>
      </c>
      <c r="BB167" s="4">
        <f t="shared" si="64"/>
        <v>0</v>
      </c>
      <c r="BC167" s="4">
        <f t="shared" si="65"/>
        <v>0</v>
      </c>
      <c r="BD167" s="4">
        <f t="shared" si="66"/>
        <v>0</v>
      </c>
      <c r="BE167" s="4">
        <f t="shared" si="71"/>
        <v>0</v>
      </c>
      <c r="BF167" s="4">
        <f t="shared" si="72"/>
        <v>0</v>
      </c>
      <c r="BG167" s="4">
        <f t="shared" si="73"/>
        <v>0</v>
      </c>
      <c r="BH167" s="3">
        <v>0</v>
      </c>
      <c r="BI167" s="3">
        <v>0</v>
      </c>
      <c r="BJ167" s="4">
        <f t="shared" si="74"/>
        <v>1</v>
      </c>
      <c r="BK167" s="4">
        <f t="shared" si="75"/>
        <v>0</v>
      </c>
      <c r="BL167" s="4">
        <f t="shared" si="76"/>
        <v>0</v>
      </c>
      <c r="BM167" s="4">
        <f t="shared" si="77"/>
        <v>0</v>
      </c>
      <c r="BN167" s="4">
        <f t="shared" si="78"/>
        <v>0</v>
      </c>
      <c r="BO167" s="4">
        <f t="shared" si="79"/>
        <v>0</v>
      </c>
    </row>
    <row r="168" spans="1:67" x14ac:dyDescent="0.25">
      <c r="A168" s="7">
        <v>167</v>
      </c>
      <c r="B168" s="1" cm="1">
        <f t="array" ref="B168">_xlfn.SWITCH(C168,"G",1,"D",2,"M",3,"F",4)</f>
        <v>3</v>
      </c>
      <c r="C168" s="1" t="s">
        <v>5</v>
      </c>
      <c r="D168" s="1" t="s">
        <v>146</v>
      </c>
      <c r="E168" s="1">
        <v>5.5</v>
      </c>
      <c r="F168" s="1">
        <v>5.5</v>
      </c>
      <c r="G168" s="1" t="s">
        <v>142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7">
        <v>0</v>
      </c>
      <c r="O168" s="7">
        <v>0</v>
      </c>
      <c r="P168" s="7">
        <v>0</v>
      </c>
      <c r="Q168" s="7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3">
        <v>0</v>
      </c>
      <c r="AR168" s="4">
        <f t="shared" si="58"/>
        <v>0</v>
      </c>
      <c r="AS168" s="4">
        <f t="shared" si="59"/>
        <v>0</v>
      </c>
      <c r="AT168" s="4">
        <f t="shared" si="60"/>
        <v>0</v>
      </c>
      <c r="AU168" s="4">
        <f t="shared" si="67"/>
        <v>0</v>
      </c>
      <c r="AV168" s="4">
        <f t="shared" si="68"/>
        <v>0</v>
      </c>
      <c r="AW168" s="4">
        <f t="shared" si="61"/>
        <v>0</v>
      </c>
      <c r="AX168" s="4">
        <f t="shared" si="62"/>
        <v>0</v>
      </c>
      <c r="AY168" s="4">
        <f t="shared" si="63"/>
        <v>0</v>
      </c>
      <c r="AZ168" s="4">
        <f t="shared" si="69"/>
        <v>0</v>
      </c>
      <c r="BA168" s="4">
        <f t="shared" si="70"/>
        <v>0</v>
      </c>
      <c r="BB168" s="4">
        <f t="shared" si="64"/>
        <v>0</v>
      </c>
      <c r="BC168" s="4">
        <f t="shared" si="65"/>
        <v>0</v>
      </c>
      <c r="BD168" s="4">
        <f t="shared" si="66"/>
        <v>0</v>
      </c>
      <c r="BE168" s="4">
        <f t="shared" si="71"/>
        <v>0</v>
      </c>
      <c r="BF168" s="4">
        <f t="shared" si="72"/>
        <v>0</v>
      </c>
      <c r="BG168" s="4">
        <f t="shared" si="73"/>
        <v>0</v>
      </c>
      <c r="BH168" s="3">
        <v>0</v>
      </c>
      <c r="BI168" s="3">
        <v>0</v>
      </c>
      <c r="BJ168" s="4">
        <f t="shared" si="74"/>
        <v>1</v>
      </c>
      <c r="BK168" s="4">
        <f t="shared" si="75"/>
        <v>0</v>
      </c>
      <c r="BL168" s="4">
        <f t="shared" si="76"/>
        <v>0</v>
      </c>
      <c r="BM168" s="4">
        <f t="shared" si="77"/>
        <v>0</v>
      </c>
      <c r="BN168" s="4">
        <f t="shared" si="78"/>
        <v>0</v>
      </c>
      <c r="BO168" s="4">
        <f t="shared" si="79"/>
        <v>0</v>
      </c>
    </row>
    <row r="169" spans="1:67" x14ac:dyDescent="0.25">
      <c r="A169" s="7">
        <v>168</v>
      </c>
      <c r="B169" s="1" cm="1">
        <f t="array" ref="B169">_xlfn.SWITCH(C169,"G",1,"D",2,"M",3,"F",4)</f>
        <v>2</v>
      </c>
      <c r="C169" s="1" t="s">
        <v>7</v>
      </c>
      <c r="D169" s="1" t="s">
        <v>147</v>
      </c>
      <c r="E169" s="1">
        <v>5.3</v>
      </c>
      <c r="F169" s="1">
        <v>5.3</v>
      </c>
      <c r="G169" s="1" t="s">
        <v>142</v>
      </c>
      <c r="H169" s="1">
        <v>71</v>
      </c>
      <c r="I169" s="1">
        <v>2.98</v>
      </c>
      <c r="J169" s="1">
        <v>85</v>
      </c>
      <c r="K169" s="1">
        <v>4.7060000000000004</v>
      </c>
      <c r="L169" s="1">
        <v>83</v>
      </c>
      <c r="M169" s="1">
        <v>3.157</v>
      </c>
      <c r="N169" s="7">
        <v>80</v>
      </c>
      <c r="O169" s="7">
        <v>3.399</v>
      </c>
      <c r="P169" s="7">
        <v>80</v>
      </c>
      <c r="Q169" s="7">
        <v>1.3420000000000001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3">
        <v>0</v>
      </c>
      <c r="AR169" s="4">
        <f t="shared" si="58"/>
        <v>0</v>
      </c>
      <c r="AS169" s="4">
        <f t="shared" si="59"/>
        <v>0</v>
      </c>
      <c r="AT169" s="4">
        <f t="shared" si="60"/>
        <v>0</v>
      </c>
      <c r="AU169" s="4">
        <f t="shared" si="67"/>
        <v>0</v>
      </c>
      <c r="AV169" s="4">
        <f t="shared" si="68"/>
        <v>0</v>
      </c>
      <c r="AW169" s="4">
        <f t="shared" si="61"/>
        <v>0</v>
      </c>
      <c r="AX169" s="4">
        <f t="shared" si="62"/>
        <v>0</v>
      </c>
      <c r="AY169" s="4">
        <f t="shared" si="63"/>
        <v>0</v>
      </c>
      <c r="AZ169" s="4">
        <f t="shared" si="69"/>
        <v>0</v>
      </c>
      <c r="BA169" s="4">
        <f t="shared" si="70"/>
        <v>0</v>
      </c>
      <c r="BB169" s="4">
        <f t="shared" si="64"/>
        <v>0</v>
      </c>
      <c r="BC169" s="4">
        <f t="shared" si="65"/>
        <v>0</v>
      </c>
      <c r="BD169" s="4">
        <f t="shared" si="66"/>
        <v>0</v>
      </c>
      <c r="BE169" s="4">
        <f t="shared" si="71"/>
        <v>0</v>
      </c>
      <c r="BF169" s="4">
        <f t="shared" si="72"/>
        <v>0</v>
      </c>
      <c r="BG169" s="4">
        <f t="shared" si="73"/>
        <v>0</v>
      </c>
      <c r="BH169" s="3">
        <v>0</v>
      </c>
      <c r="BI169" s="3">
        <v>0</v>
      </c>
      <c r="BJ169" s="4">
        <f t="shared" si="74"/>
        <v>1</v>
      </c>
      <c r="BK169" s="4">
        <f t="shared" si="75"/>
        <v>0</v>
      </c>
      <c r="BL169" s="4">
        <f t="shared" si="76"/>
        <v>0</v>
      </c>
      <c r="BM169" s="4">
        <f t="shared" si="77"/>
        <v>0</v>
      </c>
      <c r="BN169" s="4">
        <f t="shared" si="78"/>
        <v>0</v>
      </c>
      <c r="BO169" s="4">
        <f t="shared" si="79"/>
        <v>0</v>
      </c>
    </row>
    <row r="170" spans="1:67" x14ac:dyDescent="0.25">
      <c r="A170" s="7">
        <v>169</v>
      </c>
      <c r="B170" s="1" cm="1">
        <f t="array" ref="B170">_xlfn.SWITCH(C170,"G",1,"D",2,"M",3,"F",4)</f>
        <v>2</v>
      </c>
      <c r="C170" s="1" t="s">
        <v>7</v>
      </c>
      <c r="D170" s="1" t="s">
        <v>148</v>
      </c>
      <c r="E170" s="1">
        <v>5</v>
      </c>
      <c r="F170" s="1">
        <v>5</v>
      </c>
      <c r="G170" s="1" t="s">
        <v>142</v>
      </c>
      <c r="H170" s="1">
        <v>89</v>
      </c>
      <c r="I170" s="1">
        <v>3.1829999999999998</v>
      </c>
      <c r="J170" s="1">
        <v>87</v>
      </c>
      <c r="K170" s="1">
        <v>4.1020000000000003</v>
      </c>
      <c r="L170" s="1">
        <v>84</v>
      </c>
      <c r="M170" s="1">
        <v>2.8559999999999999</v>
      </c>
      <c r="N170" s="7">
        <v>82</v>
      </c>
      <c r="O170" s="7">
        <v>2.9889999999999999</v>
      </c>
      <c r="P170" s="7">
        <v>82</v>
      </c>
      <c r="Q170" s="7">
        <v>1.202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3">
        <v>0</v>
      </c>
      <c r="AR170" s="4">
        <f t="shared" si="58"/>
        <v>0</v>
      </c>
      <c r="AS170" s="4">
        <f t="shared" si="59"/>
        <v>0</v>
      </c>
      <c r="AT170" s="4">
        <f t="shared" si="60"/>
        <v>0</v>
      </c>
      <c r="AU170" s="4">
        <f t="shared" si="67"/>
        <v>0</v>
      </c>
      <c r="AV170" s="4">
        <f t="shared" si="68"/>
        <v>0</v>
      </c>
      <c r="AW170" s="4">
        <f t="shared" si="61"/>
        <v>0</v>
      </c>
      <c r="AX170" s="4">
        <f t="shared" si="62"/>
        <v>0</v>
      </c>
      <c r="AY170" s="4">
        <f t="shared" si="63"/>
        <v>0</v>
      </c>
      <c r="AZ170" s="4">
        <f t="shared" si="69"/>
        <v>0</v>
      </c>
      <c r="BA170" s="4">
        <f t="shared" si="70"/>
        <v>0</v>
      </c>
      <c r="BB170" s="4">
        <f t="shared" si="64"/>
        <v>0</v>
      </c>
      <c r="BC170" s="4">
        <f t="shared" si="65"/>
        <v>0</v>
      </c>
      <c r="BD170" s="4">
        <f t="shared" si="66"/>
        <v>0</v>
      </c>
      <c r="BE170" s="4">
        <f t="shared" si="71"/>
        <v>0</v>
      </c>
      <c r="BF170" s="4">
        <f t="shared" si="72"/>
        <v>0</v>
      </c>
      <c r="BG170" s="4">
        <f t="shared" si="73"/>
        <v>0</v>
      </c>
      <c r="BH170" s="3">
        <v>0</v>
      </c>
      <c r="BI170" s="3">
        <v>0</v>
      </c>
      <c r="BJ170" s="4">
        <f t="shared" si="74"/>
        <v>1</v>
      </c>
      <c r="BK170" s="4">
        <f t="shared" si="75"/>
        <v>0</v>
      </c>
      <c r="BL170" s="4">
        <f t="shared" si="76"/>
        <v>0</v>
      </c>
      <c r="BM170" s="4">
        <f t="shared" si="77"/>
        <v>0</v>
      </c>
      <c r="BN170" s="4">
        <f t="shared" si="78"/>
        <v>0</v>
      </c>
      <c r="BO170" s="4">
        <f t="shared" si="79"/>
        <v>0</v>
      </c>
    </row>
    <row r="171" spans="1:67" x14ac:dyDescent="0.25">
      <c r="A171" s="7">
        <v>170</v>
      </c>
      <c r="B171" s="1" cm="1">
        <f t="array" ref="B171">_xlfn.SWITCH(C171,"G",1,"D",2,"M",3,"F",4)</f>
        <v>1</v>
      </c>
      <c r="C171" s="1" t="s">
        <v>12</v>
      </c>
      <c r="D171" s="1" t="s">
        <v>149</v>
      </c>
      <c r="E171" s="1">
        <v>5</v>
      </c>
      <c r="F171" s="1">
        <v>5</v>
      </c>
      <c r="G171" s="1" t="s">
        <v>142</v>
      </c>
      <c r="H171" s="1">
        <v>89</v>
      </c>
      <c r="I171" s="1">
        <v>3.6589999999999998</v>
      </c>
      <c r="J171" s="1">
        <v>88</v>
      </c>
      <c r="K171" s="1">
        <v>4.0410000000000004</v>
      </c>
      <c r="L171" s="1">
        <v>88</v>
      </c>
      <c r="M171" s="1">
        <v>3.5790000000000002</v>
      </c>
      <c r="N171" s="7">
        <v>86</v>
      </c>
      <c r="O171" s="7">
        <v>3.6040000000000001</v>
      </c>
      <c r="P171" s="7">
        <v>86</v>
      </c>
      <c r="Q171" s="7">
        <v>3.0670000000000002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3">
        <v>0</v>
      </c>
      <c r="AR171" s="4">
        <f t="shared" si="58"/>
        <v>0</v>
      </c>
      <c r="AS171" s="4">
        <f t="shared" si="59"/>
        <v>0</v>
      </c>
      <c r="AT171" s="4">
        <f t="shared" si="60"/>
        <v>0</v>
      </c>
      <c r="AU171" s="4">
        <f t="shared" si="67"/>
        <v>0</v>
      </c>
      <c r="AV171" s="4">
        <f t="shared" si="68"/>
        <v>0</v>
      </c>
      <c r="AW171" s="4">
        <f t="shared" si="61"/>
        <v>0</v>
      </c>
      <c r="AX171" s="4">
        <f t="shared" si="62"/>
        <v>0</v>
      </c>
      <c r="AY171" s="4">
        <f t="shared" si="63"/>
        <v>0</v>
      </c>
      <c r="AZ171" s="4">
        <f t="shared" si="69"/>
        <v>0</v>
      </c>
      <c r="BA171" s="4">
        <f t="shared" si="70"/>
        <v>0</v>
      </c>
      <c r="BB171" s="4">
        <f t="shared" si="64"/>
        <v>0</v>
      </c>
      <c r="BC171" s="4">
        <f t="shared" si="65"/>
        <v>0</v>
      </c>
      <c r="BD171" s="4">
        <f t="shared" si="66"/>
        <v>0</v>
      </c>
      <c r="BE171" s="4">
        <f t="shared" si="71"/>
        <v>0</v>
      </c>
      <c r="BF171" s="4">
        <f t="shared" si="72"/>
        <v>0</v>
      </c>
      <c r="BG171" s="4">
        <f t="shared" si="73"/>
        <v>0</v>
      </c>
      <c r="BH171" s="3">
        <v>0</v>
      </c>
      <c r="BI171" s="3">
        <v>0</v>
      </c>
      <c r="BJ171" s="4">
        <f t="shared" si="74"/>
        <v>1</v>
      </c>
      <c r="BK171" s="4">
        <f t="shared" si="75"/>
        <v>0</v>
      </c>
      <c r="BL171" s="4">
        <f t="shared" si="76"/>
        <v>0</v>
      </c>
      <c r="BM171" s="4">
        <f t="shared" si="77"/>
        <v>0</v>
      </c>
      <c r="BN171" s="4">
        <f t="shared" si="78"/>
        <v>0</v>
      </c>
      <c r="BO171" s="4">
        <f t="shared" si="79"/>
        <v>0</v>
      </c>
    </row>
    <row r="172" spans="1:67" x14ac:dyDescent="0.25">
      <c r="A172" s="7">
        <v>171</v>
      </c>
      <c r="B172" s="1" cm="1">
        <f t="array" ref="B172">_xlfn.SWITCH(C172,"G",1,"D",2,"M",3,"F",4)</f>
        <v>3</v>
      </c>
      <c r="C172" s="1" t="s">
        <v>5</v>
      </c>
      <c r="D172" s="1" t="s">
        <v>366</v>
      </c>
      <c r="E172" s="1">
        <v>4.5999999999999996</v>
      </c>
      <c r="F172" s="1">
        <v>4.5999999999999996</v>
      </c>
      <c r="G172" s="1" t="s">
        <v>142</v>
      </c>
      <c r="H172" s="1">
        <v>86</v>
      </c>
      <c r="I172" s="1">
        <v>2.605</v>
      </c>
      <c r="J172" s="1">
        <v>81</v>
      </c>
      <c r="K172" s="1">
        <v>2.758</v>
      </c>
      <c r="L172" s="1">
        <v>79</v>
      </c>
      <c r="M172" s="1">
        <v>2.2789999999999999</v>
      </c>
      <c r="N172" s="7">
        <v>81</v>
      </c>
      <c r="O172" s="7">
        <v>2.4049999999999998</v>
      </c>
      <c r="P172" s="7">
        <v>74</v>
      </c>
      <c r="Q172" s="7">
        <v>1.833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3">
        <v>0</v>
      </c>
      <c r="AR172" s="4">
        <f t="shared" si="58"/>
        <v>0</v>
      </c>
      <c r="AS172" s="4">
        <f t="shared" si="59"/>
        <v>0</v>
      </c>
      <c r="AT172" s="4">
        <f t="shared" si="60"/>
        <v>0</v>
      </c>
      <c r="AU172" s="4">
        <f t="shared" si="67"/>
        <v>0</v>
      </c>
      <c r="AV172" s="4">
        <f t="shared" si="68"/>
        <v>0</v>
      </c>
      <c r="AW172" s="4">
        <f t="shared" si="61"/>
        <v>0</v>
      </c>
      <c r="AX172" s="4">
        <f t="shared" si="62"/>
        <v>0</v>
      </c>
      <c r="AY172" s="4">
        <f t="shared" si="63"/>
        <v>0</v>
      </c>
      <c r="AZ172" s="4">
        <f t="shared" si="69"/>
        <v>0</v>
      </c>
      <c r="BA172" s="4">
        <f t="shared" si="70"/>
        <v>0</v>
      </c>
      <c r="BB172" s="4">
        <f t="shared" si="64"/>
        <v>0</v>
      </c>
      <c r="BC172" s="4">
        <f t="shared" si="65"/>
        <v>0</v>
      </c>
      <c r="BD172" s="4">
        <f t="shared" si="66"/>
        <v>0</v>
      </c>
      <c r="BE172" s="4">
        <f t="shared" si="71"/>
        <v>0</v>
      </c>
      <c r="BF172" s="4">
        <f t="shared" si="72"/>
        <v>0</v>
      </c>
      <c r="BG172" s="4">
        <f t="shared" si="73"/>
        <v>0</v>
      </c>
      <c r="BH172" s="3">
        <v>0</v>
      </c>
      <c r="BI172" s="3">
        <v>0</v>
      </c>
      <c r="BJ172" s="4">
        <f t="shared" si="74"/>
        <v>1</v>
      </c>
      <c r="BK172" s="4">
        <f t="shared" si="75"/>
        <v>0</v>
      </c>
      <c r="BL172" s="4">
        <f t="shared" si="76"/>
        <v>0</v>
      </c>
      <c r="BM172" s="4">
        <f t="shared" si="77"/>
        <v>0</v>
      </c>
      <c r="BN172" s="4">
        <f t="shared" si="78"/>
        <v>0</v>
      </c>
      <c r="BO172" s="4">
        <f t="shared" si="79"/>
        <v>0</v>
      </c>
    </row>
    <row r="173" spans="1:67" x14ac:dyDescent="0.25">
      <c r="A173" s="7">
        <v>172</v>
      </c>
      <c r="B173" s="1" cm="1">
        <f t="array" ref="B173">_xlfn.SWITCH(C173,"G",1,"D",2,"M",3,"F",4)</f>
        <v>3</v>
      </c>
      <c r="C173" s="1" t="s">
        <v>5</v>
      </c>
      <c r="D173" s="1" t="s">
        <v>150</v>
      </c>
      <c r="E173" s="1">
        <v>4.9000000000000004</v>
      </c>
      <c r="F173" s="1">
        <v>4.9000000000000004</v>
      </c>
      <c r="G173" s="1" t="s">
        <v>142</v>
      </c>
      <c r="H173" s="1">
        <v>16</v>
      </c>
      <c r="I173" s="1">
        <v>0.67</v>
      </c>
      <c r="J173" s="1">
        <v>24</v>
      </c>
      <c r="K173" s="1">
        <v>1.0629999999999999</v>
      </c>
      <c r="L173" s="1">
        <v>28</v>
      </c>
      <c r="M173" s="1">
        <v>1.0880000000000001</v>
      </c>
      <c r="N173" s="7">
        <v>28</v>
      </c>
      <c r="O173" s="7">
        <v>1.1359999999999999</v>
      </c>
      <c r="P173" s="7">
        <v>31</v>
      </c>
      <c r="Q173" s="7">
        <v>1.06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3">
        <v>0</v>
      </c>
      <c r="AR173" s="4">
        <f t="shared" si="58"/>
        <v>0</v>
      </c>
      <c r="AS173" s="4">
        <f t="shared" si="59"/>
        <v>0</v>
      </c>
      <c r="AT173" s="4">
        <f t="shared" si="60"/>
        <v>0</v>
      </c>
      <c r="AU173" s="4">
        <f t="shared" si="67"/>
        <v>0</v>
      </c>
      <c r="AV173" s="4">
        <f t="shared" si="68"/>
        <v>0</v>
      </c>
      <c r="AW173" s="4">
        <f t="shared" si="61"/>
        <v>0</v>
      </c>
      <c r="AX173" s="4">
        <f t="shared" si="62"/>
        <v>0</v>
      </c>
      <c r="AY173" s="4">
        <f t="shared" si="63"/>
        <v>0</v>
      </c>
      <c r="AZ173" s="4">
        <f t="shared" si="69"/>
        <v>0</v>
      </c>
      <c r="BA173" s="4">
        <f t="shared" si="70"/>
        <v>0</v>
      </c>
      <c r="BB173" s="4">
        <f t="shared" si="64"/>
        <v>0</v>
      </c>
      <c r="BC173" s="4">
        <f t="shared" si="65"/>
        <v>0</v>
      </c>
      <c r="BD173" s="4">
        <f t="shared" si="66"/>
        <v>0</v>
      </c>
      <c r="BE173" s="4">
        <f t="shared" si="71"/>
        <v>0</v>
      </c>
      <c r="BF173" s="4">
        <f t="shared" si="72"/>
        <v>0</v>
      </c>
      <c r="BG173" s="4">
        <f t="shared" si="73"/>
        <v>0</v>
      </c>
      <c r="BH173" s="3">
        <v>0</v>
      </c>
      <c r="BI173" s="3">
        <v>0</v>
      </c>
      <c r="BJ173" s="4">
        <f t="shared" si="74"/>
        <v>1</v>
      </c>
      <c r="BK173" s="4">
        <f t="shared" si="75"/>
        <v>0</v>
      </c>
      <c r="BL173" s="4">
        <f t="shared" si="76"/>
        <v>0</v>
      </c>
      <c r="BM173" s="4">
        <f t="shared" si="77"/>
        <v>0</v>
      </c>
      <c r="BN173" s="4">
        <f t="shared" si="78"/>
        <v>0</v>
      </c>
      <c r="BO173" s="4">
        <f t="shared" si="79"/>
        <v>0</v>
      </c>
    </row>
    <row r="174" spans="1:67" x14ac:dyDescent="0.25">
      <c r="A174" s="7">
        <v>173</v>
      </c>
      <c r="B174" s="1" cm="1">
        <f t="array" ref="B174">_xlfn.SWITCH(C174,"G",1,"D",2,"M",3,"F",4)</f>
        <v>3</v>
      </c>
      <c r="C174" s="1" t="s">
        <v>5</v>
      </c>
      <c r="D174" s="1" t="s">
        <v>372</v>
      </c>
      <c r="E174" s="1">
        <v>5.7</v>
      </c>
      <c r="F174" s="1">
        <v>5.7</v>
      </c>
      <c r="G174" s="1" t="s">
        <v>142</v>
      </c>
      <c r="H174" s="1">
        <v>85</v>
      </c>
      <c r="I174" s="1">
        <v>3.177</v>
      </c>
      <c r="J174" s="1">
        <v>82</v>
      </c>
      <c r="K174" s="1">
        <v>3.4510000000000001</v>
      </c>
      <c r="L174" s="1">
        <v>78</v>
      </c>
      <c r="M174" s="1">
        <v>2.6110000000000002</v>
      </c>
      <c r="N174" s="7">
        <v>75</v>
      </c>
      <c r="O174" s="7">
        <v>2.6960000000000002</v>
      </c>
      <c r="P174" s="7">
        <v>79</v>
      </c>
      <c r="Q174" s="7">
        <v>2.1070000000000002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3">
        <v>0</v>
      </c>
      <c r="AR174" s="4">
        <f t="shared" si="58"/>
        <v>0</v>
      </c>
      <c r="AS174" s="4">
        <f t="shared" si="59"/>
        <v>0</v>
      </c>
      <c r="AT174" s="4">
        <f t="shared" si="60"/>
        <v>0</v>
      </c>
      <c r="AU174" s="4">
        <f t="shared" si="67"/>
        <v>0</v>
      </c>
      <c r="AV174" s="4">
        <f t="shared" si="68"/>
        <v>0</v>
      </c>
      <c r="AW174" s="4">
        <f t="shared" si="61"/>
        <v>0</v>
      </c>
      <c r="AX174" s="4">
        <f t="shared" si="62"/>
        <v>0</v>
      </c>
      <c r="AY174" s="4">
        <f t="shared" si="63"/>
        <v>0</v>
      </c>
      <c r="AZ174" s="4">
        <f t="shared" si="69"/>
        <v>0</v>
      </c>
      <c r="BA174" s="4">
        <f t="shared" si="70"/>
        <v>0</v>
      </c>
      <c r="BB174" s="4">
        <f t="shared" si="64"/>
        <v>0</v>
      </c>
      <c r="BC174" s="4">
        <f t="shared" si="65"/>
        <v>0</v>
      </c>
      <c r="BD174" s="4">
        <f t="shared" si="66"/>
        <v>0</v>
      </c>
      <c r="BE174" s="4">
        <f t="shared" si="71"/>
        <v>0</v>
      </c>
      <c r="BF174" s="4">
        <f t="shared" si="72"/>
        <v>0</v>
      </c>
      <c r="BG174" s="4">
        <f t="shared" si="73"/>
        <v>0</v>
      </c>
      <c r="BH174" s="3">
        <v>0</v>
      </c>
      <c r="BI174" s="3">
        <v>0</v>
      </c>
      <c r="BJ174" s="4">
        <f t="shared" si="74"/>
        <v>1</v>
      </c>
      <c r="BK174" s="4">
        <f t="shared" si="75"/>
        <v>0</v>
      </c>
      <c r="BL174" s="4">
        <f t="shared" si="76"/>
        <v>0</v>
      </c>
      <c r="BM174" s="4">
        <f t="shared" si="77"/>
        <v>0</v>
      </c>
      <c r="BN174" s="4">
        <f t="shared" si="78"/>
        <v>0</v>
      </c>
      <c r="BO174" s="4">
        <f t="shared" si="79"/>
        <v>0</v>
      </c>
    </row>
    <row r="175" spans="1:67" x14ac:dyDescent="0.25">
      <c r="A175" s="7">
        <v>174</v>
      </c>
      <c r="B175" s="1" cm="1">
        <f t="array" ref="B175">_xlfn.SWITCH(C175,"G",1,"D",2,"M",3,"F",4)</f>
        <v>3</v>
      </c>
      <c r="C175" s="1" t="s">
        <v>5</v>
      </c>
      <c r="D175" s="1" t="s">
        <v>151</v>
      </c>
      <c r="E175" s="1">
        <v>5.9</v>
      </c>
      <c r="F175" s="1">
        <v>5.9</v>
      </c>
      <c r="G175" s="1" t="s">
        <v>142</v>
      </c>
      <c r="H175" s="1">
        <v>36</v>
      </c>
      <c r="I175" s="1">
        <v>1.742</v>
      </c>
      <c r="J175" s="1">
        <v>42</v>
      </c>
      <c r="K175" s="1">
        <v>2.2530000000000001</v>
      </c>
      <c r="L175" s="1">
        <v>37</v>
      </c>
      <c r="M175" s="1">
        <v>1.657</v>
      </c>
      <c r="N175" s="7">
        <v>34</v>
      </c>
      <c r="O175" s="7">
        <v>1.643</v>
      </c>
      <c r="P175" s="7">
        <v>38</v>
      </c>
      <c r="Q175" s="7">
        <v>1.4279999999999999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3">
        <v>0</v>
      </c>
      <c r="AR175" s="4">
        <f t="shared" si="58"/>
        <v>0</v>
      </c>
      <c r="AS175" s="4">
        <f t="shared" si="59"/>
        <v>0</v>
      </c>
      <c r="AT175" s="4">
        <f t="shared" si="60"/>
        <v>0</v>
      </c>
      <c r="AU175" s="4">
        <f t="shared" si="67"/>
        <v>0</v>
      </c>
      <c r="AV175" s="4">
        <f t="shared" si="68"/>
        <v>0</v>
      </c>
      <c r="AW175" s="4">
        <f t="shared" si="61"/>
        <v>0</v>
      </c>
      <c r="AX175" s="4">
        <f t="shared" si="62"/>
        <v>0</v>
      </c>
      <c r="AY175" s="4">
        <f t="shared" si="63"/>
        <v>0</v>
      </c>
      <c r="AZ175" s="4">
        <f t="shared" si="69"/>
        <v>0</v>
      </c>
      <c r="BA175" s="4">
        <f t="shared" si="70"/>
        <v>0</v>
      </c>
      <c r="BB175" s="4">
        <f t="shared" si="64"/>
        <v>0</v>
      </c>
      <c r="BC175" s="4">
        <f t="shared" si="65"/>
        <v>0</v>
      </c>
      <c r="BD175" s="4">
        <f t="shared" si="66"/>
        <v>0</v>
      </c>
      <c r="BE175" s="4">
        <f t="shared" si="71"/>
        <v>0</v>
      </c>
      <c r="BF175" s="4">
        <f t="shared" si="72"/>
        <v>0</v>
      </c>
      <c r="BG175" s="4">
        <f t="shared" si="73"/>
        <v>0</v>
      </c>
      <c r="BH175" s="3">
        <v>0</v>
      </c>
      <c r="BI175" s="3">
        <v>0</v>
      </c>
      <c r="BJ175" s="4">
        <f t="shared" si="74"/>
        <v>1</v>
      </c>
      <c r="BK175" s="4">
        <f t="shared" si="75"/>
        <v>0</v>
      </c>
      <c r="BL175" s="4">
        <f t="shared" si="76"/>
        <v>0</v>
      </c>
      <c r="BM175" s="4">
        <f t="shared" si="77"/>
        <v>0</v>
      </c>
      <c r="BN175" s="4">
        <f t="shared" si="78"/>
        <v>0</v>
      </c>
      <c r="BO175" s="4">
        <f t="shared" si="79"/>
        <v>0</v>
      </c>
    </row>
    <row r="176" spans="1:67" x14ac:dyDescent="0.25">
      <c r="A176" s="7">
        <v>175</v>
      </c>
      <c r="B176" s="1" cm="1">
        <f t="array" ref="B176">_xlfn.SWITCH(C176,"G",1,"D",2,"M",3,"F",4)</f>
        <v>2</v>
      </c>
      <c r="C176" s="1" t="s">
        <v>7</v>
      </c>
      <c r="D176" s="1" t="s">
        <v>154</v>
      </c>
      <c r="E176" s="1">
        <v>4.9000000000000004</v>
      </c>
      <c r="F176" s="1">
        <v>4.9000000000000004</v>
      </c>
      <c r="G176" s="1" t="s">
        <v>142</v>
      </c>
      <c r="H176" s="1">
        <v>23</v>
      </c>
      <c r="I176" s="1">
        <v>0.82099999999999995</v>
      </c>
      <c r="J176" s="1">
        <v>73</v>
      </c>
      <c r="K176" s="1">
        <v>3.6219999999999999</v>
      </c>
      <c r="L176" s="1">
        <v>72</v>
      </c>
      <c r="M176" s="1">
        <v>2.556</v>
      </c>
      <c r="N176" s="7">
        <v>71</v>
      </c>
      <c r="O176" s="7">
        <v>2.7269999999999999</v>
      </c>
      <c r="P176" s="7">
        <v>73</v>
      </c>
      <c r="Q176" s="7">
        <v>1.1359999999999999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3">
        <v>0</v>
      </c>
      <c r="AR176" s="4">
        <f t="shared" si="58"/>
        <v>0</v>
      </c>
      <c r="AS176" s="4">
        <f t="shared" si="59"/>
        <v>0</v>
      </c>
      <c r="AT176" s="4">
        <f t="shared" si="60"/>
        <v>0</v>
      </c>
      <c r="AU176" s="4">
        <f t="shared" si="67"/>
        <v>0</v>
      </c>
      <c r="AV176" s="4">
        <f t="shared" si="68"/>
        <v>0</v>
      </c>
      <c r="AW176" s="4">
        <f t="shared" si="61"/>
        <v>0</v>
      </c>
      <c r="AX176" s="4">
        <f t="shared" si="62"/>
        <v>0</v>
      </c>
      <c r="AY176" s="4">
        <f t="shared" si="63"/>
        <v>0</v>
      </c>
      <c r="AZ176" s="4">
        <f t="shared" si="69"/>
        <v>0</v>
      </c>
      <c r="BA176" s="4">
        <f t="shared" si="70"/>
        <v>0</v>
      </c>
      <c r="BB176" s="4">
        <f t="shared" si="64"/>
        <v>0</v>
      </c>
      <c r="BC176" s="4">
        <f t="shared" si="65"/>
        <v>0</v>
      </c>
      <c r="BD176" s="4">
        <f t="shared" si="66"/>
        <v>0</v>
      </c>
      <c r="BE176" s="4">
        <f t="shared" si="71"/>
        <v>0</v>
      </c>
      <c r="BF176" s="4">
        <f t="shared" si="72"/>
        <v>0</v>
      </c>
      <c r="BG176" s="4">
        <f t="shared" si="73"/>
        <v>0</v>
      </c>
      <c r="BH176" s="3">
        <v>0</v>
      </c>
      <c r="BI176" s="3">
        <v>0</v>
      </c>
      <c r="BJ176" s="4">
        <f t="shared" si="74"/>
        <v>1</v>
      </c>
      <c r="BK176" s="4">
        <f t="shared" si="75"/>
        <v>0</v>
      </c>
      <c r="BL176" s="4">
        <f t="shared" si="76"/>
        <v>0</v>
      </c>
      <c r="BM176" s="4">
        <f t="shared" si="77"/>
        <v>0</v>
      </c>
      <c r="BN176" s="4">
        <f t="shared" si="78"/>
        <v>0</v>
      </c>
      <c r="BO176" s="4">
        <f t="shared" si="79"/>
        <v>0</v>
      </c>
    </row>
    <row r="177" spans="1:67" x14ac:dyDescent="0.25">
      <c r="A177" s="7">
        <v>176</v>
      </c>
      <c r="B177" s="1" cm="1">
        <f t="array" ref="B177">_xlfn.SWITCH(C177,"G",1,"D",2,"M",3,"F",4)</f>
        <v>3</v>
      </c>
      <c r="C177" s="1" t="s">
        <v>5</v>
      </c>
      <c r="D177" s="1" t="s">
        <v>155</v>
      </c>
      <c r="E177" s="1">
        <v>4.9000000000000004</v>
      </c>
      <c r="F177" s="1">
        <v>4.9000000000000004</v>
      </c>
      <c r="G177" s="1" t="s">
        <v>142</v>
      </c>
      <c r="H177" s="1">
        <v>29</v>
      </c>
      <c r="I177" s="1">
        <v>1.218</v>
      </c>
      <c r="J177" s="1">
        <v>18</v>
      </c>
      <c r="K177" s="1">
        <v>0.85199999999999998</v>
      </c>
      <c r="L177" s="1">
        <v>15</v>
      </c>
      <c r="M177" s="1">
        <v>0.629</v>
      </c>
      <c r="N177" s="7">
        <v>19</v>
      </c>
      <c r="O177" s="7">
        <v>0.81</v>
      </c>
      <c r="P177" s="7">
        <v>17</v>
      </c>
      <c r="Q177" s="7">
        <v>0.64900000000000002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3">
        <v>0</v>
      </c>
      <c r="AR177" s="4">
        <f t="shared" si="58"/>
        <v>0</v>
      </c>
      <c r="AS177" s="4">
        <f t="shared" si="59"/>
        <v>0</v>
      </c>
      <c r="AT177" s="4">
        <f t="shared" si="60"/>
        <v>0</v>
      </c>
      <c r="AU177" s="4">
        <f t="shared" si="67"/>
        <v>0</v>
      </c>
      <c r="AV177" s="4">
        <f t="shared" si="68"/>
        <v>0</v>
      </c>
      <c r="AW177" s="4">
        <f t="shared" si="61"/>
        <v>0</v>
      </c>
      <c r="AX177" s="4">
        <f t="shared" si="62"/>
        <v>0</v>
      </c>
      <c r="AY177" s="4">
        <f t="shared" si="63"/>
        <v>0</v>
      </c>
      <c r="AZ177" s="4">
        <f t="shared" si="69"/>
        <v>0</v>
      </c>
      <c r="BA177" s="4">
        <f t="shared" si="70"/>
        <v>0</v>
      </c>
      <c r="BB177" s="4">
        <f t="shared" si="64"/>
        <v>0</v>
      </c>
      <c r="BC177" s="4">
        <f t="shared" si="65"/>
        <v>0</v>
      </c>
      <c r="BD177" s="4">
        <f t="shared" si="66"/>
        <v>0</v>
      </c>
      <c r="BE177" s="4">
        <f t="shared" si="71"/>
        <v>0</v>
      </c>
      <c r="BF177" s="4">
        <f t="shared" si="72"/>
        <v>0</v>
      </c>
      <c r="BG177" s="4">
        <f t="shared" si="73"/>
        <v>0</v>
      </c>
      <c r="BH177" s="3">
        <v>0</v>
      </c>
      <c r="BI177" s="3">
        <v>0</v>
      </c>
      <c r="BJ177" s="4">
        <f t="shared" si="74"/>
        <v>1</v>
      </c>
      <c r="BK177" s="4">
        <f t="shared" si="75"/>
        <v>0</v>
      </c>
      <c r="BL177" s="4">
        <f t="shared" si="76"/>
        <v>0</v>
      </c>
      <c r="BM177" s="4">
        <f t="shared" si="77"/>
        <v>0</v>
      </c>
      <c r="BN177" s="4">
        <f t="shared" si="78"/>
        <v>0</v>
      </c>
      <c r="BO177" s="4">
        <f t="shared" si="79"/>
        <v>0</v>
      </c>
    </row>
    <row r="178" spans="1:67" x14ac:dyDescent="0.25">
      <c r="A178" s="7">
        <v>177</v>
      </c>
      <c r="B178" s="1" cm="1">
        <f t="array" ref="B178">_xlfn.SWITCH(C178,"G",1,"D",2,"M",3,"F",4)</f>
        <v>4</v>
      </c>
      <c r="C178" s="1" t="s">
        <v>10</v>
      </c>
      <c r="D178" s="1" t="s">
        <v>156</v>
      </c>
      <c r="E178" s="1">
        <v>8</v>
      </c>
      <c r="F178" s="1">
        <v>8</v>
      </c>
      <c r="G178" s="1" t="s">
        <v>142</v>
      </c>
      <c r="H178" s="1">
        <v>42</v>
      </c>
      <c r="I178" s="1">
        <v>2.37</v>
      </c>
      <c r="J178" s="1">
        <v>68</v>
      </c>
      <c r="K178" s="1">
        <v>4.3730000000000002</v>
      </c>
      <c r="L178" s="1">
        <v>80</v>
      </c>
      <c r="M178" s="1">
        <v>3.7240000000000002</v>
      </c>
      <c r="N178" s="7">
        <v>78</v>
      </c>
      <c r="O178" s="7">
        <v>4.09</v>
      </c>
      <c r="P178" s="7">
        <v>77</v>
      </c>
      <c r="Q178" s="7">
        <v>2.7250000000000001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3">
        <v>0</v>
      </c>
      <c r="AR178" s="4">
        <f t="shared" si="58"/>
        <v>0</v>
      </c>
      <c r="AS178" s="4">
        <f t="shared" si="59"/>
        <v>0</v>
      </c>
      <c r="AT178" s="4">
        <f t="shared" si="60"/>
        <v>0</v>
      </c>
      <c r="AU178" s="4">
        <f t="shared" si="67"/>
        <v>0</v>
      </c>
      <c r="AV178" s="4">
        <f t="shared" si="68"/>
        <v>0</v>
      </c>
      <c r="AW178" s="4">
        <f t="shared" si="61"/>
        <v>0</v>
      </c>
      <c r="AX178" s="4">
        <f t="shared" si="62"/>
        <v>0</v>
      </c>
      <c r="AY178" s="4">
        <f t="shared" si="63"/>
        <v>0</v>
      </c>
      <c r="AZ178" s="4">
        <f t="shared" si="69"/>
        <v>0</v>
      </c>
      <c r="BA178" s="4">
        <f t="shared" si="70"/>
        <v>0</v>
      </c>
      <c r="BB178" s="4">
        <f t="shared" si="64"/>
        <v>0</v>
      </c>
      <c r="BC178" s="4">
        <f t="shared" si="65"/>
        <v>0</v>
      </c>
      <c r="BD178" s="4">
        <f t="shared" si="66"/>
        <v>0</v>
      </c>
      <c r="BE178" s="4">
        <f t="shared" si="71"/>
        <v>0</v>
      </c>
      <c r="BF178" s="4">
        <f t="shared" si="72"/>
        <v>0</v>
      </c>
      <c r="BG178" s="4">
        <f t="shared" si="73"/>
        <v>0</v>
      </c>
      <c r="BH178" s="3">
        <v>0</v>
      </c>
      <c r="BI178" s="3">
        <v>0</v>
      </c>
      <c r="BJ178" s="4">
        <f t="shared" si="74"/>
        <v>1</v>
      </c>
      <c r="BK178" s="4">
        <f t="shared" si="75"/>
        <v>0</v>
      </c>
      <c r="BL178" s="4">
        <f t="shared" si="76"/>
        <v>0</v>
      </c>
      <c r="BM178" s="4">
        <f t="shared" si="77"/>
        <v>0</v>
      </c>
      <c r="BN178" s="4">
        <f t="shared" si="78"/>
        <v>0</v>
      </c>
      <c r="BO178" s="4">
        <f t="shared" si="79"/>
        <v>0</v>
      </c>
    </row>
    <row r="179" spans="1:67" x14ac:dyDescent="0.25">
      <c r="A179" s="7">
        <v>178</v>
      </c>
      <c r="B179" s="1" cm="1">
        <f t="array" ref="B179">_xlfn.SWITCH(C179,"G",1,"D",2,"M",3,"F",4)</f>
        <v>2</v>
      </c>
      <c r="C179" s="1" t="s">
        <v>7</v>
      </c>
      <c r="D179" s="1" t="s">
        <v>157</v>
      </c>
      <c r="E179" s="1">
        <v>4.3</v>
      </c>
      <c r="F179" s="1">
        <v>4.3</v>
      </c>
      <c r="G179" s="1" t="s">
        <v>142</v>
      </c>
      <c r="H179" s="1">
        <v>42</v>
      </c>
      <c r="I179" s="1">
        <v>1.472</v>
      </c>
      <c r="J179" s="1">
        <v>8</v>
      </c>
      <c r="K179" s="1">
        <v>0.28999999999999998</v>
      </c>
      <c r="L179" s="1">
        <v>7</v>
      </c>
      <c r="M179" s="1">
        <v>0.19900000000000001</v>
      </c>
      <c r="N179" s="7">
        <v>8</v>
      </c>
      <c r="O179" s="7">
        <v>0.24099999999999999</v>
      </c>
      <c r="P179" s="7">
        <v>10</v>
      </c>
      <c r="Q179" s="7">
        <v>0.16600000000000001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3">
        <v>0</v>
      </c>
      <c r="AR179" s="4">
        <f t="shared" si="58"/>
        <v>0</v>
      </c>
      <c r="AS179" s="4">
        <f t="shared" si="59"/>
        <v>0</v>
      </c>
      <c r="AT179" s="4">
        <f t="shared" si="60"/>
        <v>0</v>
      </c>
      <c r="AU179" s="4">
        <f t="shared" si="67"/>
        <v>0</v>
      </c>
      <c r="AV179" s="4">
        <f t="shared" si="68"/>
        <v>0</v>
      </c>
      <c r="AW179" s="4">
        <f t="shared" si="61"/>
        <v>0</v>
      </c>
      <c r="AX179" s="4">
        <f t="shared" si="62"/>
        <v>0</v>
      </c>
      <c r="AY179" s="4">
        <f t="shared" si="63"/>
        <v>0</v>
      </c>
      <c r="AZ179" s="4">
        <f t="shared" si="69"/>
        <v>0</v>
      </c>
      <c r="BA179" s="4">
        <f t="shared" si="70"/>
        <v>0</v>
      </c>
      <c r="BB179" s="4">
        <f t="shared" si="64"/>
        <v>0</v>
      </c>
      <c r="BC179" s="4">
        <f t="shared" si="65"/>
        <v>0</v>
      </c>
      <c r="BD179" s="4">
        <f t="shared" si="66"/>
        <v>0</v>
      </c>
      <c r="BE179" s="4">
        <f t="shared" si="71"/>
        <v>0</v>
      </c>
      <c r="BF179" s="4">
        <f t="shared" si="72"/>
        <v>0</v>
      </c>
      <c r="BG179" s="4">
        <f t="shared" si="73"/>
        <v>0</v>
      </c>
      <c r="BH179" s="3">
        <v>0</v>
      </c>
      <c r="BI179" s="3">
        <v>0</v>
      </c>
      <c r="BJ179" s="4">
        <f t="shared" si="74"/>
        <v>1</v>
      </c>
      <c r="BK179" s="4">
        <f t="shared" si="75"/>
        <v>0</v>
      </c>
      <c r="BL179" s="4">
        <f t="shared" si="76"/>
        <v>0</v>
      </c>
      <c r="BM179" s="4">
        <f t="shared" si="77"/>
        <v>0</v>
      </c>
      <c r="BN179" s="4">
        <f t="shared" si="78"/>
        <v>0</v>
      </c>
      <c r="BO179" s="4">
        <f t="shared" si="79"/>
        <v>0</v>
      </c>
    </row>
    <row r="180" spans="1:67" x14ac:dyDescent="0.25">
      <c r="A180" s="7">
        <v>179</v>
      </c>
      <c r="B180" s="1" cm="1">
        <f t="array" ref="B180">_xlfn.SWITCH(C180,"G",1,"D",2,"M",3,"F",4)</f>
        <v>2</v>
      </c>
      <c r="C180" s="1" t="s">
        <v>7</v>
      </c>
      <c r="D180" s="1" t="s">
        <v>399</v>
      </c>
      <c r="E180" s="1">
        <v>4.8</v>
      </c>
      <c r="F180" s="1">
        <v>4.8</v>
      </c>
      <c r="G180" s="1" t="s">
        <v>142</v>
      </c>
      <c r="H180" s="1">
        <v>80</v>
      </c>
      <c r="I180" s="1">
        <v>2.84</v>
      </c>
      <c r="J180" s="1">
        <v>56</v>
      </c>
      <c r="K180" s="1">
        <v>2.5830000000000002</v>
      </c>
      <c r="L180" s="1">
        <v>52</v>
      </c>
      <c r="M180" s="1">
        <v>1.7310000000000001</v>
      </c>
      <c r="N180" s="7">
        <v>52</v>
      </c>
      <c r="O180" s="7">
        <v>1.8520000000000001</v>
      </c>
      <c r="P180" s="7">
        <v>49</v>
      </c>
      <c r="Q180" s="7">
        <v>0.73399999999999999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3">
        <v>0</v>
      </c>
      <c r="AR180" s="4">
        <f t="shared" si="58"/>
        <v>0</v>
      </c>
      <c r="AS180" s="4">
        <f t="shared" si="59"/>
        <v>0</v>
      </c>
      <c r="AT180" s="4">
        <f t="shared" si="60"/>
        <v>0</v>
      </c>
      <c r="AU180" s="4">
        <f t="shared" si="67"/>
        <v>0</v>
      </c>
      <c r="AV180" s="4">
        <f t="shared" si="68"/>
        <v>0</v>
      </c>
      <c r="AW180" s="4">
        <f t="shared" si="61"/>
        <v>0</v>
      </c>
      <c r="AX180" s="4">
        <f t="shared" si="62"/>
        <v>0</v>
      </c>
      <c r="AY180" s="4">
        <f t="shared" si="63"/>
        <v>0</v>
      </c>
      <c r="AZ180" s="4">
        <f t="shared" si="69"/>
        <v>0</v>
      </c>
      <c r="BA180" s="4">
        <f t="shared" si="70"/>
        <v>0</v>
      </c>
      <c r="BB180" s="4">
        <f t="shared" si="64"/>
        <v>0</v>
      </c>
      <c r="BC180" s="4">
        <f t="shared" si="65"/>
        <v>0</v>
      </c>
      <c r="BD180" s="4">
        <f t="shared" si="66"/>
        <v>0</v>
      </c>
      <c r="BE180" s="4">
        <f t="shared" si="71"/>
        <v>0</v>
      </c>
      <c r="BF180" s="4">
        <f t="shared" si="72"/>
        <v>0</v>
      </c>
      <c r="BG180" s="4">
        <f t="shared" si="73"/>
        <v>0</v>
      </c>
      <c r="BH180" s="3">
        <v>0</v>
      </c>
      <c r="BI180" s="3">
        <v>0</v>
      </c>
      <c r="BJ180" s="4">
        <f t="shared" si="74"/>
        <v>1</v>
      </c>
      <c r="BK180" s="4">
        <f t="shared" si="75"/>
        <v>0</v>
      </c>
      <c r="BL180" s="4">
        <f t="shared" si="76"/>
        <v>0</v>
      </c>
      <c r="BM180" s="4">
        <f t="shared" si="77"/>
        <v>0</v>
      </c>
      <c r="BN180" s="4">
        <f t="shared" si="78"/>
        <v>0</v>
      </c>
      <c r="BO180" s="4">
        <f t="shared" si="79"/>
        <v>0</v>
      </c>
    </row>
    <row r="181" spans="1:67" x14ac:dyDescent="0.25">
      <c r="A181" s="7">
        <v>180</v>
      </c>
      <c r="B181" s="1" cm="1">
        <f t="array" ref="B181">_xlfn.SWITCH(C181,"G",1,"D",2,"M",3,"F",4)</f>
        <v>4</v>
      </c>
      <c r="C181" s="1" t="s">
        <v>10</v>
      </c>
      <c r="D181" s="1" t="s">
        <v>158</v>
      </c>
      <c r="E181" s="1">
        <v>7.4</v>
      </c>
      <c r="F181" s="1">
        <v>7.4</v>
      </c>
      <c r="G181" s="1" t="s">
        <v>142</v>
      </c>
      <c r="H181" s="1">
        <v>41</v>
      </c>
      <c r="I181" s="1">
        <v>2.0089999999999999</v>
      </c>
      <c r="J181" s="1">
        <v>59</v>
      </c>
      <c r="K181" s="1">
        <v>3.1339999999999999</v>
      </c>
      <c r="L181" s="1">
        <v>71</v>
      </c>
      <c r="M181" s="1">
        <v>2.831</v>
      </c>
      <c r="N181" s="7">
        <v>74</v>
      </c>
      <c r="O181" s="7">
        <v>3.2629999999999999</v>
      </c>
      <c r="P181" s="7">
        <v>71</v>
      </c>
      <c r="Q181" s="7">
        <v>2.3170000000000002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3">
        <v>0</v>
      </c>
      <c r="AR181" s="4">
        <f t="shared" si="58"/>
        <v>0</v>
      </c>
      <c r="AS181" s="4">
        <f t="shared" si="59"/>
        <v>0</v>
      </c>
      <c r="AT181" s="4">
        <f t="shared" si="60"/>
        <v>0</v>
      </c>
      <c r="AU181" s="4">
        <f t="shared" si="67"/>
        <v>0</v>
      </c>
      <c r="AV181" s="4">
        <f t="shared" si="68"/>
        <v>0</v>
      </c>
      <c r="AW181" s="4">
        <f t="shared" si="61"/>
        <v>0</v>
      </c>
      <c r="AX181" s="4">
        <f t="shared" si="62"/>
        <v>0</v>
      </c>
      <c r="AY181" s="4">
        <f t="shared" si="63"/>
        <v>0</v>
      </c>
      <c r="AZ181" s="4">
        <f t="shared" si="69"/>
        <v>0</v>
      </c>
      <c r="BA181" s="4">
        <f t="shared" si="70"/>
        <v>0</v>
      </c>
      <c r="BB181" s="4">
        <f t="shared" si="64"/>
        <v>0</v>
      </c>
      <c r="BC181" s="4">
        <f t="shared" si="65"/>
        <v>0</v>
      </c>
      <c r="BD181" s="4">
        <f t="shared" si="66"/>
        <v>0</v>
      </c>
      <c r="BE181" s="4">
        <f t="shared" si="71"/>
        <v>0</v>
      </c>
      <c r="BF181" s="4">
        <f t="shared" si="72"/>
        <v>0</v>
      </c>
      <c r="BG181" s="4">
        <f t="shared" si="73"/>
        <v>0</v>
      </c>
      <c r="BH181" s="3">
        <v>0</v>
      </c>
      <c r="BI181" s="3">
        <v>0</v>
      </c>
      <c r="BJ181" s="4">
        <f t="shared" si="74"/>
        <v>1</v>
      </c>
      <c r="BK181" s="4">
        <f t="shared" si="75"/>
        <v>0</v>
      </c>
      <c r="BL181" s="4">
        <f t="shared" si="76"/>
        <v>0</v>
      </c>
      <c r="BM181" s="4">
        <f t="shared" si="77"/>
        <v>0</v>
      </c>
      <c r="BN181" s="4">
        <f t="shared" si="78"/>
        <v>0</v>
      </c>
      <c r="BO181" s="4">
        <f t="shared" si="79"/>
        <v>0</v>
      </c>
    </row>
    <row r="182" spans="1:67" x14ac:dyDescent="0.25">
      <c r="A182" s="7">
        <v>181</v>
      </c>
      <c r="B182" s="1" cm="1">
        <f t="array" ref="B182">_xlfn.SWITCH(C182,"G",1,"D",2,"M",3,"F",4)</f>
        <v>1</v>
      </c>
      <c r="C182" s="1" t="s">
        <v>12</v>
      </c>
      <c r="D182" s="1" t="s">
        <v>159</v>
      </c>
      <c r="E182" s="1">
        <v>4</v>
      </c>
      <c r="F182" s="1">
        <v>4</v>
      </c>
      <c r="G182" s="1" t="s">
        <v>142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7">
        <v>0</v>
      </c>
      <c r="O182" s="7">
        <v>0</v>
      </c>
      <c r="P182" s="7">
        <v>0</v>
      </c>
      <c r="Q182" s="7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3">
        <v>0</v>
      </c>
      <c r="AR182" s="4">
        <f t="shared" si="58"/>
        <v>0</v>
      </c>
      <c r="AS182" s="4">
        <f t="shared" si="59"/>
        <v>0</v>
      </c>
      <c r="AT182" s="4">
        <f t="shared" si="60"/>
        <v>0</v>
      </c>
      <c r="AU182" s="4">
        <f t="shared" si="67"/>
        <v>0</v>
      </c>
      <c r="AV182" s="4">
        <f t="shared" si="68"/>
        <v>0</v>
      </c>
      <c r="AW182" s="4">
        <f t="shared" si="61"/>
        <v>0</v>
      </c>
      <c r="AX182" s="4">
        <f t="shared" si="62"/>
        <v>0</v>
      </c>
      <c r="AY182" s="4">
        <f t="shared" si="63"/>
        <v>0</v>
      </c>
      <c r="AZ182" s="4">
        <f t="shared" si="69"/>
        <v>0</v>
      </c>
      <c r="BA182" s="4">
        <f t="shared" si="70"/>
        <v>0</v>
      </c>
      <c r="BB182" s="4">
        <f t="shared" si="64"/>
        <v>0</v>
      </c>
      <c r="BC182" s="4">
        <f t="shared" si="65"/>
        <v>0</v>
      </c>
      <c r="BD182" s="4">
        <f t="shared" si="66"/>
        <v>0</v>
      </c>
      <c r="BE182" s="4">
        <f t="shared" si="71"/>
        <v>0</v>
      </c>
      <c r="BF182" s="4">
        <f t="shared" si="72"/>
        <v>0</v>
      </c>
      <c r="BG182" s="4">
        <f t="shared" si="73"/>
        <v>0</v>
      </c>
      <c r="BH182" s="3">
        <v>0</v>
      </c>
      <c r="BI182" s="3">
        <v>0</v>
      </c>
      <c r="BJ182" s="4">
        <f t="shared" si="74"/>
        <v>1</v>
      </c>
      <c r="BK182" s="4">
        <f t="shared" si="75"/>
        <v>0</v>
      </c>
      <c r="BL182" s="4">
        <f t="shared" si="76"/>
        <v>0</v>
      </c>
      <c r="BM182" s="4">
        <f t="shared" si="77"/>
        <v>0</v>
      </c>
      <c r="BN182" s="4">
        <f t="shared" si="78"/>
        <v>0</v>
      </c>
      <c r="BO182" s="4">
        <f t="shared" si="79"/>
        <v>0</v>
      </c>
    </row>
    <row r="183" spans="1:67" x14ac:dyDescent="0.25">
      <c r="A183" s="7">
        <v>182</v>
      </c>
      <c r="B183" s="1" cm="1">
        <f t="array" ref="B183">_xlfn.SWITCH(C183,"G",1,"D",2,"M",3,"F",4)</f>
        <v>3</v>
      </c>
      <c r="C183" s="1" t="s">
        <v>5</v>
      </c>
      <c r="D183" s="1" t="s">
        <v>166</v>
      </c>
      <c r="E183" s="1">
        <v>5.5</v>
      </c>
      <c r="F183" s="1">
        <v>5.5</v>
      </c>
      <c r="G183" s="1" t="s">
        <v>167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7">
        <v>0</v>
      </c>
      <c r="O183" s="7">
        <v>0</v>
      </c>
      <c r="P183" s="7">
        <v>0</v>
      </c>
      <c r="Q183" s="7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3">
        <v>0</v>
      </c>
      <c r="AR183" s="4">
        <f t="shared" si="58"/>
        <v>0</v>
      </c>
      <c r="AS183" s="4">
        <f t="shared" si="59"/>
        <v>0</v>
      </c>
      <c r="AT183" s="4">
        <f t="shared" si="60"/>
        <v>0</v>
      </c>
      <c r="AU183" s="4">
        <f t="shared" si="67"/>
        <v>0</v>
      </c>
      <c r="AV183" s="4">
        <f t="shared" si="68"/>
        <v>0</v>
      </c>
      <c r="AW183" s="4">
        <f t="shared" si="61"/>
        <v>0</v>
      </c>
      <c r="AX183" s="4">
        <f t="shared" si="62"/>
        <v>0</v>
      </c>
      <c r="AY183" s="4">
        <f t="shared" si="63"/>
        <v>0</v>
      </c>
      <c r="AZ183" s="4">
        <f t="shared" si="69"/>
        <v>0</v>
      </c>
      <c r="BA183" s="4">
        <f t="shared" si="70"/>
        <v>0</v>
      </c>
      <c r="BB183" s="4">
        <f t="shared" si="64"/>
        <v>0</v>
      </c>
      <c r="BC183" s="4">
        <f t="shared" si="65"/>
        <v>0</v>
      </c>
      <c r="BD183" s="4">
        <f t="shared" si="66"/>
        <v>0</v>
      </c>
      <c r="BE183" s="4">
        <f t="shared" si="71"/>
        <v>0</v>
      </c>
      <c r="BF183" s="4">
        <f t="shared" si="72"/>
        <v>0</v>
      </c>
      <c r="BG183" s="4">
        <f t="shared" si="73"/>
        <v>0</v>
      </c>
      <c r="BH183" s="3">
        <v>0</v>
      </c>
      <c r="BI183" s="3">
        <v>0</v>
      </c>
      <c r="BJ183" s="4">
        <f t="shared" si="74"/>
        <v>1</v>
      </c>
      <c r="BK183" s="4">
        <f t="shared" si="75"/>
        <v>0</v>
      </c>
      <c r="BL183" s="4">
        <f t="shared" si="76"/>
        <v>0</v>
      </c>
      <c r="BM183" s="4">
        <f t="shared" si="77"/>
        <v>0</v>
      </c>
      <c r="BN183" s="4">
        <f t="shared" si="78"/>
        <v>0</v>
      </c>
      <c r="BO183" s="4">
        <f t="shared" si="79"/>
        <v>0</v>
      </c>
    </row>
    <row r="184" spans="1:67" x14ac:dyDescent="0.25">
      <c r="A184" s="7">
        <v>183</v>
      </c>
      <c r="B184" s="1" cm="1">
        <f t="array" ref="B184">_xlfn.SWITCH(C184,"G",1,"D",2,"M",3,"F",4)</f>
        <v>1</v>
      </c>
      <c r="C184" s="1" t="s">
        <v>12</v>
      </c>
      <c r="D184" s="1" t="s">
        <v>168</v>
      </c>
      <c r="E184" s="1">
        <v>4.5</v>
      </c>
      <c r="F184" s="1">
        <v>4.5</v>
      </c>
      <c r="G184" s="1" t="s">
        <v>167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7">
        <v>0</v>
      </c>
      <c r="O184" s="7">
        <v>0</v>
      </c>
      <c r="P184" s="7">
        <v>0</v>
      </c>
      <c r="Q184" s="7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3">
        <v>0</v>
      </c>
      <c r="AR184" s="4">
        <f t="shared" si="58"/>
        <v>0</v>
      </c>
      <c r="AS184" s="4">
        <f t="shared" si="59"/>
        <v>0</v>
      </c>
      <c r="AT184" s="4">
        <f t="shared" si="60"/>
        <v>0</v>
      </c>
      <c r="AU184" s="4">
        <f t="shared" si="67"/>
        <v>0</v>
      </c>
      <c r="AV184" s="4">
        <f t="shared" si="68"/>
        <v>0</v>
      </c>
      <c r="AW184" s="4">
        <f t="shared" si="61"/>
        <v>0</v>
      </c>
      <c r="AX184" s="4">
        <f t="shared" si="62"/>
        <v>0</v>
      </c>
      <c r="AY184" s="4">
        <f t="shared" si="63"/>
        <v>0</v>
      </c>
      <c r="AZ184" s="4">
        <f t="shared" si="69"/>
        <v>0</v>
      </c>
      <c r="BA184" s="4">
        <f t="shared" si="70"/>
        <v>0</v>
      </c>
      <c r="BB184" s="4">
        <f t="shared" si="64"/>
        <v>0</v>
      </c>
      <c r="BC184" s="4">
        <f t="shared" si="65"/>
        <v>0</v>
      </c>
      <c r="BD184" s="4">
        <f t="shared" si="66"/>
        <v>0</v>
      </c>
      <c r="BE184" s="4">
        <f t="shared" si="71"/>
        <v>0</v>
      </c>
      <c r="BF184" s="4">
        <f t="shared" si="72"/>
        <v>0</v>
      </c>
      <c r="BG184" s="4">
        <f t="shared" si="73"/>
        <v>0</v>
      </c>
      <c r="BH184" s="3">
        <v>0</v>
      </c>
      <c r="BI184" s="3">
        <v>0</v>
      </c>
      <c r="BJ184" s="4">
        <f t="shared" si="74"/>
        <v>1</v>
      </c>
      <c r="BK184" s="4">
        <f t="shared" si="75"/>
        <v>0</v>
      </c>
      <c r="BL184" s="4">
        <f t="shared" si="76"/>
        <v>0</v>
      </c>
      <c r="BM184" s="4">
        <f t="shared" si="77"/>
        <v>0</v>
      </c>
      <c r="BN184" s="4">
        <f t="shared" si="78"/>
        <v>0</v>
      </c>
      <c r="BO184" s="4">
        <f t="shared" si="79"/>
        <v>0</v>
      </c>
    </row>
    <row r="185" spans="1:67" x14ac:dyDescent="0.25">
      <c r="A185" s="7">
        <v>184</v>
      </c>
      <c r="B185" s="1" cm="1">
        <f t="array" ref="B185">_xlfn.SWITCH(C185,"G",1,"D",2,"M",3,"F",4)</f>
        <v>2</v>
      </c>
      <c r="C185" s="1" t="s">
        <v>7</v>
      </c>
      <c r="D185" s="1" t="s">
        <v>169</v>
      </c>
      <c r="E185" s="1">
        <v>4.5</v>
      </c>
      <c r="F185" s="1">
        <v>4.5</v>
      </c>
      <c r="G185" s="1" t="s">
        <v>167</v>
      </c>
      <c r="H185" s="1">
        <v>87</v>
      </c>
      <c r="I185" s="1">
        <v>2.5009999999999999</v>
      </c>
      <c r="J185" s="1">
        <v>83</v>
      </c>
      <c r="K185" s="1">
        <v>2.9169999999999998</v>
      </c>
      <c r="L185" s="1">
        <v>81</v>
      </c>
      <c r="M185" s="1">
        <v>2.82</v>
      </c>
      <c r="N185" s="7">
        <v>79</v>
      </c>
      <c r="O185" s="7">
        <v>2.496</v>
      </c>
      <c r="P185" s="7">
        <v>81</v>
      </c>
      <c r="Q185" s="7">
        <v>1.8260000000000001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3">
        <v>0</v>
      </c>
      <c r="AR185" s="4">
        <f t="shared" si="58"/>
        <v>0</v>
      </c>
      <c r="AS185" s="4">
        <f t="shared" si="59"/>
        <v>0</v>
      </c>
      <c r="AT185" s="4">
        <f t="shared" si="60"/>
        <v>0</v>
      </c>
      <c r="AU185" s="4">
        <f t="shared" si="67"/>
        <v>0</v>
      </c>
      <c r="AV185" s="4">
        <f t="shared" si="68"/>
        <v>0</v>
      </c>
      <c r="AW185" s="4">
        <f t="shared" si="61"/>
        <v>0</v>
      </c>
      <c r="AX185" s="4">
        <f t="shared" si="62"/>
        <v>0</v>
      </c>
      <c r="AY185" s="4">
        <f t="shared" si="63"/>
        <v>0</v>
      </c>
      <c r="AZ185" s="4">
        <f t="shared" si="69"/>
        <v>0</v>
      </c>
      <c r="BA185" s="4">
        <f t="shared" si="70"/>
        <v>0</v>
      </c>
      <c r="BB185" s="4">
        <f t="shared" si="64"/>
        <v>0</v>
      </c>
      <c r="BC185" s="4">
        <f t="shared" si="65"/>
        <v>0</v>
      </c>
      <c r="BD185" s="4">
        <f t="shared" si="66"/>
        <v>0</v>
      </c>
      <c r="BE185" s="4">
        <f t="shared" si="71"/>
        <v>0</v>
      </c>
      <c r="BF185" s="4">
        <f t="shared" si="72"/>
        <v>0</v>
      </c>
      <c r="BG185" s="4">
        <f t="shared" si="73"/>
        <v>0</v>
      </c>
      <c r="BH185" s="3">
        <v>0</v>
      </c>
      <c r="BI185" s="3">
        <v>0</v>
      </c>
      <c r="BJ185" s="4">
        <f t="shared" si="74"/>
        <v>1</v>
      </c>
      <c r="BK185" s="4">
        <f t="shared" si="75"/>
        <v>0</v>
      </c>
      <c r="BL185" s="4">
        <f t="shared" si="76"/>
        <v>0</v>
      </c>
      <c r="BM185" s="4">
        <f t="shared" si="77"/>
        <v>0</v>
      </c>
      <c r="BN185" s="4">
        <f t="shared" si="78"/>
        <v>0</v>
      </c>
      <c r="BO185" s="4">
        <f t="shared" si="79"/>
        <v>0</v>
      </c>
    </row>
    <row r="186" spans="1:67" x14ac:dyDescent="0.25">
      <c r="A186" s="7">
        <v>185</v>
      </c>
      <c r="B186" s="1" cm="1">
        <f t="array" ref="B186">_xlfn.SWITCH(C186,"G",1,"D",2,"M",3,"F",4)</f>
        <v>2</v>
      </c>
      <c r="C186" s="1" t="s">
        <v>7</v>
      </c>
      <c r="D186" s="1" t="s">
        <v>170</v>
      </c>
      <c r="E186" s="1">
        <v>4.4000000000000004</v>
      </c>
      <c r="F186" s="1">
        <v>4.4000000000000004</v>
      </c>
      <c r="G186" s="1" t="s">
        <v>167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7">
        <v>0</v>
      </c>
      <c r="O186" s="7">
        <v>0</v>
      </c>
      <c r="P186" s="7">
        <v>28</v>
      </c>
      <c r="Q186" s="7">
        <v>0.70599999999999996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3">
        <v>0</v>
      </c>
      <c r="AR186" s="4">
        <f t="shared" si="58"/>
        <v>0</v>
      </c>
      <c r="AS186" s="4">
        <f t="shared" si="59"/>
        <v>0</v>
      </c>
      <c r="AT186" s="4">
        <f t="shared" si="60"/>
        <v>0</v>
      </c>
      <c r="AU186" s="4">
        <f t="shared" si="67"/>
        <v>0</v>
      </c>
      <c r="AV186" s="4">
        <f t="shared" si="68"/>
        <v>0</v>
      </c>
      <c r="AW186" s="4">
        <f t="shared" si="61"/>
        <v>0</v>
      </c>
      <c r="AX186" s="4">
        <f t="shared" si="62"/>
        <v>0</v>
      </c>
      <c r="AY186" s="4">
        <f t="shared" si="63"/>
        <v>0</v>
      </c>
      <c r="AZ186" s="4">
        <f t="shared" si="69"/>
        <v>0</v>
      </c>
      <c r="BA186" s="4">
        <f t="shared" si="70"/>
        <v>0</v>
      </c>
      <c r="BB186" s="4">
        <f t="shared" si="64"/>
        <v>0</v>
      </c>
      <c r="BC186" s="4">
        <f t="shared" si="65"/>
        <v>0</v>
      </c>
      <c r="BD186" s="4">
        <f t="shared" si="66"/>
        <v>0</v>
      </c>
      <c r="BE186" s="4">
        <f t="shared" si="71"/>
        <v>0</v>
      </c>
      <c r="BF186" s="4">
        <f t="shared" si="72"/>
        <v>0</v>
      </c>
      <c r="BG186" s="4">
        <f t="shared" si="73"/>
        <v>0</v>
      </c>
      <c r="BH186" s="3">
        <v>0</v>
      </c>
      <c r="BI186" s="3">
        <v>0</v>
      </c>
      <c r="BJ186" s="4">
        <f t="shared" si="74"/>
        <v>1</v>
      </c>
      <c r="BK186" s="4">
        <f t="shared" si="75"/>
        <v>0</v>
      </c>
      <c r="BL186" s="4">
        <f t="shared" si="76"/>
        <v>0</v>
      </c>
      <c r="BM186" s="4">
        <f t="shared" si="77"/>
        <v>0</v>
      </c>
      <c r="BN186" s="4">
        <f t="shared" si="78"/>
        <v>0</v>
      </c>
      <c r="BO186" s="4">
        <f t="shared" si="79"/>
        <v>0</v>
      </c>
    </row>
    <row r="187" spans="1:67" x14ac:dyDescent="0.25">
      <c r="A187" s="7">
        <v>186</v>
      </c>
      <c r="B187" s="1" cm="1">
        <f t="array" ref="B187">_xlfn.SWITCH(C187,"G",1,"D",2,"M",3,"F",4)</f>
        <v>3</v>
      </c>
      <c r="C187" s="1" t="s">
        <v>5</v>
      </c>
      <c r="D187" s="1" t="s">
        <v>171</v>
      </c>
      <c r="E187" s="1">
        <v>5.5</v>
      </c>
      <c r="F187" s="1">
        <v>5.5</v>
      </c>
      <c r="G187" s="1" t="s">
        <v>167</v>
      </c>
      <c r="H187" s="1">
        <v>71</v>
      </c>
      <c r="I187" s="1">
        <v>3.2069999999999999</v>
      </c>
      <c r="J187" s="1">
        <v>66</v>
      </c>
      <c r="K187" s="1">
        <v>2.9359999999999999</v>
      </c>
      <c r="L187" s="1">
        <v>64</v>
      </c>
      <c r="M187" s="1">
        <v>2.863</v>
      </c>
      <c r="N187" s="7">
        <v>65</v>
      </c>
      <c r="O187" s="7">
        <v>2.867</v>
      </c>
      <c r="P187" s="7">
        <v>65</v>
      </c>
      <c r="Q187" s="7">
        <v>2.4430000000000001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3">
        <v>0</v>
      </c>
      <c r="AR187" s="4">
        <f t="shared" si="58"/>
        <v>0</v>
      </c>
      <c r="AS187" s="4">
        <f t="shared" si="59"/>
        <v>0</v>
      </c>
      <c r="AT187" s="4">
        <f t="shared" si="60"/>
        <v>0</v>
      </c>
      <c r="AU187" s="4">
        <f t="shared" si="67"/>
        <v>0</v>
      </c>
      <c r="AV187" s="4">
        <f t="shared" si="68"/>
        <v>0</v>
      </c>
      <c r="AW187" s="4">
        <f t="shared" si="61"/>
        <v>0</v>
      </c>
      <c r="AX187" s="4">
        <f t="shared" si="62"/>
        <v>0</v>
      </c>
      <c r="AY187" s="4">
        <f t="shared" si="63"/>
        <v>0</v>
      </c>
      <c r="AZ187" s="4">
        <f t="shared" si="69"/>
        <v>0</v>
      </c>
      <c r="BA187" s="4">
        <f t="shared" si="70"/>
        <v>0</v>
      </c>
      <c r="BB187" s="4">
        <f t="shared" si="64"/>
        <v>0</v>
      </c>
      <c r="BC187" s="4">
        <f t="shared" si="65"/>
        <v>0</v>
      </c>
      <c r="BD187" s="4">
        <f t="shared" si="66"/>
        <v>0</v>
      </c>
      <c r="BE187" s="4">
        <f t="shared" si="71"/>
        <v>0</v>
      </c>
      <c r="BF187" s="4">
        <f t="shared" si="72"/>
        <v>0</v>
      </c>
      <c r="BG187" s="4">
        <f t="shared" si="73"/>
        <v>0</v>
      </c>
      <c r="BH187" s="3">
        <v>0</v>
      </c>
      <c r="BI187" s="3">
        <v>0</v>
      </c>
      <c r="BJ187" s="4">
        <f t="shared" si="74"/>
        <v>1</v>
      </c>
      <c r="BK187" s="4">
        <f t="shared" si="75"/>
        <v>0</v>
      </c>
      <c r="BL187" s="4">
        <f t="shared" si="76"/>
        <v>0</v>
      </c>
      <c r="BM187" s="4">
        <f t="shared" si="77"/>
        <v>0</v>
      </c>
      <c r="BN187" s="4">
        <f t="shared" si="78"/>
        <v>0</v>
      </c>
      <c r="BO187" s="4">
        <f t="shared" si="79"/>
        <v>0</v>
      </c>
    </row>
    <row r="188" spans="1:67" x14ac:dyDescent="0.25">
      <c r="A188" s="7">
        <v>187</v>
      </c>
      <c r="B188" s="1" cm="1">
        <f t="array" ref="B188">_xlfn.SWITCH(C188,"G",1,"D",2,"M",3,"F",4)</f>
        <v>4</v>
      </c>
      <c r="C188" s="1" t="s">
        <v>10</v>
      </c>
      <c r="D188" s="1" t="s">
        <v>242</v>
      </c>
      <c r="E188" s="1">
        <v>6.3</v>
      </c>
      <c r="F188" s="1">
        <v>6.3</v>
      </c>
      <c r="G188" s="1" t="s">
        <v>167</v>
      </c>
      <c r="H188" s="1">
        <v>72</v>
      </c>
      <c r="I188" s="1">
        <v>3.5489999999999999</v>
      </c>
      <c r="J188" s="1">
        <v>61</v>
      </c>
      <c r="K188" s="1">
        <v>2.996</v>
      </c>
      <c r="L188" s="1">
        <v>58</v>
      </c>
      <c r="M188" s="1">
        <v>2.9039999999999999</v>
      </c>
      <c r="N188" s="7">
        <v>62</v>
      </c>
      <c r="O188" s="7">
        <v>3.0739999999999998</v>
      </c>
      <c r="P188" s="7">
        <v>59</v>
      </c>
      <c r="Q188" s="7">
        <v>2.4740000000000002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3">
        <v>0</v>
      </c>
      <c r="AR188" s="4">
        <f t="shared" si="58"/>
        <v>0</v>
      </c>
      <c r="AS188" s="4">
        <f t="shared" si="59"/>
        <v>0</v>
      </c>
      <c r="AT188" s="4">
        <f t="shared" si="60"/>
        <v>0</v>
      </c>
      <c r="AU188" s="4">
        <f t="shared" si="67"/>
        <v>0</v>
      </c>
      <c r="AV188" s="4">
        <f t="shared" si="68"/>
        <v>0</v>
      </c>
      <c r="AW188" s="4">
        <f t="shared" si="61"/>
        <v>0</v>
      </c>
      <c r="AX188" s="4">
        <f t="shared" si="62"/>
        <v>0</v>
      </c>
      <c r="AY188" s="4">
        <f t="shared" si="63"/>
        <v>0</v>
      </c>
      <c r="AZ188" s="4">
        <f t="shared" si="69"/>
        <v>0</v>
      </c>
      <c r="BA188" s="4">
        <f t="shared" si="70"/>
        <v>0</v>
      </c>
      <c r="BB188" s="4">
        <f t="shared" si="64"/>
        <v>0</v>
      </c>
      <c r="BC188" s="4">
        <f t="shared" si="65"/>
        <v>0</v>
      </c>
      <c r="BD188" s="4">
        <f t="shared" si="66"/>
        <v>0</v>
      </c>
      <c r="BE188" s="4">
        <f t="shared" si="71"/>
        <v>0</v>
      </c>
      <c r="BF188" s="4">
        <f t="shared" si="72"/>
        <v>0</v>
      </c>
      <c r="BG188" s="4">
        <f t="shared" si="73"/>
        <v>0</v>
      </c>
      <c r="BH188" s="3">
        <v>0</v>
      </c>
      <c r="BI188" s="3">
        <v>0</v>
      </c>
      <c r="BJ188" s="4">
        <f t="shared" si="74"/>
        <v>1</v>
      </c>
      <c r="BK188" s="4">
        <f t="shared" si="75"/>
        <v>0</v>
      </c>
      <c r="BL188" s="4">
        <f t="shared" si="76"/>
        <v>0</v>
      </c>
      <c r="BM188" s="4">
        <f t="shared" si="77"/>
        <v>0</v>
      </c>
      <c r="BN188" s="4">
        <f t="shared" si="78"/>
        <v>0</v>
      </c>
      <c r="BO188" s="4">
        <f t="shared" si="79"/>
        <v>0</v>
      </c>
    </row>
    <row r="189" spans="1:67" x14ac:dyDescent="0.25">
      <c r="A189" s="7">
        <v>188</v>
      </c>
      <c r="B189" s="1" cm="1">
        <f t="array" ref="B189">_xlfn.SWITCH(C189,"G",1,"D",2,"M",3,"F",4)</f>
        <v>3</v>
      </c>
      <c r="C189" s="1" t="s">
        <v>5</v>
      </c>
      <c r="D189" s="1" t="s">
        <v>173</v>
      </c>
      <c r="E189" s="1">
        <v>5.3</v>
      </c>
      <c r="F189" s="1">
        <v>5.3</v>
      </c>
      <c r="G189" s="1" t="s">
        <v>167</v>
      </c>
      <c r="H189" s="1">
        <v>87</v>
      </c>
      <c r="I189" s="1">
        <v>2.875</v>
      </c>
      <c r="J189" s="1">
        <v>81</v>
      </c>
      <c r="K189" s="1">
        <v>2.7559999999999998</v>
      </c>
      <c r="L189" s="1">
        <v>81</v>
      </c>
      <c r="M189" s="1">
        <v>2.6989999999999998</v>
      </c>
      <c r="N189" s="7">
        <v>83</v>
      </c>
      <c r="O189" s="7">
        <v>2.698</v>
      </c>
      <c r="P189" s="7">
        <v>76</v>
      </c>
      <c r="Q189" s="7">
        <v>2.323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3">
        <v>0</v>
      </c>
      <c r="AR189" s="4">
        <f t="shared" si="58"/>
        <v>0</v>
      </c>
      <c r="AS189" s="4">
        <f t="shared" si="59"/>
        <v>0</v>
      </c>
      <c r="AT189" s="4">
        <f t="shared" si="60"/>
        <v>0</v>
      </c>
      <c r="AU189" s="4">
        <f t="shared" si="67"/>
        <v>0</v>
      </c>
      <c r="AV189" s="4">
        <f t="shared" si="68"/>
        <v>0</v>
      </c>
      <c r="AW189" s="4">
        <f t="shared" si="61"/>
        <v>0</v>
      </c>
      <c r="AX189" s="4">
        <f t="shared" si="62"/>
        <v>0</v>
      </c>
      <c r="AY189" s="4">
        <f t="shared" si="63"/>
        <v>0</v>
      </c>
      <c r="AZ189" s="4">
        <f t="shared" si="69"/>
        <v>0</v>
      </c>
      <c r="BA189" s="4">
        <f t="shared" si="70"/>
        <v>0</v>
      </c>
      <c r="BB189" s="4">
        <f t="shared" si="64"/>
        <v>0</v>
      </c>
      <c r="BC189" s="4">
        <f t="shared" si="65"/>
        <v>0</v>
      </c>
      <c r="BD189" s="4">
        <f t="shared" si="66"/>
        <v>0</v>
      </c>
      <c r="BE189" s="4">
        <f t="shared" si="71"/>
        <v>0</v>
      </c>
      <c r="BF189" s="4">
        <f t="shared" si="72"/>
        <v>0</v>
      </c>
      <c r="BG189" s="4">
        <f t="shared" si="73"/>
        <v>0</v>
      </c>
      <c r="BH189" s="3">
        <v>0</v>
      </c>
      <c r="BI189" s="3">
        <v>0</v>
      </c>
      <c r="BJ189" s="4">
        <f t="shared" si="74"/>
        <v>1</v>
      </c>
      <c r="BK189" s="4">
        <f t="shared" si="75"/>
        <v>0</v>
      </c>
      <c r="BL189" s="4">
        <f t="shared" si="76"/>
        <v>0</v>
      </c>
      <c r="BM189" s="4">
        <f t="shared" si="77"/>
        <v>0</v>
      </c>
      <c r="BN189" s="4">
        <f t="shared" si="78"/>
        <v>0</v>
      </c>
      <c r="BO189" s="4">
        <f t="shared" si="79"/>
        <v>0</v>
      </c>
    </row>
    <row r="190" spans="1:67" x14ac:dyDescent="0.25">
      <c r="A190" s="7">
        <v>189</v>
      </c>
      <c r="B190" s="1" cm="1">
        <f t="array" ref="B190">_xlfn.SWITCH(C190,"G",1,"D",2,"M",3,"F",4)</f>
        <v>4</v>
      </c>
      <c r="C190" s="1" t="s">
        <v>10</v>
      </c>
      <c r="D190" s="1" t="s">
        <v>174</v>
      </c>
      <c r="E190" s="1">
        <v>7.8</v>
      </c>
      <c r="F190" s="1">
        <v>7.8</v>
      </c>
      <c r="G190" s="1" t="s">
        <v>167</v>
      </c>
      <c r="H190" s="1">
        <v>45</v>
      </c>
      <c r="I190" s="1">
        <v>2.4060000000000001</v>
      </c>
      <c r="J190" s="1">
        <v>66</v>
      </c>
      <c r="K190" s="1">
        <v>3.681</v>
      </c>
      <c r="L190" s="1">
        <v>79</v>
      </c>
      <c r="M190" s="1">
        <v>4.5650000000000004</v>
      </c>
      <c r="N190" s="7">
        <v>77</v>
      </c>
      <c r="O190" s="7">
        <v>4.4669999999999996</v>
      </c>
      <c r="P190" s="7">
        <v>74</v>
      </c>
      <c r="Q190" s="7">
        <v>3.4790000000000001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3">
        <v>0</v>
      </c>
      <c r="AR190" s="4">
        <f t="shared" si="58"/>
        <v>0</v>
      </c>
      <c r="AS190" s="4">
        <f t="shared" si="59"/>
        <v>0</v>
      </c>
      <c r="AT190" s="4">
        <f t="shared" si="60"/>
        <v>0</v>
      </c>
      <c r="AU190" s="4">
        <f t="shared" si="67"/>
        <v>0</v>
      </c>
      <c r="AV190" s="4">
        <f t="shared" si="68"/>
        <v>0</v>
      </c>
      <c r="AW190" s="4">
        <f t="shared" si="61"/>
        <v>0</v>
      </c>
      <c r="AX190" s="4">
        <f t="shared" si="62"/>
        <v>0</v>
      </c>
      <c r="AY190" s="4">
        <f t="shared" si="63"/>
        <v>0</v>
      </c>
      <c r="AZ190" s="4">
        <f t="shared" si="69"/>
        <v>0</v>
      </c>
      <c r="BA190" s="4">
        <f t="shared" si="70"/>
        <v>0</v>
      </c>
      <c r="BB190" s="4">
        <f t="shared" si="64"/>
        <v>0</v>
      </c>
      <c r="BC190" s="4">
        <f t="shared" si="65"/>
        <v>0</v>
      </c>
      <c r="BD190" s="4">
        <f t="shared" si="66"/>
        <v>0</v>
      </c>
      <c r="BE190" s="4">
        <f t="shared" si="71"/>
        <v>0</v>
      </c>
      <c r="BF190" s="4">
        <f t="shared" si="72"/>
        <v>0</v>
      </c>
      <c r="BG190" s="4">
        <f t="shared" si="73"/>
        <v>0</v>
      </c>
      <c r="BH190" s="3">
        <v>0</v>
      </c>
      <c r="BI190" s="3">
        <v>0</v>
      </c>
      <c r="BJ190" s="4">
        <f t="shared" si="74"/>
        <v>1</v>
      </c>
      <c r="BK190" s="4">
        <f t="shared" si="75"/>
        <v>0</v>
      </c>
      <c r="BL190" s="4">
        <f t="shared" si="76"/>
        <v>0</v>
      </c>
      <c r="BM190" s="4">
        <f t="shared" si="77"/>
        <v>0</v>
      </c>
      <c r="BN190" s="4">
        <f t="shared" si="78"/>
        <v>0</v>
      </c>
      <c r="BO190" s="4">
        <f t="shared" si="79"/>
        <v>0</v>
      </c>
    </row>
    <row r="191" spans="1:67" x14ac:dyDescent="0.25">
      <c r="A191" s="7">
        <v>190</v>
      </c>
      <c r="B191" s="1" cm="1">
        <f t="array" ref="B191">_xlfn.SWITCH(C191,"G",1,"D",2,"M",3,"F",4)</f>
        <v>2</v>
      </c>
      <c r="C191" s="1" t="s">
        <v>7</v>
      </c>
      <c r="D191" s="1" t="s">
        <v>388</v>
      </c>
      <c r="E191" s="1">
        <v>4.5</v>
      </c>
      <c r="F191" s="1">
        <v>4.5</v>
      </c>
      <c r="G191" s="1" t="s">
        <v>167</v>
      </c>
      <c r="H191" s="1">
        <v>71</v>
      </c>
      <c r="I191" s="1">
        <v>2.25</v>
      </c>
      <c r="J191" s="1">
        <v>65</v>
      </c>
      <c r="K191" s="1">
        <v>2.484</v>
      </c>
      <c r="L191" s="1">
        <v>67</v>
      </c>
      <c r="M191" s="1">
        <v>2.528</v>
      </c>
      <c r="N191" s="7">
        <v>65</v>
      </c>
      <c r="O191" s="7">
        <v>2.222</v>
      </c>
      <c r="P191" s="7">
        <v>62</v>
      </c>
      <c r="Q191" s="7">
        <v>1.5720000000000001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3">
        <v>0</v>
      </c>
      <c r="AR191" s="4">
        <f t="shared" si="58"/>
        <v>0</v>
      </c>
      <c r="AS191" s="4">
        <f t="shared" si="59"/>
        <v>0</v>
      </c>
      <c r="AT191" s="4">
        <f t="shared" si="60"/>
        <v>0</v>
      </c>
      <c r="AU191" s="4">
        <f t="shared" si="67"/>
        <v>0</v>
      </c>
      <c r="AV191" s="4">
        <f t="shared" si="68"/>
        <v>0</v>
      </c>
      <c r="AW191" s="4">
        <f t="shared" si="61"/>
        <v>0</v>
      </c>
      <c r="AX191" s="4">
        <f t="shared" si="62"/>
        <v>0</v>
      </c>
      <c r="AY191" s="4">
        <f t="shared" si="63"/>
        <v>0</v>
      </c>
      <c r="AZ191" s="4">
        <f t="shared" si="69"/>
        <v>0</v>
      </c>
      <c r="BA191" s="4">
        <f t="shared" si="70"/>
        <v>0</v>
      </c>
      <c r="BB191" s="4">
        <f t="shared" si="64"/>
        <v>0</v>
      </c>
      <c r="BC191" s="4">
        <f t="shared" si="65"/>
        <v>0</v>
      </c>
      <c r="BD191" s="4">
        <f t="shared" si="66"/>
        <v>0</v>
      </c>
      <c r="BE191" s="4">
        <f t="shared" si="71"/>
        <v>0</v>
      </c>
      <c r="BF191" s="4">
        <f t="shared" si="72"/>
        <v>0</v>
      </c>
      <c r="BG191" s="4">
        <f t="shared" si="73"/>
        <v>0</v>
      </c>
      <c r="BH191" s="3">
        <v>0</v>
      </c>
      <c r="BI191" s="3">
        <v>0</v>
      </c>
      <c r="BJ191" s="4">
        <f t="shared" si="74"/>
        <v>1</v>
      </c>
      <c r="BK191" s="4">
        <f t="shared" si="75"/>
        <v>0</v>
      </c>
      <c r="BL191" s="4">
        <f t="shared" si="76"/>
        <v>0</v>
      </c>
      <c r="BM191" s="4">
        <f t="shared" si="77"/>
        <v>0</v>
      </c>
      <c r="BN191" s="4">
        <f t="shared" si="78"/>
        <v>0</v>
      </c>
      <c r="BO191" s="4">
        <f t="shared" si="79"/>
        <v>0</v>
      </c>
    </row>
    <row r="192" spans="1:67" x14ac:dyDescent="0.25">
      <c r="A192" s="7">
        <v>191</v>
      </c>
      <c r="B192" s="1" cm="1">
        <f t="array" ref="B192">_xlfn.SWITCH(C192,"G",1,"D",2,"M",3,"F",4)</f>
        <v>3</v>
      </c>
      <c r="C192" s="1" t="s">
        <v>5</v>
      </c>
      <c r="D192" s="1" t="s">
        <v>176</v>
      </c>
      <c r="E192" s="1">
        <v>4.9000000000000004</v>
      </c>
      <c r="F192" s="1">
        <v>4.9000000000000004</v>
      </c>
      <c r="G192" s="1" t="s">
        <v>167</v>
      </c>
      <c r="H192" s="1">
        <v>62</v>
      </c>
      <c r="I192" s="1">
        <v>1.8160000000000001</v>
      </c>
      <c r="J192" s="1">
        <v>80</v>
      </c>
      <c r="K192" s="1">
        <v>2.3439999999999999</v>
      </c>
      <c r="L192" s="1">
        <v>83</v>
      </c>
      <c r="M192" s="1">
        <v>2.44</v>
      </c>
      <c r="N192" s="7">
        <v>75</v>
      </c>
      <c r="O192" s="7">
        <v>2.1970000000000001</v>
      </c>
      <c r="P192" s="7">
        <v>78</v>
      </c>
      <c r="Q192" s="7">
        <v>2.0289999999999999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3">
        <v>0</v>
      </c>
      <c r="AR192" s="4">
        <f t="shared" si="58"/>
        <v>0</v>
      </c>
      <c r="AS192" s="4">
        <f t="shared" si="59"/>
        <v>0</v>
      </c>
      <c r="AT192" s="4">
        <f t="shared" si="60"/>
        <v>0</v>
      </c>
      <c r="AU192" s="4">
        <f t="shared" si="67"/>
        <v>0</v>
      </c>
      <c r="AV192" s="4">
        <f t="shared" si="68"/>
        <v>0</v>
      </c>
      <c r="AW192" s="4">
        <f t="shared" si="61"/>
        <v>0</v>
      </c>
      <c r="AX192" s="4">
        <f t="shared" si="62"/>
        <v>0</v>
      </c>
      <c r="AY192" s="4">
        <f t="shared" si="63"/>
        <v>0</v>
      </c>
      <c r="AZ192" s="4">
        <f t="shared" si="69"/>
        <v>0</v>
      </c>
      <c r="BA192" s="4">
        <f t="shared" si="70"/>
        <v>0</v>
      </c>
      <c r="BB192" s="4">
        <f t="shared" si="64"/>
        <v>0</v>
      </c>
      <c r="BC192" s="4">
        <f t="shared" si="65"/>
        <v>0</v>
      </c>
      <c r="BD192" s="4">
        <f t="shared" si="66"/>
        <v>0</v>
      </c>
      <c r="BE192" s="4">
        <f t="shared" si="71"/>
        <v>0</v>
      </c>
      <c r="BF192" s="4">
        <f t="shared" si="72"/>
        <v>0</v>
      </c>
      <c r="BG192" s="4">
        <f t="shared" si="73"/>
        <v>0</v>
      </c>
      <c r="BH192" s="3">
        <v>0</v>
      </c>
      <c r="BI192" s="3">
        <v>0</v>
      </c>
      <c r="BJ192" s="4">
        <f t="shared" si="74"/>
        <v>1</v>
      </c>
      <c r="BK192" s="4">
        <f t="shared" si="75"/>
        <v>0</v>
      </c>
      <c r="BL192" s="4">
        <f t="shared" si="76"/>
        <v>0</v>
      </c>
      <c r="BM192" s="4">
        <f t="shared" si="77"/>
        <v>0</v>
      </c>
      <c r="BN192" s="4">
        <f t="shared" si="78"/>
        <v>0</v>
      </c>
      <c r="BO192" s="4">
        <f t="shared" si="79"/>
        <v>0</v>
      </c>
    </row>
    <row r="193" spans="1:67" x14ac:dyDescent="0.25">
      <c r="A193" s="7">
        <v>192</v>
      </c>
      <c r="B193" s="1" cm="1">
        <f t="array" ref="B193">_xlfn.SWITCH(C193,"G",1,"D",2,"M",3,"F",4)</f>
        <v>3</v>
      </c>
      <c r="C193" s="1" t="s">
        <v>5</v>
      </c>
      <c r="D193" s="1" t="s">
        <v>177</v>
      </c>
      <c r="E193" s="1">
        <v>5.4</v>
      </c>
      <c r="F193" s="1">
        <v>5.4</v>
      </c>
      <c r="G193" s="1" t="s">
        <v>167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7">
        <v>0</v>
      </c>
      <c r="O193" s="7">
        <v>0</v>
      </c>
      <c r="P193" s="7">
        <v>0</v>
      </c>
      <c r="Q193" s="7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3">
        <v>0</v>
      </c>
      <c r="AR193" s="4">
        <f t="shared" si="58"/>
        <v>0</v>
      </c>
      <c r="AS193" s="4">
        <f t="shared" si="59"/>
        <v>0</v>
      </c>
      <c r="AT193" s="4">
        <f t="shared" si="60"/>
        <v>0</v>
      </c>
      <c r="AU193" s="4">
        <f t="shared" si="67"/>
        <v>0</v>
      </c>
      <c r="AV193" s="4">
        <f t="shared" si="68"/>
        <v>0</v>
      </c>
      <c r="AW193" s="4">
        <f t="shared" si="61"/>
        <v>0</v>
      </c>
      <c r="AX193" s="4">
        <f t="shared" si="62"/>
        <v>0</v>
      </c>
      <c r="AY193" s="4">
        <f t="shared" si="63"/>
        <v>0</v>
      </c>
      <c r="AZ193" s="4">
        <f t="shared" si="69"/>
        <v>0</v>
      </c>
      <c r="BA193" s="4">
        <f t="shared" si="70"/>
        <v>0</v>
      </c>
      <c r="BB193" s="4">
        <f t="shared" si="64"/>
        <v>0</v>
      </c>
      <c r="BC193" s="4">
        <f t="shared" si="65"/>
        <v>0</v>
      </c>
      <c r="BD193" s="4">
        <f t="shared" si="66"/>
        <v>0</v>
      </c>
      <c r="BE193" s="4">
        <f t="shared" si="71"/>
        <v>0</v>
      </c>
      <c r="BF193" s="4">
        <f t="shared" si="72"/>
        <v>0</v>
      </c>
      <c r="BG193" s="4">
        <f t="shared" si="73"/>
        <v>0</v>
      </c>
      <c r="BH193" s="3">
        <v>0</v>
      </c>
      <c r="BI193" s="3">
        <v>0</v>
      </c>
      <c r="BJ193" s="4">
        <f t="shared" si="74"/>
        <v>1</v>
      </c>
      <c r="BK193" s="4">
        <f t="shared" si="75"/>
        <v>0</v>
      </c>
      <c r="BL193" s="4">
        <f t="shared" si="76"/>
        <v>0</v>
      </c>
      <c r="BM193" s="4">
        <f t="shared" si="77"/>
        <v>0</v>
      </c>
      <c r="BN193" s="4">
        <f t="shared" si="78"/>
        <v>0</v>
      </c>
      <c r="BO193" s="4">
        <f t="shared" si="79"/>
        <v>0</v>
      </c>
    </row>
    <row r="194" spans="1:67" x14ac:dyDescent="0.25">
      <c r="A194" s="7">
        <v>193</v>
      </c>
      <c r="B194" s="1" cm="1">
        <f t="array" ref="B194">_xlfn.SWITCH(C194,"G",1,"D",2,"M",3,"F",4)</f>
        <v>3</v>
      </c>
      <c r="C194" s="1" t="s">
        <v>5</v>
      </c>
      <c r="D194" s="1" t="s">
        <v>178</v>
      </c>
      <c r="E194" s="1">
        <v>4.9000000000000004</v>
      </c>
      <c r="F194" s="1">
        <v>4.9000000000000004</v>
      </c>
      <c r="G194" s="1" t="s">
        <v>167</v>
      </c>
      <c r="H194" s="1">
        <v>45</v>
      </c>
      <c r="I194" s="1">
        <v>2.3039999999999998</v>
      </c>
      <c r="J194" s="1">
        <v>30</v>
      </c>
      <c r="K194" s="1">
        <v>1.6339999999999999</v>
      </c>
      <c r="L194" s="1">
        <v>30</v>
      </c>
      <c r="M194" s="1">
        <v>1.6339999999999999</v>
      </c>
      <c r="N194" s="7">
        <v>29</v>
      </c>
      <c r="O194" s="7">
        <v>1.5629999999999999</v>
      </c>
      <c r="P194" s="7">
        <v>26</v>
      </c>
      <c r="Q194" s="7">
        <v>1.2470000000000001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3">
        <v>0</v>
      </c>
      <c r="AR194" s="4">
        <f t="shared" ref="AR194:AR257" si="80">AQ194+AG194-AL194</f>
        <v>0</v>
      </c>
      <c r="AS194" s="4">
        <f t="shared" ref="AS194:AS257" si="81">AR194+AH194-AM194</f>
        <v>0</v>
      </c>
      <c r="AT194" s="4">
        <f t="shared" ref="AT194:AT257" si="82">AS194+AI194-AN194</f>
        <v>0</v>
      </c>
      <c r="AU194" s="4">
        <f t="shared" si="67"/>
        <v>0</v>
      </c>
      <c r="AV194" s="4">
        <f t="shared" si="68"/>
        <v>0</v>
      </c>
      <c r="AW194" s="4">
        <f t="shared" ref="AW194:AW257" si="83">R194+W194</f>
        <v>0</v>
      </c>
      <c r="AX194" s="4">
        <f t="shared" ref="AX194:AX257" si="84">S194+X194</f>
        <v>0</v>
      </c>
      <c r="AY194" s="4">
        <f t="shared" ref="AY194:AY257" si="85">T194+Y194</f>
        <v>0</v>
      </c>
      <c r="AZ194" s="4">
        <f t="shared" si="69"/>
        <v>0</v>
      </c>
      <c r="BA194" s="4">
        <f t="shared" si="70"/>
        <v>0</v>
      </c>
      <c r="BB194" s="4">
        <f t="shared" ref="BB194:BB257" si="86">AR194+AL194</f>
        <v>0</v>
      </c>
      <c r="BC194" s="4">
        <f t="shared" ref="BC194:BC257" si="87">AS194+AM194</f>
        <v>0</v>
      </c>
      <c r="BD194" s="4">
        <f t="shared" ref="BD194:BD257" si="88">AT194+AN194</f>
        <v>0</v>
      </c>
      <c r="BE194" s="4">
        <f t="shared" si="71"/>
        <v>0</v>
      </c>
      <c r="BF194" s="4">
        <f t="shared" si="72"/>
        <v>0</v>
      </c>
      <c r="BG194" s="4">
        <f t="shared" si="73"/>
        <v>0</v>
      </c>
      <c r="BH194" s="3">
        <v>0</v>
      </c>
      <c r="BI194" s="3">
        <v>0</v>
      </c>
      <c r="BJ194" s="4">
        <f t="shared" si="74"/>
        <v>1</v>
      </c>
      <c r="BK194" s="4">
        <f t="shared" si="75"/>
        <v>0</v>
      </c>
      <c r="BL194" s="4">
        <f t="shared" si="76"/>
        <v>0</v>
      </c>
      <c r="BM194" s="4">
        <f t="shared" si="77"/>
        <v>0</v>
      </c>
      <c r="BN194" s="4">
        <f t="shared" si="78"/>
        <v>0</v>
      </c>
      <c r="BO194" s="4">
        <f t="shared" si="79"/>
        <v>0</v>
      </c>
    </row>
    <row r="195" spans="1:67" x14ac:dyDescent="0.25">
      <c r="A195" s="7">
        <v>194</v>
      </c>
      <c r="B195" s="1" cm="1">
        <f t="array" ref="B195">_xlfn.SWITCH(C195,"G",1,"D",2,"M",3,"F",4)</f>
        <v>2</v>
      </c>
      <c r="C195" s="1" t="s">
        <v>7</v>
      </c>
      <c r="D195" s="1" t="s">
        <v>359</v>
      </c>
      <c r="E195" s="1">
        <v>4.3</v>
      </c>
      <c r="F195" s="1">
        <v>4.3</v>
      </c>
      <c r="G195" s="1" t="s">
        <v>167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7">
        <v>0</v>
      </c>
      <c r="O195" s="7">
        <v>0</v>
      </c>
      <c r="P195" s="7">
        <v>0</v>
      </c>
      <c r="Q195" s="7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3">
        <v>0</v>
      </c>
      <c r="AR195" s="4">
        <f t="shared" si="80"/>
        <v>0</v>
      </c>
      <c r="AS195" s="4">
        <f t="shared" si="81"/>
        <v>0</v>
      </c>
      <c r="AT195" s="4">
        <f t="shared" si="82"/>
        <v>0</v>
      </c>
      <c r="AU195" s="4">
        <f t="shared" ref="AU195:AU258" si="89">AT195+AJ195-AO195</f>
        <v>0</v>
      </c>
      <c r="AV195" s="4">
        <f t="shared" ref="AV195:AV258" si="90">AU195+AK195-AP195</f>
        <v>0</v>
      </c>
      <c r="AW195" s="4">
        <f t="shared" si="83"/>
        <v>0</v>
      </c>
      <c r="AX195" s="4">
        <f t="shared" si="84"/>
        <v>0</v>
      </c>
      <c r="AY195" s="4">
        <f t="shared" si="85"/>
        <v>0</v>
      </c>
      <c r="AZ195" s="4">
        <f t="shared" ref="AZ195:AZ258" si="91">U195+Z195</f>
        <v>0</v>
      </c>
      <c r="BA195" s="4">
        <f t="shared" ref="BA195:BA258" si="92">V195+AA195</f>
        <v>0</v>
      </c>
      <c r="BB195" s="4">
        <f t="shared" si="86"/>
        <v>0</v>
      </c>
      <c r="BC195" s="4">
        <f t="shared" si="87"/>
        <v>0</v>
      </c>
      <c r="BD195" s="4">
        <f t="shared" si="88"/>
        <v>0</v>
      </c>
      <c r="BE195" s="4">
        <f t="shared" ref="BE195:BE258" si="93">AU195+AO195</f>
        <v>0</v>
      </c>
      <c r="BF195" s="4">
        <f t="shared" ref="BF195:BF258" si="94">AV195+AP195</f>
        <v>0</v>
      </c>
      <c r="BG195" s="4">
        <f t="shared" ref="BG195:BG258" si="95">SUM(AR195:AV195)+SUM(AL195:AP195)</f>
        <v>0</v>
      </c>
      <c r="BH195" s="3">
        <v>0</v>
      </c>
      <c r="BI195" s="3">
        <v>0</v>
      </c>
      <c r="BJ195" s="4">
        <f t="shared" ref="BJ195:BJ258" si="96">1-BH195</f>
        <v>1</v>
      </c>
      <c r="BK195" s="4">
        <f t="shared" ref="BK195:BK258" si="97">AG195+AL195</f>
        <v>0</v>
      </c>
      <c r="BL195" s="4">
        <f t="shared" ref="BL195:BL258" si="98">AH195+AM195</f>
        <v>0</v>
      </c>
      <c r="BM195" s="4">
        <f t="shared" ref="BM195:BM258" si="99">AI195+AN195</f>
        <v>0</v>
      </c>
      <c r="BN195" s="4">
        <f t="shared" ref="BN195:BN258" si="100">AJ195+AO195</f>
        <v>0</v>
      </c>
      <c r="BO195" s="4">
        <f t="shared" ref="BO195:BO258" si="101">AK195+AP195</f>
        <v>0</v>
      </c>
    </row>
    <row r="196" spans="1:67" x14ac:dyDescent="0.25">
      <c r="A196" s="7">
        <v>195</v>
      </c>
      <c r="B196" s="1" cm="1">
        <f t="array" ref="B196">_xlfn.SWITCH(C196,"G",1,"D",2,"M",3,"F",4)</f>
        <v>3</v>
      </c>
      <c r="C196" s="1" t="s">
        <v>5</v>
      </c>
      <c r="D196" s="1" t="s">
        <v>549</v>
      </c>
      <c r="E196" s="1">
        <v>4.5</v>
      </c>
      <c r="F196" s="1">
        <v>4.5</v>
      </c>
      <c r="G196" s="1" t="s">
        <v>167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7">
        <v>0</v>
      </c>
      <c r="O196" s="7">
        <v>0</v>
      </c>
      <c r="P196" s="7">
        <v>0</v>
      </c>
      <c r="Q196" s="7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3">
        <v>0</v>
      </c>
      <c r="AR196" s="4">
        <f t="shared" si="80"/>
        <v>0</v>
      </c>
      <c r="AS196" s="4">
        <f t="shared" si="81"/>
        <v>0</v>
      </c>
      <c r="AT196" s="4">
        <f t="shared" si="82"/>
        <v>0</v>
      </c>
      <c r="AU196" s="4">
        <f t="shared" si="89"/>
        <v>0</v>
      </c>
      <c r="AV196" s="4">
        <f t="shared" si="90"/>
        <v>0</v>
      </c>
      <c r="AW196" s="4">
        <f t="shared" si="83"/>
        <v>0</v>
      </c>
      <c r="AX196" s="4">
        <f t="shared" si="84"/>
        <v>0</v>
      </c>
      <c r="AY196" s="4">
        <f t="shared" si="85"/>
        <v>0</v>
      </c>
      <c r="AZ196" s="4">
        <f t="shared" si="91"/>
        <v>0</v>
      </c>
      <c r="BA196" s="4">
        <f t="shared" si="92"/>
        <v>0</v>
      </c>
      <c r="BB196" s="4">
        <f t="shared" si="86"/>
        <v>0</v>
      </c>
      <c r="BC196" s="4">
        <f t="shared" si="87"/>
        <v>0</v>
      </c>
      <c r="BD196" s="4">
        <f t="shared" si="88"/>
        <v>0</v>
      </c>
      <c r="BE196" s="4">
        <f t="shared" si="93"/>
        <v>0</v>
      </c>
      <c r="BF196" s="4">
        <f t="shared" si="94"/>
        <v>0</v>
      </c>
      <c r="BG196" s="4">
        <f t="shared" si="95"/>
        <v>0</v>
      </c>
      <c r="BH196" s="3">
        <v>0</v>
      </c>
      <c r="BI196" s="3">
        <v>0</v>
      </c>
      <c r="BJ196" s="4">
        <f t="shared" si="96"/>
        <v>1</v>
      </c>
      <c r="BK196" s="4">
        <f t="shared" si="97"/>
        <v>0</v>
      </c>
      <c r="BL196" s="4">
        <f t="shared" si="98"/>
        <v>0</v>
      </c>
      <c r="BM196" s="4">
        <f t="shared" si="99"/>
        <v>0</v>
      </c>
      <c r="BN196" s="4">
        <f t="shared" si="100"/>
        <v>0</v>
      </c>
      <c r="BO196" s="4">
        <f t="shared" si="101"/>
        <v>0</v>
      </c>
    </row>
    <row r="197" spans="1:67" x14ac:dyDescent="0.25">
      <c r="A197" s="7">
        <v>196</v>
      </c>
      <c r="B197" s="1" cm="1">
        <f t="array" ref="B197">_xlfn.SWITCH(C197,"G",1,"D",2,"M",3,"F",4)</f>
        <v>3</v>
      </c>
      <c r="C197" s="1" t="s">
        <v>5</v>
      </c>
      <c r="D197" s="1" t="s">
        <v>403</v>
      </c>
      <c r="E197" s="1">
        <v>6.6</v>
      </c>
      <c r="F197" s="1">
        <v>6.5</v>
      </c>
      <c r="G197" s="1" t="s">
        <v>167</v>
      </c>
      <c r="H197" s="1">
        <v>2</v>
      </c>
      <c r="I197" s="1">
        <v>0.127</v>
      </c>
      <c r="J197" s="1">
        <v>78</v>
      </c>
      <c r="K197" s="1">
        <v>4.26</v>
      </c>
      <c r="L197" s="1">
        <v>80</v>
      </c>
      <c r="M197" s="1">
        <v>4.4489999999999998</v>
      </c>
      <c r="N197" s="7">
        <v>77</v>
      </c>
      <c r="O197" s="7">
        <v>4.2640000000000002</v>
      </c>
      <c r="P197" s="7">
        <v>78</v>
      </c>
      <c r="Q197" s="7">
        <v>3.4279999999999999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3">
        <v>1</v>
      </c>
      <c r="AR197" s="4">
        <f t="shared" si="80"/>
        <v>1</v>
      </c>
      <c r="AS197" s="4">
        <f t="shared" si="81"/>
        <v>1</v>
      </c>
      <c r="AT197" s="4">
        <f t="shared" si="82"/>
        <v>1</v>
      </c>
      <c r="AU197" s="4">
        <f t="shared" si="89"/>
        <v>1</v>
      </c>
      <c r="AV197" s="4">
        <f t="shared" si="90"/>
        <v>1</v>
      </c>
      <c r="AW197" s="4">
        <f t="shared" si="83"/>
        <v>0</v>
      </c>
      <c r="AX197" s="4">
        <f t="shared" si="84"/>
        <v>0</v>
      </c>
      <c r="AY197" s="4">
        <f t="shared" si="85"/>
        <v>0</v>
      </c>
      <c r="AZ197" s="4">
        <f t="shared" si="91"/>
        <v>0</v>
      </c>
      <c r="BA197" s="4">
        <f t="shared" si="92"/>
        <v>0</v>
      </c>
      <c r="BB197" s="4">
        <f t="shared" si="86"/>
        <v>1</v>
      </c>
      <c r="BC197" s="4">
        <f t="shared" si="87"/>
        <v>1</v>
      </c>
      <c r="BD197" s="4">
        <f t="shared" si="88"/>
        <v>1</v>
      </c>
      <c r="BE197" s="4">
        <f t="shared" si="93"/>
        <v>1</v>
      </c>
      <c r="BF197" s="4">
        <f t="shared" si="94"/>
        <v>1</v>
      </c>
      <c r="BG197" s="4">
        <f t="shared" si="95"/>
        <v>5</v>
      </c>
      <c r="BH197" s="3">
        <v>0</v>
      </c>
      <c r="BI197" s="3">
        <v>0</v>
      </c>
      <c r="BJ197" s="4">
        <f t="shared" si="96"/>
        <v>1</v>
      </c>
      <c r="BK197" s="4">
        <f t="shared" si="97"/>
        <v>0</v>
      </c>
      <c r="BL197" s="4">
        <f t="shared" si="98"/>
        <v>0</v>
      </c>
      <c r="BM197" s="4">
        <f t="shared" si="99"/>
        <v>0</v>
      </c>
      <c r="BN197" s="4">
        <f t="shared" si="100"/>
        <v>0</v>
      </c>
      <c r="BO197" s="4">
        <f t="shared" si="101"/>
        <v>0</v>
      </c>
    </row>
    <row r="198" spans="1:67" x14ac:dyDescent="0.25">
      <c r="A198" s="7">
        <v>197</v>
      </c>
      <c r="B198" s="1" cm="1">
        <f t="array" ref="B198">_xlfn.SWITCH(C198,"G",1,"D",2,"M",3,"F",4)</f>
        <v>3</v>
      </c>
      <c r="C198" s="1" t="s">
        <v>5</v>
      </c>
      <c r="D198" s="1" t="s">
        <v>179</v>
      </c>
      <c r="E198" s="1">
        <v>4.5</v>
      </c>
      <c r="F198" s="1">
        <v>4.5</v>
      </c>
      <c r="G198" s="1" t="s">
        <v>167</v>
      </c>
      <c r="H198" s="1">
        <v>30</v>
      </c>
      <c r="I198" s="1">
        <v>1.163</v>
      </c>
      <c r="J198" s="1">
        <v>28</v>
      </c>
      <c r="K198" s="1">
        <v>1.109</v>
      </c>
      <c r="L198" s="1">
        <v>27</v>
      </c>
      <c r="M198" s="1">
        <v>1.077</v>
      </c>
      <c r="N198" s="7">
        <v>24</v>
      </c>
      <c r="O198" s="7">
        <v>0.96799999999999997</v>
      </c>
      <c r="P198" s="7">
        <v>18</v>
      </c>
      <c r="Q198" s="7">
        <v>0.72899999999999998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3">
        <v>0</v>
      </c>
      <c r="AR198" s="4">
        <f t="shared" si="80"/>
        <v>0</v>
      </c>
      <c r="AS198" s="4">
        <f t="shared" si="81"/>
        <v>0</v>
      </c>
      <c r="AT198" s="4">
        <f t="shared" si="82"/>
        <v>0</v>
      </c>
      <c r="AU198" s="4">
        <f t="shared" si="89"/>
        <v>0</v>
      </c>
      <c r="AV198" s="4">
        <f t="shared" si="90"/>
        <v>0</v>
      </c>
      <c r="AW198" s="4">
        <f t="shared" si="83"/>
        <v>0</v>
      </c>
      <c r="AX198" s="4">
        <f t="shared" si="84"/>
        <v>0</v>
      </c>
      <c r="AY198" s="4">
        <f t="shared" si="85"/>
        <v>0</v>
      </c>
      <c r="AZ198" s="4">
        <f t="shared" si="91"/>
        <v>0</v>
      </c>
      <c r="BA198" s="4">
        <f t="shared" si="92"/>
        <v>0</v>
      </c>
      <c r="BB198" s="4">
        <f t="shared" si="86"/>
        <v>0</v>
      </c>
      <c r="BC198" s="4">
        <f t="shared" si="87"/>
        <v>0</v>
      </c>
      <c r="BD198" s="4">
        <f t="shared" si="88"/>
        <v>0</v>
      </c>
      <c r="BE198" s="4">
        <f t="shared" si="93"/>
        <v>0</v>
      </c>
      <c r="BF198" s="4">
        <f t="shared" si="94"/>
        <v>0</v>
      </c>
      <c r="BG198" s="4">
        <f t="shared" si="95"/>
        <v>0</v>
      </c>
      <c r="BH198" s="3">
        <v>0</v>
      </c>
      <c r="BI198" s="3">
        <v>0</v>
      </c>
      <c r="BJ198" s="4">
        <f t="shared" si="96"/>
        <v>1</v>
      </c>
      <c r="BK198" s="4">
        <f t="shared" si="97"/>
        <v>0</v>
      </c>
      <c r="BL198" s="4">
        <f t="shared" si="98"/>
        <v>0</v>
      </c>
      <c r="BM198" s="4">
        <f t="shared" si="99"/>
        <v>0</v>
      </c>
      <c r="BN198" s="4">
        <f t="shared" si="100"/>
        <v>0</v>
      </c>
      <c r="BO198" s="4">
        <f t="shared" si="101"/>
        <v>0</v>
      </c>
    </row>
    <row r="199" spans="1:67" x14ac:dyDescent="0.25">
      <c r="A199" s="7">
        <v>198</v>
      </c>
      <c r="B199" s="1" cm="1">
        <f t="array" ref="B199">_xlfn.SWITCH(C199,"G",1,"D",2,"M",3,"F",4)</f>
        <v>2</v>
      </c>
      <c r="C199" s="1" t="s">
        <v>7</v>
      </c>
      <c r="D199" s="1" t="s">
        <v>180</v>
      </c>
      <c r="E199" s="1">
        <v>4.4000000000000004</v>
      </c>
      <c r="F199" s="1">
        <v>4.4000000000000004</v>
      </c>
      <c r="G199" s="1" t="s">
        <v>167</v>
      </c>
      <c r="H199" s="1">
        <v>41</v>
      </c>
      <c r="I199" s="1">
        <v>1.387</v>
      </c>
      <c r="J199" s="1">
        <v>45</v>
      </c>
      <c r="K199" s="1">
        <v>1.752</v>
      </c>
      <c r="L199" s="1">
        <v>41</v>
      </c>
      <c r="M199" s="1">
        <v>1.5940000000000001</v>
      </c>
      <c r="N199" s="7">
        <v>45</v>
      </c>
      <c r="O199" s="7">
        <v>1.593</v>
      </c>
      <c r="P199" s="7">
        <v>42</v>
      </c>
      <c r="Q199" s="7">
        <v>1.1359999999999999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3">
        <v>0</v>
      </c>
      <c r="AR199" s="4">
        <f t="shared" si="80"/>
        <v>0</v>
      </c>
      <c r="AS199" s="4">
        <f t="shared" si="81"/>
        <v>0</v>
      </c>
      <c r="AT199" s="4">
        <f t="shared" si="82"/>
        <v>0</v>
      </c>
      <c r="AU199" s="4">
        <f t="shared" si="89"/>
        <v>0</v>
      </c>
      <c r="AV199" s="4">
        <f t="shared" si="90"/>
        <v>0</v>
      </c>
      <c r="AW199" s="4">
        <f t="shared" si="83"/>
        <v>0</v>
      </c>
      <c r="AX199" s="4">
        <f t="shared" si="84"/>
        <v>0</v>
      </c>
      <c r="AY199" s="4">
        <f t="shared" si="85"/>
        <v>0</v>
      </c>
      <c r="AZ199" s="4">
        <f t="shared" si="91"/>
        <v>0</v>
      </c>
      <c r="BA199" s="4">
        <f t="shared" si="92"/>
        <v>0</v>
      </c>
      <c r="BB199" s="4">
        <f t="shared" si="86"/>
        <v>0</v>
      </c>
      <c r="BC199" s="4">
        <f t="shared" si="87"/>
        <v>0</v>
      </c>
      <c r="BD199" s="4">
        <f t="shared" si="88"/>
        <v>0</v>
      </c>
      <c r="BE199" s="4">
        <f t="shared" si="93"/>
        <v>0</v>
      </c>
      <c r="BF199" s="4">
        <f t="shared" si="94"/>
        <v>0</v>
      </c>
      <c r="BG199" s="4">
        <f t="shared" si="95"/>
        <v>0</v>
      </c>
      <c r="BH199" s="3">
        <v>0</v>
      </c>
      <c r="BI199" s="3">
        <v>0</v>
      </c>
      <c r="BJ199" s="4">
        <f t="shared" si="96"/>
        <v>1</v>
      </c>
      <c r="BK199" s="4">
        <f t="shared" si="97"/>
        <v>0</v>
      </c>
      <c r="BL199" s="4">
        <f t="shared" si="98"/>
        <v>0</v>
      </c>
      <c r="BM199" s="4">
        <f t="shared" si="99"/>
        <v>0</v>
      </c>
      <c r="BN199" s="4">
        <f t="shared" si="100"/>
        <v>0</v>
      </c>
      <c r="BO199" s="4">
        <f t="shared" si="101"/>
        <v>0</v>
      </c>
    </row>
    <row r="200" spans="1:67" x14ac:dyDescent="0.25">
      <c r="A200" s="7">
        <v>199</v>
      </c>
      <c r="B200" s="1" cm="1">
        <f t="array" ref="B200">_xlfn.SWITCH(C200,"G",1,"D",2,"M",3,"F",4)</f>
        <v>1</v>
      </c>
      <c r="C200" s="1" t="s">
        <v>12</v>
      </c>
      <c r="D200" s="1" t="s">
        <v>182</v>
      </c>
      <c r="E200" s="1">
        <v>5</v>
      </c>
      <c r="F200" s="1">
        <v>5</v>
      </c>
      <c r="G200" s="1" t="s">
        <v>167</v>
      </c>
      <c r="H200" s="1">
        <v>89</v>
      </c>
      <c r="I200" s="1">
        <v>3.5070000000000001</v>
      </c>
      <c r="J200" s="1">
        <v>88</v>
      </c>
      <c r="K200" s="1">
        <v>3.7570000000000001</v>
      </c>
      <c r="L200" s="1">
        <v>88</v>
      </c>
      <c r="M200" s="1">
        <v>3.7029999999999998</v>
      </c>
      <c r="N200" s="7">
        <v>87</v>
      </c>
      <c r="O200" s="7">
        <v>3.5009999999999999</v>
      </c>
      <c r="P200" s="7">
        <v>86</v>
      </c>
      <c r="Q200" s="7">
        <v>3.1880000000000002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3">
        <v>0</v>
      </c>
      <c r="AR200" s="4">
        <f t="shared" si="80"/>
        <v>0</v>
      </c>
      <c r="AS200" s="4">
        <f t="shared" si="81"/>
        <v>0</v>
      </c>
      <c r="AT200" s="4">
        <f t="shared" si="82"/>
        <v>0</v>
      </c>
      <c r="AU200" s="4">
        <f t="shared" si="89"/>
        <v>0</v>
      </c>
      <c r="AV200" s="4">
        <f t="shared" si="90"/>
        <v>0</v>
      </c>
      <c r="AW200" s="4">
        <f t="shared" si="83"/>
        <v>0</v>
      </c>
      <c r="AX200" s="4">
        <f t="shared" si="84"/>
        <v>0</v>
      </c>
      <c r="AY200" s="4">
        <f t="shared" si="85"/>
        <v>0</v>
      </c>
      <c r="AZ200" s="4">
        <f t="shared" si="91"/>
        <v>0</v>
      </c>
      <c r="BA200" s="4">
        <f t="shared" si="92"/>
        <v>0</v>
      </c>
      <c r="BB200" s="4">
        <f t="shared" si="86"/>
        <v>0</v>
      </c>
      <c r="BC200" s="4">
        <f t="shared" si="87"/>
        <v>0</v>
      </c>
      <c r="BD200" s="4">
        <f t="shared" si="88"/>
        <v>0</v>
      </c>
      <c r="BE200" s="4">
        <f t="shared" si="93"/>
        <v>0</v>
      </c>
      <c r="BF200" s="4">
        <f t="shared" si="94"/>
        <v>0</v>
      </c>
      <c r="BG200" s="4">
        <f t="shared" si="95"/>
        <v>0</v>
      </c>
      <c r="BH200" s="3">
        <v>0</v>
      </c>
      <c r="BI200" s="3">
        <v>0</v>
      </c>
      <c r="BJ200" s="4">
        <f t="shared" si="96"/>
        <v>1</v>
      </c>
      <c r="BK200" s="4">
        <f t="shared" si="97"/>
        <v>0</v>
      </c>
      <c r="BL200" s="4">
        <f t="shared" si="98"/>
        <v>0</v>
      </c>
      <c r="BM200" s="4">
        <f t="shared" si="99"/>
        <v>0</v>
      </c>
      <c r="BN200" s="4">
        <f t="shared" si="100"/>
        <v>0</v>
      </c>
      <c r="BO200" s="4">
        <f t="shared" si="101"/>
        <v>0</v>
      </c>
    </row>
    <row r="201" spans="1:67" x14ac:dyDescent="0.25">
      <c r="A201" s="7">
        <v>200</v>
      </c>
      <c r="B201" s="1" cm="1">
        <f t="array" ref="B201">_xlfn.SWITCH(C201,"G",1,"D",2,"M",3,"F",4)</f>
        <v>1</v>
      </c>
      <c r="C201" s="1" t="s">
        <v>12</v>
      </c>
      <c r="D201" s="1" t="s">
        <v>184</v>
      </c>
      <c r="E201" s="1">
        <v>5.0999999999999996</v>
      </c>
      <c r="F201" s="1">
        <v>5.0999999999999996</v>
      </c>
      <c r="G201" s="1" t="s">
        <v>183</v>
      </c>
      <c r="H201" s="1">
        <v>89</v>
      </c>
      <c r="I201" s="1">
        <v>3.3319999999999999</v>
      </c>
      <c r="J201" s="1">
        <v>89</v>
      </c>
      <c r="K201" s="1">
        <v>3.6520000000000001</v>
      </c>
      <c r="L201" s="1">
        <v>88</v>
      </c>
      <c r="M201" s="1">
        <v>3.5259999999999998</v>
      </c>
      <c r="N201" s="7">
        <v>89</v>
      </c>
      <c r="O201" s="7">
        <v>3.3679999999999999</v>
      </c>
      <c r="P201" s="7">
        <v>88</v>
      </c>
      <c r="Q201" s="7">
        <v>3.3119999999999998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3">
        <v>0</v>
      </c>
      <c r="AR201" s="4">
        <f t="shared" si="80"/>
        <v>0</v>
      </c>
      <c r="AS201" s="4">
        <f t="shared" si="81"/>
        <v>0</v>
      </c>
      <c r="AT201" s="4">
        <f t="shared" si="82"/>
        <v>0</v>
      </c>
      <c r="AU201" s="4">
        <f t="shared" si="89"/>
        <v>0</v>
      </c>
      <c r="AV201" s="4">
        <f t="shared" si="90"/>
        <v>0</v>
      </c>
      <c r="AW201" s="4">
        <f t="shared" si="83"/>
        <v>0</v>
      </c>
      <c r="AX201" s="4">
        <f t="shared" si="84"/>
        <v>0</v>
      </c>
      <c r="AY201" s="4">
        <f t="shared" si="85"/>
        <v>0</v>
      </c>
      <c r="AZ201" s="4">
        <f t="shared" si="91"/>
        <v>0</v>
      </c>
      <c r="BA201" s="4">
        <f t="shared" si="92"/>
        <v>0</v>
      </c>
      <c r="BB201" s="4">
        <f t="shared" si="86"/>
        <v>0</v>
      </c>
      <c r="BC201" s="4">
        <f t="shared" si="87"/>
        <v>0</v>
      </c>
      <c r="BD201" s="4">
        <f t="shared" si="88"/>
        <v>0</v>
      </c>
      <c r="BE201" s="4">
        <f t="shared" si="93"/>
        <v>0</v>
      </c>
      <c r="BF201" s="4">
        <f t="shared" si="94"/>
        <v>0</v>
      </c>
      <c r="BG201" s="4">
        <f t="shared" si="95"/>
        <v>0</v>
      </c>
      <c r="BH201" s="3">
        <v>0</v>
      </c>
      <c r="BI201" s="3">
        <v>0</v>
      </c>
      <c r="BJ201" s="4">
        <f t="shared" si="96"/>
        <v>1</v>
      </c>
      <c r="BK201" s="4">
        <f t="shared" si="97"/>
        <v>0</v>
      </c>
      <c r="BL201" s="4">
        <f t="shared" si="98"/>
        <v>0</v>
      </c>
      <c r="BM201" s="4">
        <f t="shared" si="99"/>
        <v>0</v>
      </c>
      <c r="BN201" s="4">
        <f t="shared" si="100"/>
        <v>0</v>
      </c>
      <c r="BO201" s="4">
        <f t="shared" si="101"/>
        <v>0</v>
      </c>
    </row>
    <row r="202" spans="1:67" x14ac:dyDescent="0.25">
      <c r="A202" s="7">
        <v>201</v>
      </c>
      <c r="B202" s="1" cm="1">
        <f t="array" ref="B202">_xlfn.SWITCH(C202,"G",1,"D",2,"M",3,"F",4)</f>
        <v>2</v>
      </c>
      <c r="C202" s="1" t="s">
        <v>7</v>
      </c>
      <c r="D202" s="1" t="s">
        <v>185</v>
      </c>
      <c r="E202" s="1">
        <v>5.4</v>
      </c>
      <c r="F202" s="1">
        <v>5.4</v>
      </c>
      <c r="G202" s="1" t="s">
        <v>183</v>
      </c>
      <c r="H202" s="1">
        <v>23</v>
      </c>
      <c r="I202" s="1">
        <v>0.64800000000000002</v>
      </c>
      <c r="J202" s="1">
        <v>30</v>
      </c>
      <c r="K202" s="1">
        <v>1.079</v>
      </c>
      <c r="L202" s="1">
        <v>38</v>
      </c>
      <c r="M202" s="1">
        <v>1.306</v>
      </c>
      <c r="N202" s="7">
        <v>35</v>
      </c>
      <c r="O202" s="7">
        <v>1.028</v>
      </c>
      <c r="P202" s="7">
        <v>36</v>
      </c>
      <c r="Q202" s="7">
        <v>1.0129999999999999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3">
        <v>0</v>
      </c>
      <c r="AR202" s="4">
        <f t="shared" si="80"/>
        <v>0</v>
      </c>
      <c r="AS202" s="4">
        <f t="shared" si="81"/>
        <v>0</v>
      </c>
      <c r="AT202" s="4">
        <f t="shared" si="82"/>
        <v>0</v>
      </c>
      <c r="AU202" s="4">
        <f t="shared" si="89"/>
        <v>0</v>
      </c>
      <c r="AV202" s="4">
        <f t="shared" si="90"/>
        <v>0</v>
      </c>
      <c r="AW202" s="4">
        <f t="shared" si="83"/>
        <v>0</v>
      </c>
      <c r="AX202" s="4">
        <f t="shared" si="84"/>
        <v>0</v>
      </c>
      <c r="AY202" s="4">
        <f t="shared" si="85"/>
        <v>0</v>
      </c>
      <c r="AZ202" s="4">
        <f t="shared" si="91"/>
        <v>0</v>
      </c>
      <c r="BA202" s="4">
        <f t="shared" si="92"/>
        <v>0</v>
      </c>
      <c r="BB202" s="4">
        <f t="shared" si="86"/>
        <v>0</v>
      </c>
      <c r="BC202" s="4">
        <f t="shared" si="87"/>
        <v>0</v>
      </c>
      <c r="BD202" s="4">
        <f t="shared" si="88"/>
        <v>0</v>
      </c>
      <c r="BE202" s="4">
        <f t="shared" si="93"/>
        <v>0</v>
      </c>
      <c r="BF202" s="4">
        <f t="shared" si="94"/>
        <v>0</v>
      </c>
      <c r="BG202" s="4">
        <f t="shared" si="95"/>
        <v>0</v>
      </c>
      <c r="BH202" s="3">
        <v>0</v>
      </c>
      <c r="BI202" s="3">
        <v>0</v>
      </c>
      <c r="BJ202" s="4">
        <f t="shared" si="96"/>
        <v>1</v>
      </c>
      <c r="BK202" s="4">
        <f t="shared" si="97"/>
        <v>0</v>
      </c>
      <c r="BL202" s="4">
        <f t="shared" si="98"/>
        <v>0</v>
      </c>
      <c r="BM202" s="4">
        <f t="shared" si="99"/>
        <v>0</v>
      </c>
      <c r="BN202" s="4">
        <f t="shared" si="100"/>
        <v>0</v>
      </c>
      <c r="BO202" s="4">
        <f t="shared" si="101"/>
        <v>0</v>
      </c>
    </row>
    <row r="203" spans="1:67" x14ac:dyDescent="0.25">
      <c r="A203" s="7">
        <v>202</v>
      </c>
      <c r="B203" s="1" cm="1">
        <f t="array" ref="B203">_xlfn.SWITCH(C203,"G",1,"D",2,"M",3,"F",4)</f>
        <v>3</v>
      </c>
      <c r="C203" s="1" t="s">
        <v>5</v>
      </c>
      <c r="D203" s="1" t="s">
        <v>186</v>
      </c>
      <c r="E203" s="1">
        <v>5.4</v>
      </c>
      <c r="F203" s="1">
        <v>5.4</v>
      </c>
      <c r="G203" s="1" t="s">
        <v>183</v>
      </c>
      <c r="H203" s="1">
        <v>11</v>
      </c>
      <c r="I203" s="1">
        <v>0.53300000000000003</v>
      </c>
      <c r="J203" s="1">
        <v>12</v>
      </c>
      <c r="K203" s="1">
        <v>0.60099999999999998</v>
      </c>
      <c r="L203" s="1">
        <v>11</v>
      </c>
      <c r="M203" s="1">
        <v>0.56200000000000006</v>
      </c>
      <c r="N203" s="7">
        <v>15</v>
      </c>
      <c r="O203" s="7">
        <v>0.76100000000000001</v>
      </c>
      <c r="P203" s="7">
        <v>14</v>
      </c>
      <c r="Q203" s="7">
        <v>0.65200000000000002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3">
        <v>0</v>
      </c>
      <c r="AR203" s="4">
        <f t="shared" si="80"/>
        <v>0</v>
      </c>
      <c r="AS203" s="4">
        <f t="shared" si="81"/>
        <v>0</v>
      </c>
      <c r="AT203" s="4">
        <f t="shared" si="82"/>
        <v>0</v>
      </c>
      <c r="AU203" s="4">
        <f t="shared" si="89"/>
        <v>0</v>
      </c>
      <c r="AV203" s="4">
        <f t="shared" si="90"/>
        <v>0</v>
      </c>
      <c r="AW203" s="4">
        <f t="shared" si="83"/>
        <v>0</v>
      </c>
      <c r="AX203" s="4">
        <f t="shared" si="84"/>
        <v>0</v>
      </c>
      <c r="AY203" s="4">
        <f t="shared" si="85"/>
        <v>0</v>
      </c>
      <c r="AZ203" s="4">
        <f t="shared" si="91"/>
        <v>0</v>
      </c>
      <c r="BA203" s="4">
        <f t="shared" si="92"/>
        <v>0</v>
      </c>
      <c r="BB203" s="4">
        <f t="shared" si="86"/>
        <v>0</v>
      </c>
      <c r="BC203" s="4">
        <f t="shared" si="87"/>
        <v>0</v>
      </c>
      <c r="BD203" s="4">
        <f t="shared" si="88"/>
        <v>0</v>
      </c>
      <c r="BE203" s="4">
        <f t="shared" si="93"/>
        <v>0</v>
      </c>
      <c r="BF203" s="4">
        <f t="shared" si="94"/>
        <v>0</v>
      </c>
      <c r="BG203" s="4">
        <f t="shared" si="95"/>
        <v>0</v>
      </c>
      <c r="BH203" s="3">
        <v>0</v>
      </c>
      <c r="BI203" s="3">
        <v>0</v>
      </c>
      <c r="BJ203" s="4">
        <f t="shared" si="96"/>
        <v>1</v>
      </c>
      <c r="BK203" s="4">
        <f t="shared" si="97"/>
        <v>0</v>
      </c>
      <c r="BL203" s="4">
        <f t="shared" si="98"/>
        <v>0</v>
      </c>
      <c r="BM203" s="4">
        <f t="shared" si="99"/>
        <v>0</v>
      </c>
      <c r="BN203" s="4">
        <f t="shared" si="100"/>
        <v>0</v>
      </c>
      <c r="BO203" s="4">
        <f t="shared" si="101"/>
        <v>0</v>
      </c>
    </row>
    <row r="204" spans="1:67" x14ac:dyDescent="0.25">
      <c r="A204" s="7">
        <v>203</v>
      </c>
      <c r="B204" s="1" cm="1">
        <f t="array" ref="B204">_xlfn.SWITCH(C204,"G",1,"D",2,"M",3,"F",4)</f>
        <v>3</v>
      </c>
      <c r="C204" s="1" t="s">
        <v>5</v>
      </c>
      <c r="D204" s="1" t="s">
        <v>231</v>
      </c>
      <c r="E204" s="1">
        <v>4.4000000000000004</v>
      </c>
      <c r="F204" s="1">
        <v>4.4000000000000004</v>
      </c>
      <c r="G204" s="1" t="s">
        <v>183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7">
        <v>0</v>
      </c>
      <c r="O204" s="7">
        <v>0</v>
      </c>
      <c r="P204" s="7">
        <v>0</v>
      </c>
      <c r="Q204" s="7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3">
        <v>0</v>
      </c>
      <c r="AR204" s="4">
        <f t="shared" si="80"/>
        <v>0</v>
      </c>
      <c r="AS204" s="4">
        <f t="shared" si="81"/>
        <v>0</v>
      </c>
      <c r="AT204" s="4">
        <f t="shared" si="82"/>
        <v>0</v>
      </c>
      <c r="AU204" s="4">
        <f t="shared" si="89"/>
        <v>0</v>
      </c>
      <c r="AV204" s="4">
        <f t="shared" si="90"/>
        <v>0</v>
      </c>
      <c r="AW204" s="4">
        <f t="shared" si="83"/>
        <v>0</v>
      </c>
      <c r="AX204" s="4">
        <f t="shared" si="84"/>
        <v>0</v>
      </c>
      <c r="AY204" s="4">
        <f t="shared" si="85"/>
        <v>0</v>
      </c>
      <c r="AZ204" s="4">
        <f t="shared" si="91"/>
        <v>0</v>
      </c>
      <c r="BA204" s="4">
        <f t="shared" si="92"/>
        <v>0</v>
      </c>
      <c r="BB204" s="4">
        <f t="shared" si="86"/>
        <v>0</v>
      </c>
      <c r="BC204" s="4">
        <f t="shared" si="87"/>
        <v>0</v>
      </c>
      <c r="BD204" s="4">
        <f t="shared" si="88"/>
        <v>0</v>
      </c>
      <c r="BE204" s="4">
        <f t="shared" si="93"/>
        <v>0</v>
      </c>
      <c r="BF204" s="4">
        <f t="shared" si="94"/>
        <v>0</v>
      </c>
      <c r="BG204" s="4">
        <f t="shared" si="95"/>
        <v>0</v>
      </c>
      <c r="BH204" s="3">
        <v>0</v>
      </c>
      <c r="BI204" s="3">
        <v>0</v>
      </c>
      <c r="BJ204" s="4">
        <f t="shared" si="96"/>
        <v>1</v>
      </c>
      <c r="BK204" s="4">
        <f t="shared" si="97"/>
        <v>0</v>
      </c>
      <c r="BL204" s="4">
        <f t="shared" si="98"/>
        <v>0</v>
      </c>
      <c r="BM204" s="4">
        <f t="shared" si="99"/>
        <v>0</v>
      </c>
      <c r="BN204" s="4">
        <f t="shared" si="100"/>
        <v>0</v>
      </c>
      <c r="BO204" s="4">
        <f t="shared" si="101"/>
        <v>0</v>
      </c>
    </row>
    <row r="205" spans="1:67" x14ac:dyDescent="0.25">
      <c r="A205" s="7">
        <v>204</v>
      </c>
      <c r="B205" s="1" cm="1">
        <f t="array" ref="B205">_xlfn.SWITCH(C205,"G",1,"D",2,"M",3,"F",4)</f>
        <v>1</v>
      </c>
      <c r="C205" s="1" t="s">
        <v>12</v>
      </c>
      <c r="D205" s="1" t="s">
        <v>129</v>
      </c>
      <c r="E205" s="1">
        <v>4</v>
      </c>
      <c r="F205" s="1">
        <v>4</v>
      </c>
      <c r="G205" s="1" t="s">
        <v>183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4.1000000000000002E-2</v>
      </c>
      <c r="N205" s="7">
        <v>0</v>
      </c>
      <c r="O205" s="7">
        <v>0</v>
      </c>
      <c r="P205" s="7">
        <v>0</v>
      </c>
      <c r="Q205" s="7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3">
        <v>0</v>
      </c>
      <c r="AR205" s="4">
        <f t="shared" si="80"/>
        <v>0</v>
      </c>
      <c r="AS205" s="4">
        <f t="shared" si="81"/>
        <v>0</v>
      </c>
      <c r="AT205" s="4">
        <f t="shared" si="82"/>
        <v>0</v>
      </c>
      <c r="AU205" s="4">
        <f t="shared" si="89"/>
        <v>0</v>
      </c>
      <c r="AV205" s="4">
        <f t="shared" si="90"/>
        <v>0</v>
      </c>
      <c r="AW205" s="4">
        <f t="shared" si="83"/>
        <v>0</v>
      </c>
      <c r="AX205" s="4">
        <f t="shared" si="84"/>
        <v>0</v>
      </c>
      <c r="AY205" s="4">
        <f t="shared" si="85"/>
        <v>0</v>
      </c>
      <c r="AZ205" s="4">
        <f t="shared" si="91"/>
        <v>0</v>
      </c>
      <c r="BA205" s="4">
        <f t="shared" si="92"/>
        <v>0</v>
      </c>
      <c r="BB205" s="4">
        <f t="shared" si="86"/>
        <v>0</v>
      </c>
      <c r="BC205" s="4">
        <f t="shared" si="87"/>
        <v>0</v>
      </c>
      <c r="BD205" s="4">
        <f t="shared" si="88"/>
        <v>0</v>
      </c>
      <c r="BE205" s="4">
        <f t="shared" si="93"/>
        <v>0</v>
      </c>
      <c r="BF205" s="4">
        <f t="shared" si="94"/>
        <v>0</v>
      </c>
      <c r="BG205" s="4">
        <f t="shared" si="95"/>
        <v>0</v>
      </c>
      <c r="BH205" s="3">
        <v>0</v>
      </c>
      <c r="BI205" s="3">
        <v>0</v>
      </c>
      <c r="BJ205" s="4">
        <f t="shared" si="96"/>
        <v>1</v>
      </c>
      <c r="BK205" s="4">
        <f t="shared" si="97"/>
        <v>0</v>
      </c>
      <c r="BL205" s="4">
        <f t="shared" si="98"/>
        <v>0</v>
      </c>
      <c r="BM205" s="4">
        <f t="shared" si="99"/>
        <v>0</v>
      </c>
      <c r="BN205" s="4">
        <f t="shared" si="100"/>
        <v>0</v>
      </c>
      <c r="BO205" s="4">
        <f t="shared" si="101"/>
        <v>0</v>
      </c>
    </row>
    <row r="206" spans="1:67" x14ac:dyDescent="0.25">
      <c r="A206" s="7">
        <v>205</v>
      </c>
      <c r="B206" s="1" cm="1">
        <f t="array" ref="B206">_xlfn.SWITCH(C206,"G",1,"D",2,"M",3,"F",4)</f>
        <v>4</v>
      </c>
      <c r="C206" s="1" t="s">
        <v>10</v>
      </c>
      <c r="D206" s="1" t="s">
        <v>187</v>
      </c>
      <c r="E206" s="1">
        <v>10.5</v>
      </c>
      <c r="F206" s="1">
        <v>10.5</v>
      </c>
      <c r="G206" s="1" t="s">
        <v>183</v>
      </c>
      <c r="H206" s="1">
        <v>79</v>
      </c>
      <c r="I206" s="1">
        <v>3.9529999999999998</v>
      </c>
      <c r="J206" s="1">
        <v>75</v>
      </c>
      <c r="K206" s="1">
        <v>4.0979999999999999</v>
      </c>
      <c r="L206" s="1">
        <v>77</v>
      </c>
      <c r="M206" s="1">
        <v>4.3810000000000002</v>
      </c>
      <c r="N206" s="7">
        <v>76</v>
      </c>
      <c r="O206" s="7">
        <v>4.298</v>
      </c>
      <c r="P206" s="7">
        <v>74</v>
      </c>
      <c r="Q206" s="7">
        <v>3.2559999999999998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3">
        <v>0</v>
      </c>
      <c r="AR206" s="4">
        <f t="shared" si="80"/>
        <v>0</v>
      </c>
      <c r="AS206" s="4">
        <f t="shared" si="81"/>
        <v>0</v>
      </c>
      <c r="AT206" s="4">
        <f t="shared" si="82"/>
        <v>0</v>
      </c>
      <c r="AU206" s="4">
        <f t="shared" si="89"/>
        <v>0</v>
      </c>
      <c r="AV206" s="4">
        <f t="shared" si="90"/>
        <v>0</v>
      </c>
      <c r="AW206" s="4">
        <f t="shared" si="83"/>
        <v>0</v>
      </c>
      <c r="AX206" s="4">
        <f t="shared" si="84"/>
        <v>0</v>
      </c>
      <c r="AY206" s="4">
        <f t="shared" si="85"/>
        <v>0</v>
      </c>
      <c r="AZ206" s="4">
        <f t="shared" si="91"/>
        <v>0</v>
      </c>
      <c r="BA206" s="4">
        <f t="shared" si="92"/>
        <v>0</v>
      </c>
      <c r="BB206" s="4">
        <f t="shared" si="86"/>
        <v>0</v>
      </c>
      <c r="BC206" s="4">
        <f t="shared" si="87"/>
        <v>0</v>
      </c>
      <c r="BD206" s="4">
        <f t="shared" si="88"/>
        <v>0</v>
      </c>
      <c r="BE206" s="4">
        <f t="shared" si="93"/>
        <v>0</v>
      </c>
      <c r="BF206" s="4">
        <f t="shared" si="94"/>
        <v>0</v>
      </c>
      <c r="BG206" s="4">
        <f t="shared" si="95"/>
        <v>0</v>
      </c>
      <c r="BH206" s="3">
        <v>0</v>
      </c>
      <c r="BI206" s="3">
        <v>0</v>
      </c>
      <c r="BJ206" s="4">
        <f t="shared" si="96"/>
        <v>1</v>
      </c>
      <c r="BK206" s="4">
        <f t="shared" si="97"/>
        <v>0</v>
      </c>
      <c r="BL206" s="4">
        <f t="shared" si="98"/>
        <v>0</v>
      </c>
      <c r="BM206" s="4">
        <f t="shared" si="99"/>
        <v>0</v>
      </c>
      <c r="BN206" s="4">
        <f t="shared" si="100"/>
        <v>0</v>
      </c>
      <c r="BO206" s="4">
        <f t="shared" si="101"/>
        <v>0</v>
      </c>
    </row>
    <row r="207" spans="1:67" x14ac:dyDescent="0.25">
      <c r="A207" s="7">
        <v>206</v>
      </c>
      <c r="B207" s="1" cm="1">
        <f t="array" ref="B207">_xlfn.SWITCH(C207,"G",1,"D",2,"M",3,"F",4)</f>
        <v>3</v>
      </c>
      <c r="C207" s="1" t="s">
        <v>5</v>
      </c>
      <c r="D207" s="1" t="s">
        <v>188</v>
      </c>
      <c r="E207" s="1">
        <v>4.9000000000000004</v>
      </c>
      <c r="F207" s="1">
        <v>4.9000000000000004</v>
      </c>
      <c r="G207" s="1" t="s">
        <v>183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7">
        <v>0</v>
      </c>
      <c r="O207" s="7">
        <v>0</v>
      </c>
      <c r="P207" s="7">
        <v>0</v>
      </c>
      <c r="Q207" s="7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3">
        <v>0</v>
      </c>
      <c r="AR207" s="4">
        <f t="shared" si="80"/>
        <v>0</v>
      </c>
      <c r="AS207" s="4">
        <f t="shared" si="81"/>
        <v>0</v>
      </c>
      <c r="AT207" s="4">
        <f t="shared" si="82"/>
        <v>0</v>
      </c>
      <c r="AU207" s="4">
        <f t="shared" si="89"/>
        <v>0</v>
      </c>
      <c r="AV207" s="4">
        <f t="shared" si="90"/>
        <v>0</v>
      </c>
      <c r="AW207" s="4">
        <f t="shared" si="83"/>
        <v>0</v>
      </c>
      <c r="AX207" s="4">
        <f t="shared" si="84"/>
        <v>0</v>
      </c>
      <c r="AY207" s="4">
        <f t="shared" si="85"/>
        <v>0</v>
      </c>
      <c r="AZ207" s="4">
        <f t="shared" si="91"/>
        <v>0</v>
      </c>
      <c r="BA207" s="4">
        <f t="shared" si="92"/>
        <v>0</v>
      </c>
      <c r="BB207" s="4">
        <f t="shared" si="86"/>
        <v>0</v>
      </c>
      <c r="BC207" s="4">
        <f t="shared" si="87"/>
        <v>0</v>
      </c>
      <c r="BD207" s="4">
        <f t="shared" si="88"/>
        <v>0</v>
      </c>
      <c r="BE207" s="4">
        <f t="shared" si="93"/>
        <v>0</v>
      </c>
      <c r="BF207" s="4">
        <f t="shared" si="94"/>
        <v>0</v>
      </c>
      <c r="BG207" s="4">
        <f t="shared" si="95"/>
        <v>0</v>
      </c>
      <c r="BH207" s="3">
        <v>0</v>
      </c>
      <c r="BI207" s="3">
        <v>0</v>
      </c>
      <c r="BJ207" s="4">
        <f t="shared" si="96"/>
        <v>1</v>
      </c>
      <c r="BK207" s="4">
        <f t="shared" si="97"/>
        <v>0</v>
      </c>
      <c r="BL207" s="4">
        <f t="shared" si="98"/>
        <v>0</v>
      </c>
      <c r="BM207" s="4">
        <f t="shared" si="99"/>
        <v>0</v>
      </c>
      <c r="BN207" s="4">
        <f t="shared" si="100"/>
        <v>0</v>
      </c>
      <c r="BO207" s="4">
        <f t="shared" si="101"/>
        <v>0</v>
      </c>
    </row>
    <row r="208" spans="1:67" x14ac:dyDescent="0.25">
      <c r="A208" s="7">
        <v>207</v>
      </c>
      <c r="B208" s="1" cm="1">
        <f t="array" ref="B208">_xlfn.SWITCH(C208,"G",1,"D",2,"M",3,"F",4)</f>
        <v>2</v>
      </c>
      <c r="C208" s="1" t="s">
        <v>7</v>
      </c>
      <c r="D208" s="1" t="s">
        <v>189</v>
      </c>
      <c r="E208" s="1">
        <v>5.5</v>
      </c>
      <c r="F208" s="1">
        <v>5.5</v>
      </c>
      <c r="G208" s="1" t="s">
        <v>183</v>
      </c>
      <c r="H208" s="1">
        <v>82</v>
      </c>
      <c r="I208" s="1">
        <v>2.4039999999999999</v>
      </c>
      <c r="J208" s="1">
        <v>79</v>
      </c>
      <c r="K208" s="1">
        <v>3.0049999999999999</v>
      </c>
      <c r="L208" s="1">
        <v>74</v>
      </c>
      <c r="M208" s="1">
        <v>2.782</v>
      </c>
      <c r="N208" s="7">
        <v>71</v>
      </c>
      <c r="O208" s="7">
        <v>2.29</v>
      </c>
      <c r="P208" s="7">
        <v>67</v>
      </c>
      <c r="Q208" s="7">
        <v>2.0569999999999999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3">
        <v>0</v>
      </c>
      <c r="AR208" s="4">
        <f t="shared" si="80"/>
        <v>0</v>
      </c>
      <c r="AS208" s="4">
        <f t="shared" si="81"/>
        <v>0</v>
      </c>
      <c r="AT208" s="4">
        <f t="shared" si="82"/>
        <v>0</v>
      </c>
      <c r="AU208" s="4">
        <f t="shared" si="89"/>
        <v>0</v>
      </c>
      <c r="AV208" s="4">
        <f t="shared" si="90"/>
        <v>0</v>
      </c>
      <c r="AW208" s="4">
        <f t="shared" si="83"/>
        <v>0</v>
      </c>
      <c r="AX208" s="4">
        <f t="shared" si="84"/>
        <v>0</v>
      </c>
      <c r="AY208" s="4">
        <f t="shared" si="85"/>
        <v>0</v>
      </c>
      <c r="AZ208" s="4">
        <f t="shared" si="91"/>
        <v>0</v>
      </c>
      <c r="BA208" s="4">
        <f t="shared" si="92"/>
        <v>0</v>
      </c>
      <c r="BB208" s="4">
        <f t="shared" si="86"/>
        <v>0</v>
      </c>
      <c r="BC208" s="4">
        <f t="shared" si="87"/>
        <v>0</v>
      </c>
      <c r="BD208" s="4">
        <f t="shared" si="88"/>
        <v>0</v>
      </c>
      <c r="BE208" s="4">
        <f t="shared" si="93"/>
        <v>0</v>
      </c>
      <c r="BF208" s="4">
        <f t="shared" si="94"/>
        <v>0</v>
      </c>
      <c r="BG208" s="4">
        <f t="shared" si="95"/>
        <v>0</v>
      </c>
      <c r="BH208" s="3">
        <v>0</v>
      </c>
      <c r="BI208" s="3">
        <v>0</v>
      </c>
      <c r="BJ208" s="4">
        <f t="shared" si="96"/>
        <v>1</v>
      </c>
      <c r="BK208" s="4">
        <f t="shared" si="97"/>
        <v>0</v>
      </c>
      <c r="BL208" s="4">
        <f t="shared" si="98"/>
        <v>0</v>
      </c>
      <c r="BM208" s="4">
        <f t="shared" si="99"/>
        <v>0</v>
      </c>
      <c r="BN208" s="4">
        <f t="shared" si="100"/>
        <v>0</v>
      </c>
      <c r="BO208" s="4">
        <f t="shared" si="101"/>
        <v>0</v>
      </c>
    </row>
    <row r="209" spans="1:67" x14ac:dyDescent="0.25">
      <c r="A209" s="7">
        <v>208</v>
      </c>
      <c r="B209" s="1" cm="1">
        <f t="array" ref="B209">_xlfn.SWITCH(C209,"G",1,"D",2,"M",3,"F",4)</f>
        <v>2</v>
      </c>
      <c r="C209" s="1" t="s">
        <v>7</v>
      </c>
      <c r="D209" s="1" t="s">
        <v>190</v>
      </c>
      <c r="E209" s="1">
        <v>4</v>
      </c>
      <c r="F209" s="1">
        <v>4</v>
      </c>
      <c r="G209" s="1" t="s">
        <v>183</v>
      </c>
      <c r="H209" s="1">
        <v>2</v>
      </c>
      <c r="I209" s="1">
        <v>6.2E-2</v>
      </c>
      <c r="J209" s="1">
        <v>4</v>
      </c>
      <c r="K209" s="1">
        <v>0.14299999999999999</v>
      </c>
      <c r="L209" s="1">
        <v>3</v>
      </c>
      <c r="M209" s="1">
        <v>0.106</v>
      </c>
      <c r="N209" s="7">
        <v>2</v>
      </c>
      <c r="O209" s="7">
        <v>6.5000000000000002E-2</v>
      </c>
      <c r="P209" s="7">
        <v>1</v>
      </c>
      <c r="Q209" s="7">
        <v>3.1E-2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3">
        <v>0</v>
      </c>
      <c r="AR209" s="4">
        <f t="shared" si="80"/>
        <v>0</v>
      </c>
      <c r="AS209" s="4">
        <f t="shared" si="81"/>
        <v>0</v>
      </c>
      <c r="AT209" s="4">
        <f t="shared" si="82"/>
        <v>0</v>
      </c>
      <c r="AU209" s="4">
        <f t="shared" si="89"/>
        <v>0</v>
      </c>
      <c r="AV209" s="4">
        <f t="shared" si="90"/>
        <v>0</v>
      </c>
      <c r="AW209" s="4">
        <f t="shared" si="83"/>
        <v>0</v>
      </c>
      <c r="AX209" s="4">
        <f t="shared" si="84"/>
        <v>0</v>
      </c>
      <c r="AY209" s="4">
        <f t="shared" si="85"/>
        <v>0</v>
      </c>
      <c r="AZ209" s="4">
        <f t="shared" si="91"/>
        <v>0</v>
      </c>
      <c r="BA209" s="4">
        <f t="shared" si="92"/>
        <v>0</v>
      </c>
      <c r="BB209" s="4">
        <f t="shared" si="86"/>
        <v>0</v>
      </c>
      <c r="BC209" s="4">
        <f t="shared" si="87"/>
        <v>0</v>
      </c>
      <c r="BD209" s="4">
        <f t="shared" si="88"/>
        <v>0</v>
      </c>
      <c r="BE209" s="4">
        <f t="shared" si="93"/>
        <v>0</v>
      </c>
      <c r="BF209" s="4">
        <f t="shared" si="94"/>
        <v>0</v>
      </c>
      <c r="BG209" s="4">
        <f t="shared" si="95"/>
        <v>0</v>
      </c>
      <c r="BH209" s="3">
        <v>0</v>
      </c>
      <c r="BI209" s="3">
        <v>0</v>
      </c>
      <c r="BJ209" s="4">
        <f t="shared" si="96"/>
        <v>1</v>
      </c>
      <c r="BK209" s="4">
        <f t="shared" si="97"/>
        <v>0</v>
      </c>
      <c r="BL209" s="4">
        <f t="shared" si="98"/>
        <v>0</v>
      </c>
      <c r="BM209" s="4">
        <f t="shared" si="99"/>
        <v>0</v>
      </c>
      <c r="BN209" s="4">
        <f t="shared" si="100"/>
        <v>0</v>
      </c>
      <c r="BO209" s="4">
        <f t="shared" si="101"/>
        <v>0</v>
      </c>
    </row>
    <row r="210" spans="1:67" x14ac:dyDescent="0.25">
      <c r="A210" s="7">
        <v>209</v>
      </c>
      <c r="B210" s="1" cm="1">
        <f t="array" ref="B210">_xlfn.SWITCH(C210,"G",1,"D",2,"M",3,"F",4)</f>
        <v>2</v>
      </c>
      <c r="C210" s="1" t="s">
        <v>7</v>
      </c>
      <c r="D210" s="1" t="s">
        <v>364</v>
      </c>
      <c r="E210" s="1">
        <v>5.3</v>
      </c>
      <c r="F210" s="1">
        <v>5.3</v>
      </c>
      <c r="G210" s="1" t="s">
        <v>183</v>
      </c>
      <c r="H210" s="1">
        <v>88</v>
      </c>
      <c r="I210" s="1">
        <v>2.355</v>
      </c>
      <c r="J210" s="1">
        <v>84</v>
      </c>
      <c r="K210" s="1">
        <v>2.972</v>
      </c>
      <c r="L210" s="1">
        <v>83</v>
      </c>
      <c r="M210" s="1">
        <v>2.8330000000000002</v>
      </c>
      <c r="N210" s="7">
        <v>81</v>
      </c>
      <c r="O210" s="7">
        <v>2.3759999999999999</v>
      </c>
      <c r="P210" s="7">
        <v>83</v>
      </c>
      <c r="Q210" s="7">
        <v>2.226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3">
        <v>0</v>
      </c>
      <c r="AR210" s="4">
        <f t="shared" si="80"/>
        <v>0</v>
      </c>
      <c r="AS210" s="4">
        <f t="shared" si="81"/>
        <v>0</v>
      </c>
      <c r="AT210" s="4">
        <f t="shared" si="82"/>
        <v>0</v>
      </c>
      <c r="AU210" s="4">
        <f t="shared" si="89"/>
        <v>0</v>
      </c>
      <c r="AV210" s="4">
        <f t="shared" si="90"/>
        <v>0</v>
      </c>
      <c r="AW210" s="4">
        <f t="shared" si="83"/>
        <v>0</v>
      </c>
      <c r="AX210" s="4">
        <f t="shared" si="84"/>
        <v>0</v>
      </c>
      <c r="AY210" s="4">
        <f t="shared" si="85"/>
        <v>0</v>
      </c>
      <c r="AZ210" s="4">
        <f t="shared" si="91"/>
        <v>0</v>
      </c>
      <c r="BA210" s="4">
        <f t="shared" si="92"/>
        <v>0</v>
      </c>
      <c r="BB210" s="4">
        <f t="shared" si="86"/>
        <v>0</v>
      </c>
      <c r="BC210" s="4">
        <f t="shared" si="87"/>
        <v>0</v>
      </c>
      <c r="BD210" s="4">
        <f t="shared" si="88"/>
        <v>0</v>
      </c>
      <c r="BE210" s="4">
        <f t="shared" si="93"/>
        <v>0</v>
      </c>
      <c r="BF210" s="4">
        <f t="shared" si="94"/>
        <v>0</v>
      </c>
      <c r="BG210" s="4">
        <f t="shared" si="95"/>
        <v>0</v>
      </c>
      <c r="BH210" s="3">
        <v>0</v>
      </c>
      <c r="BI210" s="3">
        <v>0</v>
      </c>
      <c r="BJ210" s="4">
        <f t="shared" si="96"/>
        <v>1</v>
      </c>
      <c r="BK210" s="4">
        <f t="shared" si="97"/>
        <v>0</v>
      </c>
      <c r="BL210" s="4">
        <f t="shared" si="98"/>
        <v>0</v>
      </c>
      <c r="BM210" s="4">
        <f t="shared" si="99"/>
        <v>0</v>
      </c>
      <c r="BN210" s="4">
        <f t="shared" si="100"/>
        <v>0</v>
      </c>
      <c r="BO210" s="4">
        <f t="shared" si="101"/>
        <v>0</v>
      </c>
    </row>
    <row r="211" spans="1:67" x14ac:dyDescent="0.25">
      <c r="A211" s="7">
        <v>210</v>
      </c>
      <c r="B211" s="1" cm="1">
        <f t="array" ref="B211">_xlfn.SWITCH(C211,"G",1,"D",2,"M",3,"F",4)</f>
        <v>3</v>
      </c>
      <c r="C211" s="1" t="s">
        <v>5</v>
      </c>
      <c r="D211" s="1" t="s">
        <v>191</v>
      </c>
      <c r="E211" s="1">
        <v>6.4</v>
      </c>
      <c r="F211" s="1">
        <v>6.4</v>
      </c>
      <c r="G211" s="1" t="s">
        <v>183</v>
      </c>
      <c r="H211" s="1">
        <v>86</v>
      </c>
      <c r="I211" s="1">
        <v>2.9750000000000001</v>
      </c>
      <c r="J211" s="1">
        <v>81</v>
      </c>
      <c r="K211" s="1">
        <v>3.0760000000000001</v>
      </c>
      <c r="L211" s="1">
        <v>80</v>
      </c>
      <c r="M211" s="1">
        <v>3.1160000000000001</v>
      </c>
      <c r="N211" s="7">
        <v>82</v>
      </c>
      <c r="O211" s="7">
        <v>3.0510000000000002</v>
      </c>
      <c r="P211" s="7">
        <v>77</v>
      </c>
      <c r="Q211" s="7">
        <v>2.5339999999999998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3">
        <v>0</v>
      </c>
      <c r="AR211" s="4">
        <f t="shared" si="80"/>
        <v>0</v>
      </c>
      <c r="AS211" s="4">
        <f t="shared" si="81"/>
        <v>0</v>
      </c>
      <c r="AT211" s="4">
        <f t="shared" si="82"/>
        <v>0</v>
      </c>
      <c r="AU211" s="4">
        <f t="shared" si="89"/>
        <v>0</v>
      </c>
      <c r="AV211" s="4">
        <f t="shared" si="90"/>
        <v>0</v>
      </c>
      <c r="AW211" s="4">
        <f t="shared" si="83"/>
        <v>0</v>
      </c>
      <c r="AX211" s="4">
        <f t="shared" si="84"/>
        <v>0</v>
      </c>
      <c r="AY211" s="4">
        <f t="shared" si="85"/>
        <v>0</v>
      </c>
      <c r="AZ211" s="4">
        <f t="shared" si="91"/>
        <v>0</v>
      </c>
      <c r="BA211" s="4">
        <f t="shared" si="92"/>
        <v>0</v>
      </c>
      <c r="BB211" s="4">
        <f t="shared" si="86"/>
        <v>0</v>
      </c>
      <c r="BC211" s="4">
        <f t="shared" si="87"/>
        <v>0</v>
      </c>
      <c r="BD211" s="4">
        <f t="shared" si="88"/>
        <v>0</v>
      </c>
      <c r="BE211" s="4">
        <f t="shared" si="93"/>
        <v>0</v>
      </c>
      <c r="BF211" s="4">
        <f t="shared" si="94"/>
        <v>0</v>
      </c>
      <c r="BG211" s="4">
        <f t="shared" si="95"/>
        <v>0</v>
      </c>
      <c r="BH211" s="3">
        <v>0</v>
      </c>
      <c r="BI211" s="3">
        <v>0</v>
      </c>
      <c r="BJ211" s="4">
        <f t="shared" si="96"/>
        <v>1</v>
      </c>
      <c r="BK211" s="4">
        <f t="shared" si="97"/>
        <v>0</v>
      </c>
      <c r="BL211" s="4">
        <f t="shared" si="98"/>
        <v>0</v>
      </c>
      <c r="BM211" s="4">
        <f t="shared" si="99"/>
        <v>0</v>
      </c>
      <c r="BN211" s="4">
        <f t="shared" si="100"/>
        <v>0</v>
      </c>
      <c r="BO211" s="4">
        <f t="shared" si="101"/>
        <v>0</v>
      </c>
    </row>
    <row r="212" spans="1:67" x14ac:dyDescent="0.25">
      <c r="A212" s="7">
        <v>211</v>
      </c>
      <c r="B212" s="1" cm="1">
        <f t="array" ref="B212">_xlfn.SWITCH(C212,"G",1,"D",2,"M",3,"F",4)</f>
        <v>3</v>
      </c>
      <c r="C212" s="1" t="s">
        <v>5</v>
      </c>
      <c r="D212" s="1" t="s">
        <v>192</v>
      </c>
      <c r="E212" s="1">
        <v>5.8</v>
      </c>
      <c r="F212" s="1">
        <v>5.8</v>
      </c>
      <c r="G212" s="1" t="s">
        <v>183</v>
      </c>
      <c r="H212" s="1">
        <v>16</v>
      </c>
      <c r="I212" s="1">
        <v>0.86699999999999999</v>
      </c>
      <c r="J212" s="1">
        <v>20</v>
      </c>
      <c r="K212" s="1">
        <v>1.097</v>
      </c>
      <c r="L212" s="1">
        <v>18</v>
      </c>
      <c r="M212" s="1">
        <v>1.016</v>
      </c>
      <c r="N212" s="7">
        <v>16</v>
      </c>
      <c r="O212" s="7">
        <v>0.91100000000000003</v>
      </c>
      <c r="P212" s="7">
        <v>17</v>
      </c>
      <c r="Q212" s="7">
        <v>0.85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3">
        <v>0</v>
      </c>
      <c r="AR212" s="4">
        <f t="shared" si="80"/>
        <v>0</v>
      </c>
      <c r="AS212" s="4">
        <f t="shared" si="81"/>
        <v>0</v>
      </c>
      <c r="AT212" s="4">
        <f t="shared" si="82"/>
        <v>0</v>
      </c>
      <c r="AU212" s="4">
        <f t="shared" si="89"/>
        <v>0</v>
      </c>
      <c r="AV212" s="4">
        <f t="shared" si="90"/>
        <v>0</v>
      </c>
      <c r="AW212" s="4">
        <f t="shared" si="83"/>
        <v>0</v>
      </c>
      <c r="AX212" s="4">
        <f t="shared" si="84"/>
        <v>0</v>
      </c>
      <c r="AY212" s="4">
        <f t="shared" si="85"/>
        <v>0</v>
      </c>
      <c r="AZ212" s="4">
        <f t="shared" si="91"/>
        <v>0</v>
      </c>
      <c r="BA212" s="4">
        <f t="shared" si="92"/>
        <v>0</v>
      </c>
      <c r="BB212" s="4">
        <f t="shared" si="86"/>
        <v>0</v>
      </c>
      <c r="BC212" s="4">
        <f t="shared" si="87"/>
        <v>0</v>
      </c>
      <c r="BD212" s="4">
        <f t="shared" si="88"/>
        <v>0</v>
      </c>
      <c r="BE212" s="4">
        <f t="shared" si="93"/>
        <v>0</v>
      </c>
      <c r="BF212" s="4">
        <f t="shared" si="94"/>
        <v>0</v>
      </c>
      <c r="BG212" s="4">
        <f t="shared" si="95"/>
        <v>0</v>
      </c>
      <c r="BH212" s="3">
        <v>0</v>
      </c>
      <c r="BI212" s="3">
        <v>0</v>
      </c>
      <c r="BJ212" s="4">
        <f t="shared" si="96"/>
        <v>1</v>
      </c>
      <c r="BK212" s="4">
        <f t="shared" si="97"/>
        <v>0</v>
      </c>
      <c r="BL212" s="4">
        <f t="shared" si="98"/>
        <v>0</v>
      </c>
      <c r="BM212" s="4">
        <f t="shared" si="99"/>
        <v>0</v>
      </c>
      <c r="BN212" s="4">
        <f t="shared" si="100"/>
        <v>0</v>
      </c>
      <c r="BO212" s="4">
        <f t="shared" si="101"/>
        <v>0</v>
      </c>
    </row>
    <row r="213" spans="1:67" x14ac:dyDescent="0.25">
      <c r="A213" s="7">
        <v>212</v>
      </c>
      <c r="B213" s="1" cm="1">
        <f t="array" ref="B213">_xlfn.SWITCH(C213,"G",1,"D",2,"M",3,"F",4)</f>
        <v>3</v>
      </c>
      <c r="C213" s="1" t="s">
        <v>5</v>
      </c>
      <c r="D213" s="1" t="s">
        <v>194</v>
      </c>
      <c r="E213" s="1">
        <v>6.7</v>
      </c>
      <c r="F213" s="1">
        <v>6.7</v>
      </c>
      <c r="G213" s="1" t="s">
        <v>183</v>
      </c>
      <c r="H213" s="1">
        <v>60</v>
      </c>
      <c r="I213" s="1">
        <v>2.8879999999999999</v>
      </c>
      <c r="J213" s="1">
        <v>57</v>
      </c>
      <c r="K213" s="1">
        <v>3.0609999999999999</v>
      </c>
      <c r="L213" s="1">
        <v>55</v>
      </c>
      <c r="M213" s="1">
        <v>3.056</v>
      </c>
      <c r="N213" s="7">
        <v>55</v>
      </c>
      <c r="O213" s="7">
        <v>2.9630000000000001</v>
      </c>
      <c r="P213" s="7">
        <v>52</v>
      </c>
      <c r="Q213" s="7">
        <v>2.343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3">
        <v>0</v>
      </c>
      <c r="AR213" s="4">
        <f t="shared" si="80"/>
        <v>0</v>
      </c>
      <c r="AS213" s="4">
        <f t="shared" si="81"/>
        <v>0</v>
      </c>
      <c r="AT213" s="4">
        <f t="shared" si="82"/>
        <v>0</v>
      </c>
      <c r="AU213" s="4">
        <f t="shared" si="89"/>
        <v>0</v>
      </c>
      <c r="AV213" s="4">
        <f t="shared" si="90"/>
        <v>0</v>
      </c>
      <c r="AW213" s="4">
        <f t="shared" si="83"/>
        <v>0</v>
      </c>
      <c r="AX213" s="4">
        <f t="shared" si="84"/>
        <v>0</v>
      </c>
      <c r="AY213" s="4">
        <f t="shared" si="85"/>
        <v>0</v>
      </c>
      <c r="AZ213" s="4">
        <f t="shared" si="91"/>
        <v>0</v>
      </c>
      <c r="BA213" s="4">
        <f t="shared" si="92"/>
        <v>0</v>
      </c>
      <c r="BB213" s="4">
        <f t="shared" si="86"/>
        <v>0</v>
      </c>
      <c r="BC213" s="4">
        <f t="shared" si="87"/>
        <v>0</v>
      </c>
      <c r="BD213" s="4">
        <f t="shared" si="88"/>
        <v>0</v>
      </c>
      <c r="BE213" s="4">
        <f t="shared" si="93"/>
        <v>0</v>
      </c>
      <c r="BF213" s="4">
        <f t="shared" si="94"/>
        <v>0</v>
      </c>
      <c r="BG213" s="4">
        <f t="shared" si="95"/>
        <v>0</v>
      </c>
      <c r="BH213" s="3">
        <v>0</v>
      </c>
      <c r="BI213" s="3">
        <v>0</v>
      </c>
      <c r="BJ213" s="4">
        <f t="shared" si="96"/>
        <v>1</v>
      </c>
      <c r="BK213" s="4">
        <f t="shared" si="97"/>
        <v>0</v>
      </c>
      <c r="BL213" s="4">
        <f t="shared" si="98"/>
        <v>0</v>
      </c>
      <c r="BM213" s="4">
        <f t="shared" si="99"/>
        <v>0</v>
      </c>
      <c r="BN213" s="4">
        <f t="shared" si="100"/>
        <v>0</v>
      </c>
      <c r="BO213" s="4">
        <f t="shared" si="101"/>
        <v>0</v>
      </c>
    </row>
    <row r="214" spans="1:67" x14ac:dyDescent="0.25">
      <c r="A214" s="7">
        <v>213</v>
      </c>
      <c r="B214" s="1" cm="1">
        <f t="array" ref="B214">_xlfn.SWITCH(C214,"G",1,"D",2,"M",3,"F",4)</f>
        <v>4</v>
      </c>
      <c r="C214" s="1" t="s">
        <v>10</v>
      </c>
      <c r="D214" s="1" t="s">
        <v>196</v>
      </c>
      <c r="E214" s="1">
        <v>7</v>
      </c>
      <c r="F214" s="1">
        <v>7</v>
      </c>
      <c r="G214" s="1" t="s">
        <v>183</v>
      </c>
      <c r="H214" s="1">
        <v>19</v>
      </c>
      <c r="I214" s="1">
        <v>1.1399999999999999</v>
      </c>
      <c r="J214" s="1">
        <v>23</v>
      </c>
      <c r="K214" s="1">
        <v>1.45</v>
      </c>
      <c r="L214" s="1">
        <v>20</v>
      </c>
      <c r="M214" s="1">
        <v>1.3240000000000001</v>
      </c>
      <c r="N214" s="7">
        <v>20</v>
      </c>
      <c r="O214" s="7">
        <v>1.3069999999999999</v>
      </c>
      <c r="P214" s="7">
        <v>20</v>
      </c>
      <c r="Q214" s="7">
        <v>1.089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3">
        <v>0</v>
      </c>
      <c r="AR214" s="4">
        <f t="shared" si="80"/>
        <v>0</v>
      </c>
      <c r="AS214" s="4">
        <f t="shared" si="81"/>
        <v>0</v>
      </c>
      <c r="AT214" s="4">
        <f t="shared" si="82"/>
        <v>0</v>
      </c>
      <c r="AU214" s="4">
        <f t="shared" si="89"/>
        <v>0</v>
      </c>
      <c r="AV214" s="4">
        <f t="shared" si="90"/>
        <v>0</v>
      </c>
      <c r="AW214" s="4">
        <f t="shared" si="83"/>
        <v>0</v>
      </c>
      <c r="AX214" s="4">
        <f t="shared" si="84"/>
        <v>0</v>
      </c>
      <c r="AY214" s="4">
        <f t="shared" si="85"/>
        <v>0</v>
      </c>
      <c r="AZ214" s="4">
        <f t="shared" si="91"/>
        <v>0</v>
      </c>
      <c r="BA214" s="4">
        <f t="shared" si="92"/>
        <v>0</v>
      </c>
      <c r="BB214" s="4">
        <f t="shared" si="86"/>
        <v>0</v>
      </c>
      <c r="BC214" s="4">
        <f t="shared" si="87"/>
        <v>0</v>
      </c>
      <c r="BD214" s="4">
        <f t="shared" si="88"/>
        <v>0</v>
      </c>
      <c r="BE214" s="4">
        <f t="shared" si="93"/>
        <v>0</v>
      </c>
      <c r="BF214" s="4">
        <f t="shared" si="94"/>
        <v>0</v>
      </c>
      <c r="BG214" s="4">
        <f t="shared" si="95"/>
        <v>0</v>
      </c>
      <c r="BH214" s="3">
        <v>0</v>
      </c>
      <c r="BI214" s="3">
        <v>0</v>
      </c>
      <c r="BJ214" s="4">
        <f t="shared" si="96"/>
        <v>1</v>
      </c>
      <c r="BK214" s="4">
        <f t="shared" si="97"/>
        <v>0</v>
      </c>
      <c r="BL214" s="4">
        <f t="shared" si="98"/>
        <v>0</v>
      </c>
      <c r="BM214" s="4">
        <f t="shared" si="99"/>
        <v>0</v>
      </c>
      <c r="BN214" s="4">
        <f t="shared" si="100"/>
        <v>0</v>
      </c>
      <c r="BO214" s="4">
        <f t="shared" si="101"/>
        <v>0</v>
      </c>
    </row>
    <row r="215" spans="1:67" x14ac:dyDescent="0.25">
      <c r="A215" s="7">
        <v>214</v>
      </c>
      <c r="B215" s="1" cm="1">
        <f t="array" ref="B215">_xlfn.SWITCH(C215,"G",1,"D",2,"M",3,"F",4)</f>
        <v>3</v>
      </c>
      <c r="C215" s="1" t="s">
        <v>5</v>
      </c>
      <c r="D215" s="1" t="s">
        <v>197</v>
      </c>
      <c r="E215" s="1">
        <v>4.5</v>
      </c>
      <c r="F215" s="1">
        <v>4.5</v>
      </c>
      <c r="G215" s="1" t="s">
        <v>183</v>
      </c>
      <c r="H215" s="1">
        <v>10</v>
      </c>
      <c r="I215" s="1">
        <v>0.42499999999999999</v>
      </c>
      <c r="J215" s="1">
        <v>7</v>
      </c>
      <c r="K215" s="1">
        <v>0.30199999999999999</v>
      </c>
      <c r="L215" s="1">
        <v>15</v>
      </c>
      <c r="M215" s="1">
        <v>0.64800000000000002</v>
      </c>
      <c r="N215" s="7">
        <v>10</v>
      </c>
      <c r="O215" s="7">
        <v>0.44</v>
      </c>
      <c r="P215" s="7">
        <v>14</v>
      </c>
      <c r="Q215" s="7">
        <v>0.57899999999999996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3">
        <v>0</v>
      </c>
      <c r="AR215" s="4">
        <f t="shared" si="80"/>
        <v>0</v>
      </c>
      <c r="AS215" s="4">
        <f t="shared" si="81"/>
        <v>0</v>
      </c>
      <c r="AT215" s="4">
        <f t="shared" si="82"/>
        <v>0</v>
      </c>
      <c r="AU215" s="4">
        <f t="shared" si="89"/>
        <v>0</v>
      </c>
      <c r="AV215" s="4">
        <f t="shared" si="90"/>
        <v>0</v>
      </c>
      <c r="AW215" s="4">
        <f t="shared" si="83"/>
        <v>0</v>
      </c>
      <c r="AX215" s="4">
        <f t="shared" si="84"/>
        <v>0</v>
      </c>
      <c r="AY215" s="4">
        <f t="shared" si="85"/>
        <v>0</v>
      </c>
      <c r="AZ215" s="4">
        <f t="shared" si="91"/>
        <v>0</v>
      </c>
      <c r="BA215" s="4">
        <f t="shared" si="92"/>
        <v>0</v>
      </c>
      <c r="BB215" s="4">
        <f t="shared" si="86"/>
        <v>0</v>
      </c>
      <c r="BC215" s="4">
        <f t="shared" si="87"/>
        <v>0</v>
      </c>
      <c r="BD215" s="4">
        <f t="shared" si="88"/>
        <v>0</v>
      </c>
      <c r="BE215" s="4">
        <f t="shared" si="93"/>
        <v>0</v>
      </c>
      <c r="BF215" s="4">
        <f t="shared" si="94"/>
        <v>0</v>
      </c>
      <c r="BG215" s="4">
        <f t="shared" si="95"/>
        <v>0</v>
      </c>
      <c r="BH215" s="3">
        <v>0</v>
      </c>
      <c r="BI215" s="3">
        <v>0</v>
      </c>
      <c r="BJ215" s="4">
        <f t="shared" si="96"/>
        <v>1</v>
      </c>
      <c r="BK215" s="4">
        <f t="shared" si="97"/>
        <v>0</v>
      </c>
      <c r="BL215" s="4">
        <f t="shared" si="98"/>
        <v>0</v>
      </c>
      <c r="BM215" s="4">
        <f t="shared" si="99"/>
        <v>0</v>
      </c>
      <c r="BN215" s="4">
        <f t="shared" si="100"/>
        <v>0</v>
      </c>
      <c r="BO215" s="4">
        <f t="shared" si="101"/>
        <v>0</v>
      </c>
    </row>
    <row r="216" spans="1:67" x14ac:dyDescent="0.25">
      <c r="A216" s="7">
        <v>215</v>
      </c>
      <c r="B216" s="1" cm="1">
        <f t="array" ref="B216">_xlfn.SWITCH(C216,"G",1,"D",2,"M",3,"F",4)</f>
        <v>3</v>
      </c>
      <c r="C216" s="1" t="s">
        <v>5</v>
      </c>
      <c r="D216" s="1" t="s">
        <v>86</v>
      </c>
      <c r="E216" s="1">
        <v>6.7</v>
      </c>
      <c r="F216" s="1">
        <v>6.7</v>
      </c>
      <c r="G216" s="1" t="s">
        <v>183</v>
      </c>
      <c r="H216" s="1">
        <v>76</v>
      </c>
      <c r="I216" s="1">
        <v>3.532</v>
      </c>
      <c r="J216" s="1">
        <v>74</v>
      </c>
      <c r="K216" s="1">
        <v>3.7919999999999998</v>
      </c>
      <c r="L216" s="1">
        <v>70</v>
      </c>
      <c r="M216" s="1">
        <v>3.762</v>
      </c>
      <c r="N216" s="7">
        <v>74</v>
      </c>
      <c r="O216" s="7">
        <v>3.819</v>
      </c>
      <c r="P216" s="7">
        <v>72</v>
      </c>
      <c r="Q216" s="7">
        <v>3.0510000000000002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3">
        <v>0</v>
      </c>
      <c r="AR216" s="4">
        <f t="shared" si="80"/>
        <v>0</v>
      </c>
      <c r="AS216" s="4">
        <f t="shared" si="81"/>
        <v>0</v>
      </c>
      <c r="AT216" s="4">
        <f t="shared" si="82"/>
        <v>0</v>
      </c>
      <c r="AU216" s="4">
        <f t="shared" si="89"/>
        <v>0</v>
      </c>
      <c r="AV216" s="4">
        <f t="shared" si="90"/>
        <v>0</v>
      </c>
      <c r="AW216" s="4">
        <f t="shared" si="83"/>
        <v>0</v>
      </c>
      <c r="AX216" s="4">
        <f t="shared" si="84"/>
        <v>0</v>
      </c>
      <c r="AY216" s="4">
        <f t="shared" si="85"/>
        <v>0</v>
      </c>
      <c r="AZ216" s="4">
        <f t="shared" si="91"/>
        <v>0</v>
      </c>
      <c r="BA216" s="4">
        <f t="shared" si="92"/>
        <v>0</v>
      </c>
      <c r="BB216" s="4">
        <f t="shared" si="86"/>
        <v>0</v>
      </c>
      <c r="BC216" s="4">
        <f t="shared" si="87"/>
        <v>0</v>
      </c>
      <c r="BD216" s="4">
        <f t="shared" si="88"/>
        <v>0</v>
      </c>
      <c r="BE216" s="4">
        <f t="shared" si="93"/>
        <v>0</v>
      </c>
      <c r="BF216" s="4">
        <f t="shared" si="94"/>
        <v>0</v>
      </c>
      <c r="BG216" s="4">
        <f t="shared" si="95"/>
        <v>0</v>
      </c>
      <c r="BH216" s="3">
        <v>0</v>
      </c>
      <c r="BI216" s="3">
        <v>0</v>
      </c>
      <c r="BJ216" s="4">
        <f t="shared" si="96"/>
        <v>1</v>
      </c>
      <c r="BK216" s="4">
        <f t="shared" si="97"/>
        <v>0</v>
      </c>
      <c r="BL216" s="4">
        <f t="shared" si="98"/>
        <v>0</v>
      </c>
      <c r="BM216" s="4">
        <f t="shared" si="99"/>
        <v>0</v>
      </c>
      <c r="BN216" s="4">
        <f t="shared" si="100"/>
        <v>0</v>
      </c>
      <c r="BO216" s="4">
        <f t="shared" si="101"/>
        <v>0</v>
      </c>
    </row>
    <row r="217" spans="1:67" x14ac:dyDescent="0.25">
      <c r="A217" s="7">
        <v>216</v>
      </c>
      <c r="B217" s="1" cm="1">
        <f t="array" ref="B217">_xlfn.SWITCH(C217,"G",1,"D",2,"M",3,"F",4)</f>
        <v>3</v>
      </c>
      <c r="C217" s="1" t="s">
        <v>5</v>
      </c>
      <c r="D217" s="1" t="s">
        <v>198</v>
      </c>
      <c r="E217" s="1">
        <v>4.9000000000000004</v>
      </c>
      <c r="F217" s="1">
        <v>4.9000000000000004</v>
      </c>
      <c r="G217" s="1" t="s">
        <v>183</v>
      </c>
      <c r="H217" s="1">
        <v>66</v>
      </c>
      <c r="I217" s="1">
        <v>1.8180000000000001</v>
      </c>
      <c r="J217" s="1">
        <v>84</v>
      </c>
      <c r="K217" s="1">
        <v>2.4390000000000001</v>
      </c>
      <c r="L217" s="1">
        <v>78</v>
      </c>
      <c r="M217" s="1">
        <v>2.3460000000000001</v>
      </c>
      <c r="N217" s="7">
        <v>79</v>
      </c>
      <c r="O217" s="7">
        <v>2.2599999999999998</v>
      </c>
      <c r="P217" s="7">
        <v>77</v>
      </c>
      <c r="Q217" s="7">
        <v>2.06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3">
        <v>0</v>
      </c>
      <c r="AR217" s="4">
        <f t="shared" si="80"/>
        <v>0</v>
      </c>
      <c r="AS217" s="4">
        <f t="shared" si="81"/>
        <v>0</v>
      </c>
      <c r="AT217" s="4">
        <f t="shared" si="82"/>
        <v>0</v>
      </c>
      <c r="AU217" s="4">
        <f t="shared" si="89"/>
        <v>0</v>
      </c>
      <c r="AV217" s="4">
        <f t="shared" si="90"/>
        <v>0</v>
      </c>
      <c r="AW217" s="4">
        <f t="shared" si="83"/>
        <v>0</v>
      </c>
      <c r="AX217" s="4">
        <f t="shared" si="84"/>
        <v>0</v>
      </c>
      <c r="AY217" s="4">
        <f t="shared" si="85"/>
        <v>0</v>
      </c>
      <c r="AZ217" s="4">
        <f t="shared" si="91"/>
        <v>0</v>
      </c>
      <c r="BA217" s="4">
        <f t="shared" si="92"/>
        <v>0</v>
      </c>
      <c r="BB217" s="4">
        <f t="shared" si="86"/>
        <v>0</v>
      </c>
      <c r="BC217" s="4">
        <f t="shared" si="87"/>
        <v>0</v>
      </c>
      <c r="BD217" s="4">
        <f t="shared" si="88"/>
        <v>0</v>
      </c>
      <c r="BE217" s="4">
        <f t="shared" si="93"/>
        <v>0</v>
      </c>
      <c r="BF217" s="4">
        <f t="shared" si="94"/>
        <v>0</v>
      </c>
      <c r="BG217" s="4">
        <f t="shared" si="95"/>
        <v>0</v>
      </c>
      <c r="BH217" s="3">
        <v>0</v>
      </c>
      <c r="BI217" s="3">
        <v>0</v>
      </c>
      <c r="BJ217" s="4">
        <f t="shared" si="96"/>
        <v>1</v>
      </c>
      <c r="BK217" s="4">
        <f t="shared" si="97"/>
        <v>0</v>
      </c>
      <c r="BL217" s="4">
        <f t="shared" si="98"/>
        <v>0</v>
      </c>
      <c r="BM217" s="4">
        <f t="shared" si="99"/>
        <v>0</v>
      </c>
      <c r="BN217" s="4">
        <f t="shared" si="100"/>
        <v>0</v>
      </c>
      <c r="BO217" s="4">
        <f t="shared" si="101"/>
        <v>0</v>
      </c>
    </row>
    <row r="218" spans="1:67" x14ac:dyDescent="0.25">
      <c r="A218" s="7">
        <v>217</v>
      </c>
      <c r="B218" s="1" cm="1">
        <f t="array" ref="B218">_xlfn.SWITCH(C218,"G",1,"D",2,"M",3,"F",4)</f>
        <v>2</v>
      </c>
      <c r="C218" s="1" t="s">
        <v>7</v>
      </c>
      <c r="D218" s="1" t="s">
        <v>200</v>
      </c>
      <c r="E218" s="1">
        <v>4.9000000000000004</v>
      </c>
      <c r="F218" s="1">
        <v>4.9000000000000004</v>
      </c>
      <c r="G218" s="1" t="s">
        <v>183</v>
      </c>
      <c r="H218" s="1">
        <v>80</v>
      </c>
      <c r="I218" s="1">
        <v>2.0569999999999999</v>
      </c>
      <c r="J218" s="1">
        <v>74</v>
      </c>
      <c r="K218" s="1">
        <v>2.4910000000000001</v>
      </c>
      <c r="L218" s="1">
        <v>75</v>
      </c>
      <c r="M218" s="1">
        <v>2.4340000000000002</v>
      </c>
      <c r="N218" s="7">
        <v>73</v>
      </c>
      <c r="O218" s="7">
        <v>1.9910000000000001</v>
      </c>
      <c r="P218" s="7">
        <v>73</v>
      </c>
      <c r="Q218" s="7">
        <v>1.911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3">
        <v>0</v>
      </c>
      <c r="AR218" s="4">
        <f t="shared" si="80"/>
        <v>0</v>
      </c>
      <c r="AS218" s="4">
        <f t="shared" si="81"/>
        <v>0</v>
      </c>
      <c r="AT218" s="4">
        <f t="shared" si="82"/>
        <v>0</v>
      </c>
      <c r="AU218" s="4">
        <f t="shared" si="89"/>
        <v>0</v>
      </c>
      <c r="AV218" s="4">
        <f t="shared" si="90"/>
        <v>0</v>
      </c>
      <c r="AW218" s="4">
        <f t="shared" si="83"/>
        <v>0</v>
      </c>
      <c r="AX218" s="4">
        <f t="shared" si="84"/>
        <v>0</v>
      </c>
      <c r="AY218" s="4">
        <f t="shared" si="85"/>
        <v>0</v>
      </c>
      <c r="AZ218" s="4">
        <f t="shared" si="91"/>
        <v>0</v>
      </c>
      <c r="BA218" s="4">
        <f t="shared" si="92"/>
        <v>0</v>
      </c>
      <c r="BB218" s="4">
        <f t="shared" si="86"/>
        <v>0</v>
      </c>
      <c r="BC218" s="4">
        <f t="shared" si="87"/>
        <v>0</v>
      </c>
      <c r="BD218" s="4">
        <f t="shared" si="88"/>
        <v>0</v>
      </c>
      <c r="BE218" s="4">
        <f t="shared" si="93"/>
        <v>0</v>
      </c>
      <c r="BF218" s="4">
        <f t="shared" si="94"/>
        <v>0</v>
      </c>
      <c r="BG218" s="4">
        <f t="shared" si="95"/>
        <v>0</v>
      </c>
      <c r="BH218" s="3">
        <v>0</v>
      </c>
      <c r="BI218" s="3">
        <v>0</v>
      </c>
      <c r="BJ218" s="4">
        <f t="shared" si="96"/>
        <v>1</v>
      </c>
      <c r="BK218" s="4">
        <f t="shared" si="97"/>
        <v>0</v>
      </c>
      <c r="BL218" s="4">
        <f t="shared" si="98"/>
        <v>0</v>
      </c>
      <c r="BM218" s="4">
        <f t="shared" si="99"/>
        <v>0</v>
      </c>
      <c r="BN218" s="4">
        <f t="shared" si="100"/>
        <v>0</v>
      </c>
      <c r="BO218" s="4">
        <f t="shared" si="101"/>
        <v>0</v>
      </c>
    </row>
    <row r="219" spans="1:67" x14ac:dyDescent="0.25">
      <c r="A219" s="7">
        <v>218</v>
      </c>
      <c r="B219" s="1" cm="1">
        <f t="array" ref="B219">_xlfn.SWITCH(C219,"G",1,"D",2,"M",3,"F",4)</f>
        <v>2</v>
      </c>
      <c r="C219" s="1" t="s">
        <v>7</v>
      </c>
      <c r="D219" s="1" t="s">
        <v>201</v>
      </c>
      <c r="E219" s="1">
        <v>4.9000000000000004</v>
      </c>
      <c r="F219" s="1">
        <v>4.9000000000000004</v>
      </c>
      <c r="G219" s="1" t="s">
        <v>183</v>
      </c>
      <c r="H219" s="1">
        <v>0</v>
      </c>
      <c r="I219" s="1">
        <v>0</v>
      </c>
      <c r="J219" s="1">
        <v>0</v>
      </c>
      <c r="K219" s="1">
        <v>0</v>
      </c>
      <c r="L219" s="1">
        <v>6</v>
      </c>
      <c r="M219" s="1">
        <v>0.218</v>
      </c>
      <c r="N219" s="7">
        <v>16</v>
      </c>
      <c r="O219" s="7">
        <v>0.50800000000000001</v>
      </c>
      <c r="P219" s="7">
        <v>20</v>
      </c>
      <c r="Q219" s="7">
        <v>0.6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3">
        <v>0</v>
      </c>
      <c r="AR219" s="4">
        <f t="shared" si="80"/>
        <v>0</v>
      </c>
      <c r="AS219" s="4">
        <f t="shared" si="81"/>
        <v>0</v>
      </c>
      <c r="AT219" s="4">
        <f t="shared" si="82"/>
        <v>0</v>
      </c>
      <c r="AU219" s="4">
        <f t="shared" si="89"/>
        <v>0</v>
      </c>
      <c r="AV219" s="4">
        <f t="shared" si="90"/>
        <v>0</v>
      </c>
      <c r="AW219" s="4">
        <f t="shared" si="83"/>
        <v>0</v>
      </c>
      <c r="AX219" s="4">
        <f t="shared" si="84"/>
        <v>0</v>
      </c>
      <c r="AY219" s="4">
        <f t="shared" si="85"/>
        <v>0</v>
      </c>
      <c r="AZ219" s="4">
        <f t="shared" si="91"/>
        <v>0</v>
      </c>
      <c r="BA219" s="4">
        <f t="shared" si="92"/>
        <v>0</v>
      </c>
      <c r="BB219" s="4">
        <f t="shared" si="86"/>
        <v>0</v>
      </c>
      <c r="BC219" s="4">
        <f t="shared" si="87"/>
        <v>0</v>
      </c>
      <c r="BD219" s="4">
        <f t="shared" si="88"/>
        <v>0</v>
      </c>
      <c r="BE219" s="4">
        <f t="shared" si="93"/>
        <v>0</v>
      </c>
      <c r="BF219" s="4">
        <f t="shared" si="94"/>
        <v>0</v>
      </c>
      <c r="BG219" s="4">
        <f t="shared" si="95"/>
        <v>0</v>
      </c>
      <c r="BH219" s="3">
        <v>0</v>
      </c>
      <c r="BI219" s="3">
        <v>0</v>
      </c>
      <c r="BJ219" s="4">
        <f t="shared" si="96"/>
        <v>1</v>
      </c>
      <c r="BK219" s="4">
        <f t="shared" si="97"/>
        <v>0</v>
      </c>
      <c r="BL219" s="4">
        <f t="shared" si="98"/>
        <v>0</v>
      </c>
      <c r="BM219" s="4">
        <f t="shared" si="99"/>
        <v>0</v>
      </c>
      <c r="BN219" s="4">
        <f t="shared" si="100"/>
        <v>0</v>
      </c>
      <c r="BO219" s="4">
        <f t="shared" si="101"/>
        <v>0</v>
      </c>
    </row>
    <row r="220" spans="1:67" x14ac:dyDescent="0.25">
      <c r="A220" s="7">
        <v>219</v>
      </c>
      <c r="B220" s="1" cm="1">
        <f t="array" ref="B220">_xlfn.SWITCH(C220,"G",1,"D",2,"M",3,"F",4)</f>
        <v>2</v>
      </c>
      <c r="C220" s="1" t="s">
        <v>7</v>
      </c>
      <c r="D220" s="1" t="s">
        <v>202</v>
      </c>
      <c r="E220" s="1">
        <v>4.5</v>
      </c>
      <c r="F220" s="1">
        <v>4.5</v>
      </c>
      <c r="G220" s="1" t="s">
        <v>183</v>
      </c>
      <c r="H220" s="1">
        <v>7</v>
      </c>
      <c r="I220" s="1">
        <v>0.22800000000000001</v>
      </c>
      <c r="J220" s="1">
        <v>9</v>
      </c>
      <c r="K220" s="1">
        <v>0.34100000000000003</v>
      </c>
      <c r="L220" s="1">
        <v>13</v>
      </c>
      <c r="M220" s="1">
        <v>0.49399999999999999</v>
      </c>
      <c r="N220" s="7">
        <v>11</v>
      </c>
      <c r="O220" s="7">
        <v>0.374</v>
      </c>
      <c r="P220" s="7">
        <v>9</v>
      </c>
      <c r="Q220" s="7">
        <v>0.29199999999999998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3">
        <v>0</v>
      </c>
      <c r="AR220" s="4">
        <f t="shared" si="80"/>
        <v>0</v>
      </c>
      <c r="AS220" s="4">
        <f t="shared" si="81"/>
        <v>0</v>
      </c>
      <c r="AT220" s="4">
        <f t="shared" si="82"/>
        <v>0</v>
      </c>
      <c r="AU220" s="4">
        <f t="shared" si="89"/>
        <v>0</v>
      </c>
      <c r="AV220" s="4">
        <f t="shared" si="90"/>
        <v>0</v>
      </c>
      <c r="AW220" s="4">
        <f t="shared" si="83"/>
        <v>0</v>
      </c>
      <c r="AX220" s="4">
        <f t="shared" si="84"/>
        <v>0</v>
      </c>
      <c r="AY220" s="4">
        <f t="shared" si="85"/>
        <v>0</v>
      </c>
      <c r="AZ220" s="4">
        <f t="shared" si="91"/>
        <v>0</v>
      </c>
      <c r="BA220" s="4">
        <f t="shared" si="92"/>
        <v>0</v>
      </c>
      <c r="BB220" s="4">
        <f t="shared" si="86"/>
        <v>0</v>
      </c>
      <c r="BC220" s="4">
        <f t="shared" si="87"/>
        <v>0</v>
      </c>
      <c r="BD220" s="4">
        <f t="shared" si="88"/>
        <v>0</v>
      </c>
      <c r="BE220" s="4">
        <f t="shared" si="93"/>
        <v>0</v>
      </c>
      <c r="BF220" s="4">
        <f t="shared" si="94"/>
        <v>0</v>
      </c>
      <c r="BG220" s="4">
        <f t="shared" si="95"/>
        <v>0</v>
      </c>
      <c r="BH220" s="3">
        <v>0</v>
      </c>
      <c r="BI220" s="3">
        <v>0</v>
      </c>
      <c r="BJ220" s="4">
        <f t="shared" si="96"/>
        <v>1</v>
      </c>
      <c r="BK220" s="4">
        <f t="shared" si="97"/>
        <v>0</v>
      </c>
      <c r="BL220" s="4">
        <f t="shared" si="98"/>
        <v>0</v>
      </c>
      <c r="BM220" s="4">
        <f t="shared" si="99"/>
        <v>0</v>
      </c>
      <c r="BN220" s="4">
        <f t="shared" si="100"/>
        <v>0</v>
      </c>
      <c r="BO220" s="4">
        <f t="shared" si="101"/>
        <v>0</v>
      </c>
    </row>
    <row r="221" spans="1:67" x14ac:dyDescent="0.25">
      <c r="A221" s="7">
        <v>220</v>
      </c>
      <c r="B221" s="1" cm="1">
        <f t="array" ref="B221">_xlfn.SWITCH(C221,"G",1,"D",2,"M",3,"F",4)</f>
        <v>2</v>
      </c>
      <c r="C221" s="1" t="s">
        <v>7</v>
      </c>
      <c r="D221" s="1" t="s">
        <v>396</v>
      </c>
      <c r="E221" s="1">
        <v>4.4000000000000004</v>
      </c>
      <c r="F221" s="1">
        <v>4.4000000000000004</v>
      </c>
      <c r="G221" s="1" t="s">
        <v>183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7">
        <v>0</v>
      </c>
      <c r="O221" s="7">
        <v>0</v>
      </c>
      <c r="P221" s="7">
        <v>0</v>
      </c>
      <c r="Q221" s="7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3">
        <v>0</v>
      </c>
      <c r="AR221" s="4">
        <f t="shared" si="80"/>
        <v>0</v>
      </c>
      <c r="AS221" s="4">
        <f t="shared" si="81"/>
        <v>0</v>
      </c>
      <c r="AT221" s="4">
        <f t="shared" si="82"/>
        <v>0</v>
      </c>
      <c r="AU221" s="4">
        <f t="shared" si="89"/>
        <v>0</v>
      </c>
      <c r="AV221" s="4">
        <f t="shared" si="90"/>
        <v>0</v>
      </c>
      <c r="AW221" s="4">
        <f t="shared" si="83"/>
        <v>0</v>
      </c>
      <c r="AX221" s="4">
        <f t="shared" si="84"/>
        <v>0</v>
      </c>
      <c r="AY221" s="4">
        <f t="shared" si="85"/>
        <v>0</v>
      </c>
      <c r="AZ221" s="4">
        <f t="shared" si="91"/>
        <v>0</v>
      </c>
      <c r="BA221" s="4">
        <f t="shared" si="92"/>
        <v>0</v>
      </c>
      <c r="BB221" s="4">
        <f t="shared" si="86"/>
        <v>0</v>
      </c>
      <c r="BC221" s="4">
        <f t="shared" si="87"/>
        <v>0</v>
      </c>
      <c r="BD221" s="4">
        <f t="shared" si="88"/>
        <v>0</v>
      </c>
      <c r="BE221" s="4">
        <f t="shared" si="93"/>
        <v>0</v>
      </c>
      <c r="BF221" s="4">
        <f t="shared" si="94"/>
        <v>0</v>
      </c>
      <c r="BG221" s="4">
        <f t="shared" si="95"/>
        <v>0</v>
      </c>
      <c r="BH221" s="3">
        <v>0</v>
      </c>
      <c r="BI221" s="3">
        <v>0</v>
      </c>
      <c r="BJ221" s="4">
        <f t="shared" si="96"/>
        <v>1</v>
      </c>
      <c r="BK221" s="4">
        <f t="shared" si="97"/>
        <v>0</v>
      </c>
      <c r="BL221" s="4">
        <f t="shared" si="98"/>
        <v>0</v>
      </c>
      <c r="BM221" s="4">
        <f t="shared" si="99"/>
        <v>0</v>
      </c>
      <c r="BN221" s="4">
        <f t="shared" si="100"/>
        <v>0</v>
      </c>
      <c r="BO221" s="4">
        <f t="shared" si="101"/>
        <v>0</v>
      </c>
    </row>
    <row r="222" spans="1:67" x14ac:dyDescent="0.25">
      <c r="A222" s="7">
        <v>221</v>
      </c>
      <c r="B222" s="1" cm="1">
        <f t="array" ref="B222">_xlfn.SWITCH(C222,"G",1,"D",2,"M",3,"F",4)</f>
        <v>3</v>
      </c>
      <c r="C222" s="1" t="s">
        <v>5</v>
      </c>
      <c r="D222" s="1" t="s">
        <v>203</v>
      </c>
      <c r="E222" s="1">
        <v>4.9000000000000004</v>
      </c>
      <c r="F222" s="1">
        <v>4.9000000000000004</v>
      </c>
      <c r="G222" s="1" t="s">
        <v>204</v>
      </c>
      <c r="H222" s="1">
        <v>41</v>
      </c>
      <c r="I222" s="1">
        <v>2.0680000000000001</v>
      </c>
      <c r="J222" s="1">
        <v>13</v>
      </c>
      <c r="K222" s="1">
        <v>0.64300000000000002</v>
      </c>
      <c r="L222" s="1">
        <v>5</v>
      </c>
      <c r="M222" s="1">
        <v>0.27500000000000002</v>
      </c>
      <c r="N222" s="7">
        <v>8</v>
      </c>
      <c r="O222" s="7">
        <v>0.43099999999999999</v>
      </c>
      <c r="P222" s="7">
        <v>12</v>
      </c>
      <c r="Q222" s="7">
        <v>0.67300000000000004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3">
        <v>0</v>
      </c>
      <c r="AR222" s="4">
        <f t="shared" si="80"/>
        <v>0</v>
      </c>
      <c r="AS222" s="4">
        <f t="shared" si="81"/>
        <v>0</v>
      </c>
      <c r="AT222" s="4">
        <f t="shared" si="82"/>
        <v>0</v>
      </c>
      <c r="AU222" s="4">
        <f t="shared" si="89"/>
        <v>0</v>
      </c>
      <c r="AV222" s="4">
        <f t="shared" si="90"/>
        <v>0</v>
      </c>
      <c r="AW222" s="4">
        <f t="shared" si="83"/>
        <v>0</v>
      </c>
      <c r="AX222" s="4">
        <f t="shared" si="84"/>
        <v>0</v>
      </c>
      <c r="AY222" s="4">
        <f t="shared" si="85"/>
        <v>0</v>
      </c>
      <c r="AZ222" s="4">
        <f t="shared" si="91"/>
        <v>0</v>
      </c>
      <c r="BA222" s="4">
        <f t="shared" si="92"/>
        <v>0</v>
      </c>
      <c r="BB222" s="4">
        <f t="shared" si="86"/>
        <v>0</v>
      </c>
      <c r="BC222" s="4">
        <f t="shared" si="87"/>
        <v>0</v>
      </c>
      <c r="BD222" s="4">
        <f t="shared" si="88"/>
        <v>0</v>
      </c>
      <c r="BE222" s="4">
        <f t="shared" si="93"/>
        <v>0</v>
      </c>
      <c r="BF222" s="4">
        <f t="shared" si="94"/>
        <v>0</v>
      </c>
      <c r="BG222" s="4">
        <f t="shared" si="95"/>
        <v>0</v>
      </c>
      <c r="BH222" s="3">
        <v>0</v>
      </c>
      <c r="BI222" s="3">
        <v>0</v>
      </c>
      <c r="BJ222" s="4">
        <f t="shared" si="96"/>
        <v>1</v>
      </c>
      <c r="BK222" s="4">
        <f t="shared" si="97"/>
        <v>0</v>
      </c>
      <c r="BL222" s="4">
        <f t="shared" si="98"/>
        <v>0</v>
      </c>
      <c r="BM222" s="4">
        <f t="shared" si="99"/>
        <v>0</v>
      </c>
      <c r="BN222" s="4">
        <f t="shared" si="100"/>
        <v>0</v>
      </c>
      <c r="BO222" s="4">
        <f t="shared" si="101"/>
        <v>0</v>
      </c>
    </row>
    <row r="223" spans="1:67" x14ac:dyDescent="0.25">
      <c r="A223" s="7">
        <v>222</v>
      </c>
      <c r="B223" s="1" cm="1">
        <f t="array" ref="B223">_xlfn.SWITCH(C223,"G",1,"D",2,"M",3,"F",4)</f>
        <v>3</v>
      </c>
      <c r="C223" s="1" t="s">
        <v>5</v>
      </c>
      <c r="D223" s="1" t="s">
        <v>206</v>
      </c>
      <c r="E223" s="1">
        <v>5</v>
      </c>
      <c r="F223" s="1">
        <v>5</v>
      </c>
      <c r="G223" s="1" t="s">
        <v>204</v>
      </c>
      <c r="H223" s="1">
        <v>79</v>
      </c>
      <c r="I223" s="1">
        <v>3.1259999999999999</v>
      </c>
      <c r="J223" s="1">
        <v>66</v>
      </c>
      <c r="K223" s="1">
        <v>2.2480000000000002</v>
      </c>
      <c r="L223" s="1">
        <v>68</v>
      </c>
      <c r="M223" s="1">
        <v>2.8839999999999999</v>
      </c>
      <c r="N223" s="7">
        <v>66</v>
      </c>
      <c r="O223" s="7">
        <v>2.5329999999999999</v>
      </c>
      <c r="P223" s="7">
        <v>67</v>
      </c>
      <c r="Q223" s="7">
        <v>2.621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3">
        <v>0</v>
      </c>
      <c r="AR223" s="4">
        <f t="shared" si="80"/>
        <v>0</v>
      </c>
      <c r="AS223" s="4">
        <f t="shared" si="81"/>
        <v>0</v>
      </c>
      <c r="AT223" s="4">
        <f t="shared" si="82"/>
        <v>0</v>
      </c>
      <c r="AU223" s="4">
        <f t="shared" si="89"/>
        <v>0</v>
      </c>
      <c r="AV223" s="4">
        <f t="shared" si="90"/>
        <v>0</v>
      </c>
      <c r="AW223" s="4">
        <f t="shared" si="83"/>
        <v>0</v>
      </c>
      <c r="AX223" s="4">
        <f t="shared" si="84"/>
        <v>0</v>
      </c>
      <c r="AY223" s="4">
        <f t="shared" si="85"/>
        <v>0</v>
      </c>
      <c r="AZ223" s="4">
        <f t="shared" si="91"/>
        <v>0</v>
      </c>
      <c r="BA223" s="4">
        <f t="shared" si="92"/>
        <v>0</v>
      </c>
      <c r="BB223" s="4">
        <f t="shared" si="86"/>
        <v>0</v>
      </c>
      <c r="BC223" s="4">
        <f t="shared" si="87"/>
        <v>0</v>
      </c>
      <c r="BD223" s="4">
        <f t="shared" si="88"/>
        <v>0</v>
      </c>
      <c r="BE223" s="4">
        <f t="shared" si="93"/>
        <v>0</v>
      </c>
      <c r="BF223" s="4">
        <f t="shared" si="94"/>
        <v>0</v>
      </c>
      <c r="BG223" s="4">
        <f t="shared" si="95"/>
        <v>0</v>
      </c>
      <c r="BH223" s="3">
        <v>0</v>
      </c>
      <c r="BI223" s="3">
        <v>0</v>
      </c>
      <c r="BJ223" s="4">
        <f t="shared" si="96"/>
        <v>1</v>
      </c>
      <c r="BK223" s="4">
        <f t="shared" si="97"/>
        <v>0</v>
      </c>
      <c r="BL223" s="4">
        <f t="shared" si="98"/>
        <v>0</v>
      </c>
      <c r="BM223" s="4">
        <f t="shared" si="99"/>
        <v>0</v>
      </c>
      <c r="BN223" s="4">
        <f t="shared" si="100"/>
        <v>0</v>
      </c>
      <c r="BO223" s="4">
        <f t="shared" si="101"/>
        <v>0</v>
      </c>
    </row>
    <row r="224" spans="1:67" x14ac:dyDescent="0.25">
      <c r="A224" s="7">
        <v>223</v>
      </c>
      <c r="B224" s="1" cm="1">
        <f t="array" ref="B224">_xlfn.SWITCH(C224,"G",1,"D",2,"M",3,"F",4)</f>
        <v>1</v>
      </c>
      <c r="C224" s="1" t="s">
        <v>12</v>
      </c>
      <c r="D224" s="1" t="s">
        <v>207</v>
      </c>
      <c r="E224" s="1">
        <v>4.4000000000000004</v>
      </c>
      <c r="F224" s="1">
        <v>4.4000000000000004</v>
      </c>
      <c r="G224" s="1" t="s">
        <v>204</v>
      </c>
      <c r="H224" s="1">
        <v>16</v>
      </c>
      <c r="I224" s="1">
        <v>0.73899999999999999</v>
      </c>
      <c r="J224" s="1">
        <v>0</v>
      </c>
      <c r="K224" s="1">
        <v>0</v>
      </c>
      <c r="L224" s="1">
        <v>0</v>
      </c>
      <c r="M224" s="1">
        <v>0</v>
      </c>
      <c r="N224" s="7">
        <v>0</v>
      </c>
      <c r="O224" s="7">
        <v>0</v>
      </c>
      <c r="P224" s="7">
        <v>0</v>
      </c>
      <c r="Q224" s="7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3">
        <v>0</v>
      </c>
      <c r="AR224" s="4">
        <f t="shared" si="80"/>
        <v>0</v>
      </c>
      <c r="AS224" s="4">
        <f t="shared" si="81"/>
        <v>0</v>
      </c>
      <c r="AT224" s="4">
        <f t="shared" si="82"/>
        <v>0</v>
      </c>
      <c r="AU224" s="4">
        <f t="shared" si="89"/>
        <v>0</v>
      </c>
      <c r="AV224" s="4">
        <f t="shared" si="90"/>
        <v>0</v>
      </c>
      <c r="AW224" s="4">
        <f t="shared" si="83"/>
        <v>0</v>
      </c>
      <c r="AX224" s="4">
        <f t="shared" si="84"/>
        <v>0</v>
      </c>
      <c r="AY224" s="4">
        <f t="shared" si="85"/>
        <v>0</v>
      </c>
      <c r="AZ224" s="4">
        <f t="shared" si="91"/>
        <v>0</v>
      </c>
      <c r="BA224" s="4">
        <f t="shared" si="92"/>
        <v>0</v>
      </c>
      <c r="BB224" s="4">
        <f t="shared" si="86"/>
        <v>0</v>
      </c>
      <c r="BC224" s="4">
        <f t="shared" si="87"/>
        <v>0</v>
      </c>
      <c r="BD224" s="4">
        <f t="shared" si="88"/>
        <v>0</v>
      </c>
      <c r="BE224" s="4">
        <f t="shared" si="93"/>
        <v>0</v>
      </c>
      <c r="BF224" s="4">
        <f t="shared" si="94"/>
        <v>0</v>
      </c>
      <c r="BG224" s="4">
        <f t="shared" si="95"/>
        <v>0</v>
      </c>
      <c r="BH224" s="3">
        <v>0</v>
      </c>
      <c r="BI224" s="3">
        <v>0</v>
      </c>
      <c r="BJ224" s="4">
        <f t="shared" si="96"/>
        <v>1</v>
      </c>
      <c r="BK224" s="4">
        <f t="shared" si="97"/>
        <v>0</v>
      </c>
      <c r="BL224" s="4">
        <f t="shared" si="98"/>
        <v>0</v>
      </c>
      <c r="BM224" s="4">
        <f t="shared" si="99"/>
        <v>0</v>
      </c>
      <c r="BN224" s="4">
        <f t="shared" si="100"/>
        <v>0</v>
      </c>
      <c r="BO224" s="4">
        <f t="shared" si="101"/>
        <v>0</v>
      </c>
    </row>
    <row r="225" spans="1:67" x14ac:dyDescent="0.25">
      <c r="A225" s="7">
        <v>224</v>
      </c>
      <c r="B225" s="1" cm="1">
        <f t="array" ref="B225">_xlfn.SWITCH(C225,"G",1,"D",2,"M",3,"F",4)</f>
        <v>2</v>
      </c>
      <c r="C225" s="1" t="s">
        <v>7</v>
      </c>
      <c r="D225" s="1" t="s">
        <v>208</v>
      </c>
      <c r="E225" s="1">
        <v>5</v>
      </c>
      <c r="F225" s="1">
        <v>5</v>
      </c>
      <c r="G225" s="1" t="s">
        <v>204</v>
      </c>
      <c r="H225" s="1">
        <v>84</v>
      </c>
      <c r="I225" s="1">
        <v>4.25</v>
      </c>
      <c r="J225" s="1">
        <v>82</v>
      </c>
      <c r="K225" s="1">
        <v>2.4550000000000001</v>
      </c>
      <c r="L225" s="1">
        <v>80</v>
      </c>
      <c r="M225" s="1">
        <v>4.0090000000000003</v>
      </c>
      <c r="N225" s="7">
        <v>77</v>
      </c>
      <c r="O225" s="7">
        <v>3.052</v>
      </c>
      <c r="P225" s="7">
        <v>76</v>
      </c>
      <c r="Q225" s="7">
        <v>3.5019999999999998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3">
        <v>0</v>
      </c>
      <c r="AR225" s="4">
        <f t="shared" si="80"/>
        <v>0</v>
      </c>
      <c r="AS225" s="4">
        <f t="shared" si="81"/>
        <v>0</v>
      </c>
      <c r="AT225" s="4">
        <f t="shared" si="82"/>
        <v>0</v>
      </c>
      <c r="AU225" s="4">
        <f t="shared" si="89"/>
        <v>0</v>
      </c>
      <c r="AV225" s="4">
        <f t="shared" si="90"/>
        <v>0</v>
      </c>
      <c r="AW225" s="4">
        <f t="shared" si="83"/>
        <v>0</v>
      </c>
      <c r="AX225" s="4">
        <f t="shared" si="84"/>
        <v>0</v>
      </c>
      <c r="AY225" s="4">
        <f t="shared" si="85"/>
        <v>0</v>
      </c>
      <c r="AZ225" s="4">
        <f t="shared" si="91"/>
        <v>0</v>
      </c>
      <c r="BA225" s="4">
        <f t="shared" si="92"/>
        <v>0</v>
      </c>
      <c r="BB225" s="4">
        <f t="shared" si="86"/>
        <v>0</v>
      </c>
      <c r="BC225" s="4">
        <f t="shared" si="87"/>
        <v>0</v>
      </c>
      <c r="BD225" s="4">
        <f t="shared" si="88"/>
        <v>0</v>
      </c>
      <c r="BE225" s="4">
        <f t="shared" si="93"/>
        <v>0</v>
      </c>
      <c r="BF225" s="4">
        <f t="shared" si="94"/>
        <v>0</v>
      </c>
      <c r="BG225" s="4">
        <f t="shared" si="95"/>
        <v>0</v>
      </c>
      <c r="BH225" s="3">
        <v>0</v>
      </c>
      <c r="BI225" s="3">
        <v>0</v>
      </c>
      <c r="BJ225" s="4">
        <f t="shared" si="96"/>
        <v>1</v>
      </c>
      <c r="BK225" s="4">
        <f t="shared" si="97"/>
        <v>0</v>
      </c>
      <c r="BL225" s="4">
        <f t="shared" si="98"/>
        <v>0</v>
      </c>
      <c r="BM225" s="4">
        <f t="shared" si="99"/>
        <v>0</v>
      </c>
      <c r="BN225" s="4">
        <f t="shared" si="100"/>
        <v>0</v>
      </c>
      <c r="BO225" s="4">
        <f t="shared" si="101"/>
        <v>0</v>
      </c>
    </row>
    <row r="226" spans="1:67" x14ac:dyDescent="0.25">
      <c r="A226" s="7">
        <v>225</v>
      </c>
      <c r="B226" s="1" cm="1">
        <f t="array" ref="B226">_xlfn.SWITCH(C226,"G",1,"D",2,"M",3,"F",4)</f>
        <v>3</v>
      </c>
      <c r="C226" s="1" t="s">
        <v>5</v>
      </c>
      <c r="D226" s="1" t="s">
        <v>380</v>
      </c>
      <c r="E226" s="1">
        <v>5.3</v>
      </c>
      <c r="F226" s="1">
        <v>5.3</v>
      </c>
      <c r="G226" s="1" t="s">
        <v>204</v>
      </c>
      <c r="H226" s="1">
        <v>44</v>
      </c>
      <c r="I226" s="1">
        <v>1.5669999999999999</v>
      </c>
      <c r="J226" s="1">
        <v>57</v>
      </c>
      <c r="K226" s="1">
        <v>1.8859999999999999</v>
      </c>
      <c r="L226" s="1">
        <v>69</v>
      </c>
      <c r="M226" s="1">
        <v>2.726</v>
      </c>
      <c r="N226" s="7">
        <v>66</v>
      </c>
      <c r="O226" s="7">
        <v>2.3959999999999999</v>
      </c>
      <c r="P226" s="7">
        <v>65</v>
      </c>
      <c r="Q226" s="7">
        <v>2.5099999999999998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3">
        <v>0</v>
      </c>
      <c r="AR226" s="4">
        <f t="shared" si="80"/>
        <v>0</v>
      </c>
      <c r="AS226" s="4">
        <f t="shared" si="81"/>
        <v>0</v>
      </c>
      <c r="AT226" s="4">
        <f t="shared" si="82"/>
        <v>0</v>
      </c>
      <c r="AU226" s="4">
        <f t="shared" si="89"/>
        <v>0</v>
      </c>
      <c r="AV226" s="4">
        <f t="shared" si="90"/>
        <v>0</v>
      </c>
      <c r="AW226" s="4">
        <f t="shared" si="83"/>
        <v>0</v>
      </c>
      <c r="AX226" s="4">
        <f t="shared" si="84"/>
        <v>0</v>
      </c>
      <c r="AY226" s="4">
        <f t="shared" si="85"/>
        <v>0</v>
      </c>
      <c r="AZ226" s="4">
        <f t="shared" si="91"/>
        <v>0</v>
      </c>
      <c r="BA226" s="4">
        <f t="shared" si="92"/>
        <v>0</v>
      </c>
      <c r="BB226" s="4">
        <f t="shared" si="86"/>
        <v>0</v>
      </c>
      <c r="BC226" s="4">
        <f t="shared" si="87"/>
        <v>0</v>
      </c>
      <c r="BD226" s="4">
        <f t="shared" si="88"/>
        <v>0</v>
      </c>
      <c r="BE226" s="4">
        <f t="shared" si="93"/>
        <v>0</v>
      </c>
      <c r="BF226" s="4">
        <f t="shared" si="94"/>
        <v>0</v>
      </c>
      <c r="BG226" s="4">
        <f t="shared" si="95"/>
        <v>0</v>
      </c>
      <c r="BH226" s="3">
        <v>0</v>
      </c>
      <c r="BI226" s="3">
        <v>0</v>
      </c>
      <c r="BJ226" s="4">
        <f t="shared" si="96"/>
        <v>1</v>
      </c>
      <c r="BK226" s="4">
        <f t="shared" si="97"/>
        <v>0</v>
      </c>
      <c r="BL226" s="4">
        <f t="shared" si="98"/>
        <v>0</v>
      </c>
      <c r="BM226" s="4">
        <f t="shared" si="99"/>
        <v>0</v>
      </c>
      <c r="BN226" s="4">
        <f t="shared" si="100"/>
        <v>0</v>
      </c>
      <c r="BO226" s="4">
        <f t="shared" si="101"/>
        <v>0</v>
      </c>
    </row>
    <row r="227" spans="1:67" x14ac:dyDescent="0.25">
      <c r="A227" s="7">
        <v>226</v>
      </c>
      <c r="B227" s="1" cm="1">
        <f t="array" ref="B227">_xlfn.SWITCH(C227,"G",1,"D",2,"M",3,"F",4)</f>
        <v>3</v>
      </c>
      <c r="C227" s="1" t="s">
        <v>5</v>
      </c>
      <c r="D227" s="1" t="s">
        <v>209</v>
      </c>
      <c r="E227" s="1">
        <v>5.9</v>
      </c>
      <c r="F227" s="1">
        <v>5.9</v>
      </c>
      <c r="G227" s="1" t="s">
        <v>204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7">
        <v>0</v>
      </c>
      <c r="O227" s="7">
        <v>0</v>
      </c>
      <c r="P227" s="7">
        <v>0</v>
      </c>
      <c r="Q227" s="7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3">
        <v>0</v>
      </c>
      <c r="AR227" s="4">
        <f t="shared" si="80"/>
        <v>0</v>
      </c>
      <c r="AS227" s="4">
        <f t="shared" si="81"/>
        <v>0</v>
      </c>
      <c r="AT227" s="4">
        <f t="shared" si="82"/>
        <v>0</v>
      </c>
      <c r="AU227" s="4">
        <f t="shared" si="89"/>
        <v>0</v>
      </c>
      <c r="AV227" s="4">
        <f t="shared" si="90"/>
        <v>0</v>
      </c>
      <c r="AW227" s="4">
        <f t="shared" si="83"/>
        <v>0</v>
      </c>
      <c r="AX227" s="4">
        <f t="shared" si="84"/>
        <v>0</v>
      </c>
      <c r="AY227" s="4">
        <f t="shared" si="85"/>
        <v>0</v>
      </c>
      <c r="AZ227" s="4">
        <f t="shared" si="91"/>
        <v>0</v>
      </c>
      <c r="BA227" s="4">
        <f t="shared" si="92"/>
        <v>0</v>
      </c>
      <c r="BB227" s="4">
        <f t="shared" si="86"/>
        <v>0</v>
      </c>
      <c r="BC227" s="4">
        <f t="shared" si="87"/>
        <v>0</v>
      </c>
      <c r="BD227" s="4">
        <f t="shared" si="88"/>
        <v>0</v>
      </c>
      <c r="BE227" s="4">
        <f t="shared" si="93"/>
        <v>0</v>
      </c>
      <c r="BF227" s="4">
        <f t="shared" si="94"/>
        <v>0</v>
      </c>
      <c r="BG227" s="4">
        <f t="shared" si="95"/>
        <v>0</v>
      </c>
      <c r="BH227" s="3">
        <v>0</v>
      </c>
      <c r="BI227" s="3">
        <v>0</v>
      </c>
      <c r="BJ227" s="4">
        <f t="shared" si="96"/>
        <v>1</v>
      </c>
      <c r="BK227" s="4">
        <f t="shared" si="97"/>
        <v>0</v>
      </c>
      <c r="BL227" s="4">
        <f t="shared" si="98"/>
        <v>0</v>
      </c>
      <c r="BM227" s="4">
        <f t="shared" si="99"/>
        <v>0</v>
      </c>
      <c r="BN227" s="4">
        <f t="shared" si="100"/>
        <v>0</v>
      </c>
      <c r="BO227" s="4">
        <f t="shared" si="101"/>
        <v>0</v>
      </c>
    </row>
    <row r="228" spans="1:67" x14ac:dyDescent="0.25">
      <c r="A228" s="7">
        <v>227</v>
      </c>
      <c r="B228" s="1" cm="1">
        <f t="array" ref="B228">_xlfn.SWITCH(C228,"G",1,"D",2,"M",3,"F",4)</f>
        <v>3</v>
      </c>
      <c r="C228" s="1" t="s">
        <v>5</v>
      </c>
      <c r="D228" s="1" t="s">
        <v>210</v>
      </c>
      <c r="E228" s="1">
        <v>5.8</v>
      </c>
      <c r="F228" s="1">
        <v>5.8</v>
      </c>
      <c r="G228" s="1" t="s">
        <v>204</v>
      </c>
      <c r="H228" s="1">
        <v>8</v>
      </c>
      <c r="I228" s="1">
        <v>0.40699999999999997</v>
      </c>
      <c r="J228" s="1">
        <v>2</v>
      </c>
      <c r="K228" s="1">
        <v>8.8999999999999996E-2</v>
      </c>
      <c r="L228" s="1">
        <v>2</v>
      </c>
      <c r="M228" s="1">
        <v>9.7000000000000003E-2</v>
      </c>
      <c r="N228" s="7">
        <v>3</v>
      </c>
      <c r="O228" s="7">
        <v>0.14399999999999999</v>
      </c>
      <c r="P228" s="7">
        <v>3</v>
      </c>
      <c r="Q228" s="7">
        <v>0.14799999999999999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3">
        <v>0</v>
      </c>
      <c r="AR228" s="4">
        <f t="shared" si="80"/>
        <v>0</v>
      </c>
      <c r="AS228" s="4">
        <f t="shared" si="81"/>
        <v>0</v>
      </c>
      <c r="AT228" s="4">
        <f t="shared" si="82"/>
        <v>0</v>
      </c>
      <c r="AU228" s="4">
        <f t="shared" si="89"/>
        <v>0</v>
      </c>
      <c r="AV228" s="4">
        <f t="shared" si="90"/>
        <v>0</v>
      </c>
      <c r="AW228" s="4">
        <f t="shared" si="83"/>
        <v>0</v>
      </c>
      <c r="AX228" s="4">
        <f t="shared" si="84"/>
        <v>0</v>
      </c>
      <c r="AY228" s="4">
        <f t="shared" si="85"/>
        <v>0</v>
      </c>
      <c r="AZ228" s="4">
        <f t="shared" si="91"/>
        <v>0</v>
      </c>
      <c r="BA228" s="4">
        <f t="shared" si="92"/>
        <v>0</v>
      </c>
      <c r="BB228" s="4">
        <f t="shared" si="86"/>
        <v>0</v>
      </c>
      <c r="BC228" s="4">
        <f t="shared" si="87"/>
        <v>0</v>
      </c>
      <c r="BD228" s="4">
        <f t="shared" si="88"/>
        <v>0</v>
      </c>
      <c r="BE228" s="4">
        <f t="shared" si="93"/>
        <v>0</v>
      </c>
      <c r="BF228" s="4">
        <f t="shared" si="94"/>
        <v>0</v>
      </c>
      <c r="BG228" s="4">
        <f t="shared" si="95"/>
        <v>0</v>
      </c>
      <c r="BH228" s="3">
        <v>0</v>
      </c>
      <c r="BI228" s="3">
        <v>0</v>
      </c>
      <c r="BJ228" s="4">
        <f t="shared" si="96"/>
        <v>1</v>
      </c>
      <c r="BK228" s="4">
        <f t="shared" si="97"/>
        <v>0</v>
      </c>
      <c r="BL228" s="4">
        <f t="shared" si="98"/>
        <v>0</v>
      </c>
      <c r="BM228" s="4">
        <f t="shared" si="99"/>
        <v>0</v>
      </c>
      <c r="BN228" s="4">
        <f t="shared" si="100"/>
        <v>0</v>
      </c>
      <c r="BO228" s="4">
        <f t="shared" si="101"/>
        <v>0</v>
      </c>
    </row>
    <row r="229" spans="1:67" x14ac:dyDescent="0.25">
      <c r="A229" s="7">
        <v>228</v>
      </c>
      <c r="B229" s="1" cm="1">
        <f t="array" ref="B229">_xlfn.SWITCH(C229,"G",1,"D",2,"M",3,"F",4)</f>
        <v>4</v>
      </c>
      <c r="C229" s="1" t="s">
        <v>10</v>
      </c>
      <c r="D229" s="1" t="s">
        <v>211</v>
      </c>
      <c r="E229" s="1">
        <v>8.8000000000000007</v>
      </c>
      <c r="F229" s="1">
        <v>8.8000000000000007</v>
      </c>
      <c r="G229" s="1" t="s">
        <v>204</v>
      </c>
      <c r="H229" s="1">
        <v>39</v>
      </c>
      <c r="I229" s="1">
        <v>2.222</v>
      </c>
      <c r="J229" s="1">
        <v>40</v>
      </c>
      <c r="K229" s="1">
        <v>1.994</v>
      </c>
      <c r="L229" s="1">
        <v>44</v>
      </c>
      <c r="M229" s="1">
        <v>2.5870000000000002</v>
      </c>
      <c r="N229" s="7">
        <v>41</v>
      </c>
      <c r="O229" s="7">
        <v>2.2839999999999998</v>
      </c>
      <c r="P229" s="7">
        <v>40</v>
      </c>
      <c r="Q229" s="7">
        <v>2.355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3">
        <v>0</v>
      </c>
      <c r="AR229" s="4">
        <f t="shared" si="80"/>
        <v>0</v>
      </c>
      <c r="AS229" s="4">
        <f t="shared" si="81"/>
        <v>0</v>
      </c>
      <c r="AT229" s="4">
        <f t="shared" si="82"/>
        <v>0</v>
      </c>
      <c r="AU229" s="4">
        <f t="shared" si="89"/>
        <v>0</v>
      </c>
      <c r="AV229" s="4">
        <f t="shared" si="90"/>
        <v>0</v>
      </c>
      <c r="AW229" s="4">
        <f t="shared" si="83"/>
        <v>0</v>
      </c>
      <c r="AX229" s="4">
        <f t="shared" si="84"/>
        <v>0</v>
      </c>
      <c r="AY229" s="4">
        <f t="shared" si="85"/>
        <v>0</v>
      </c>
      <c r="AZ229" s="4">
        <f t="shared" si="91"/>
        <v>0</v>
      </c>
      <c r="BA229" s="4">
        <f t="shared" si="92"/>
        <v>0</v>
      </c>
      <c r="BB229" s="4">
        <f t="shared" si="86"/>
        <v>0</v>
      </c>
      <c r="BC229" s="4">
        <f t="shared" si="87"/>
        <v>0</v>
      </c>
      <c r="BD229" s="4">
        <f t="shared" si="88"/>
        <v>0</v>
      </c>
      <c r="BE229" s="4">
        <f t="shared" si="93"/>
        <v>0</v>
      </c>
      <c r="BF229" s="4">
        <f t="shared" si="94"/>
        <v>0</v>
      </c>
      <c r="BG229" s="4">
        <f t="shared" si="95"/>
        <v>0</v>
      </c>
      <c r="BH229" s="3">
        <v>0</v>
      </c>
      <c r="BI229" s="3">
        <v>0</v>
      </c>
      <c r="BJ229" s="4">
        <f t="shared" si="96"/>
        <v>1</v>
      </c>
      <c r="BK229" s="4">
        <f t="shared" si="97"/>
        <v>0</v>
      </c>
      <c r="BL229" s="4">
        <f t="shared" si="98"/>
        <v>0</v>
      </c>
      <c r="BM229" s="4">
        <f t="shared" si="99"/>
        <v>0</v>
      </c>
      <c r="BN229" s="4">
        <f t="shared" si="100"/>
        <v>0</v>
      </c>
      <c r="BO229" s="4">
        <f t="shared" si="101"/>
        <v>0</v>
      </c>
    </row>
    <row r="230" spans="1:67" x14ac:dyDescent="0.25">
      <c r="A230" s="7">
        <v>229</v>
      </c>
      <c r="B230" s="1" cm="1">
        <f t="array" ref="B230">_xlfn.SWITCH(C230,"G",1,"D",2,"M",3,"F",4)</f>
        <v>2</v>
      </c>
      <c r="C230" s="1" t="s">
        <v>7</v>
      </c>
      <c r="D230" s="1" t="s">
        <v>212</v>
      </c>
      <c r="E230" s="1">
        <v>6.6</v>
      </c>
      <c r="F230" s="1">
        <v>6.6</v>
      </c>
      <c r="G230" s="1" t="s">
        <v>204</v>
      </c>
      <c r="H230" s="1">
        <v>88</v>
      </c>
      <c r="I230" s="1">
        <v>4.4669999999999996</v>
      </c>
      <c r="J230" s="1">
        <v>86</v>
      </c>
      <c r="K230" s="1">
        <v>2.5880000000000001</v>
      </c>
      <c r="L230" s="1">
        <v>84</v>
      </c>
      <c r="M230" s="1">
        <v>4.2530000000000001</v>
      </c>
      <c r="N230" s="7">
        <v>82</v>
      </c>
      <c r="O230" s="7">
        <v>3.278</v>
      </c>
      <c r="P230" s="7">
        <v>83</v>
      </c>
      <c r="Q230" s="7">
        <v>3.8359999999999999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3">
        <v>0</v>
      </c>
      <c r="AR230" s="4">
        <f t="shared" si="80"/>
        <v>0</v>
      </c>
      <c r="AS230" s="4">
        <f t="shared" si="81"/>
        <v>0</v>
      </c>
      <c r="AT230" s="4">
        <f t="shared" si="82"/>
        <v>0</v>
      </c>
      <c r="AU230" s="4">
        <f t="shared" si="89"/>
        <v>0</v>
      </c>
      <c r="AV230" s="4">
        <f t="shared" si="90"/>
        <v>0</v>
      </c>
      <c r="AW230" s="4">
        <f t="shared" si="83"/>
        <v>0</v>
      </c>
      <c r="AX230" s="4">
        <f t="shared" si="84"/>
        <v>0</v>
      </c>
      <c r="AY230" s="4">
        <f t="shared" si="85"/>
        <v>0</v>
      </c>
      <c r="AZ230" s="4">
        <f t="shared" si="91"/>
        <v>0</v>
      </c>
      <c r="BA230" s="4">
        <f t="shared" si="92"/>
        <v>0</v>
      </c>
      <c r="BB230" s="4">
        <f t="shared" si="86"/>
        <v>0</v>
      </c>
      <c r="BC230" s="4">
        <f t="shared" si="87"/>
        <v>0</v>
      </c>
      <c r="BD230" s="4">
        <f t="shared" si="88"/>
        <v>0</v>
      </c>
      <c r="BE230" s="4">
        <f t="shared" si="93"/>
        <v>0</v>
      </c>
      <c r="BF230" s="4">
        <f t="shared" si="94"/>
        <v>0</v>
      </c>
      <c r="BG230" s="4">
        <f t="shared" si="95"/>
        <v>0</v>
      </c>
      <c r="BH230" s="3">
        <v>0</v>
      </c>
      <c r="BI230" s="3">
        <v>0</v>
      </c>
      <c r="BJ230" s="4">
        <f t="shared" si="96"/>
        <v>1</v>
      </c>
      <c r="BK230" s="4">
        <f t="shared" si="97"/>
        <v>0</v>
      </c>
      <c r="BL230" s="4">
        <f t="shared" si="98"/>
        <v>0</v>
      </c>
      <c r="BM230" s="4">
        <f t="shared" si="99"/>
        <v>0</v>
      </c>
      <c r="BN230" s="4">
        <f t="shared" si="100"/>
        <v>0</v>
      </c>
      <c r="BO230" s="4">
        <f t="shared" si="101"/>
        <v>0</v>
      </c>
    </row>
    <row r="231" spans="1:67" x14ac:dyDescent="0.25">
      <c r="A231" s="7">
        <v>230</v>
      </c>
      <c r="B231" s="1" cm="1">
        <f t="array" ref="B231">_xlfn.SWITCH(C231,"G",1,"D",2,"M",3,"F",4)</f>
        <v>3</v>
      </c>
      <c r="C231" s="1" t="s">
        <v>5</v>
      </c>
      <c r="D231" s="1" t="s">
        <v>213</v>
      </c>
      <c r="E231" s="1">
        <v>11.9</v>
      </c>
      <c r="F231" s="1">
        <v>11.9</v>
      </c>
      <c r="G231" s="1" t="s">
        <v>204</v>
      </c>
      <c r="H231" s="1">
        <v>84</v>
      </c>
      <c r="I231" s="1">
        <v>6.0110000000000001</v>
      </c>
      <c r="J231" s="1">
        <v>79</v>
      </c>
      <c r="K231" s="1">
        <v>4.3949999999999996</v>
      </c>
      <c r="L231" s="1">
        <v>79</v>
      </c>
      <c r="M231" s="1">
        <v>5.8109999999999999</v>
      </c>
      <c r="N231" s="7">
        <v>79</v>
      </c>
      <c r="O231" s="7">
        <v>5.1779999999999999</v>
      </c>
      <c r="P231" s="7">
        <v>77</v>
      </c>
      <c r="Q231" s="7">
        <v>5.5140000000000002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3">
        <v>0</v>
      </c>
      <c r="AR231" s="4">
        <f t="shared" si="80"/>
        <v>0</v>
      </c>
      <c r="AS231" s="4">
        <f t="shared" si="81"/>
        <v>0</v>
      </c>
      <c r="AT231" s="4">
        <f t="shared" si="82"/>
        <v>0</v>
      </c>
      <c r="AU231" s="4">
        <f t="shared" si="89"/>
        <v>0</v>
      </c>
      <c r="AV231" s="4">
        <f t="shared" si="90"/>
        <v>0</v>
      </c>
      <c r="AW231" s="4">
        <f t="shared" si="83"/>
        <v>0</v>
      </c>
      <c r="AX231" s="4">
        <f t="shared" si="84"/>
        <v>0</v>
      </c>
      <c r="AY231" s="4">
        <f t="shared" si="85"/>
        <v>0</v>
      </c>
      <c r="AZ231" s="4">
        <f t="shared" si="91"/>
        <v>0</v>
      </c>
      <c r="BA231" s="4">
        <f t="shared" si="92"/>
        <v>0</v>
      </c>
      <c r="BB231" s="4">
        <f t="shared" si="86"/>
        <v>0</v>
      </c>
      <c r="BC231" s="4">
        <f t="shared" si="87"/>
        <v>0</v>
      </c>
      <c r="BD231" s="4">
        <f t="shared" si="88"/>
        <v>0</v>
      </c>
      <c r="BE231" s="4">
        <f t="shared" si="93"/>
        <v>0</v>
      </c>
      <c r="BF231" s="4">
        <f t="shared" si="94"/>
        <v>0</v>
      </c>
      <c r="BG231" s="4">
        <f t="shared" si="95"/>
        <v>0</v>
      </c>
      <c r="BH231" s="3">
        <v>0</v>
      </c>
      <c r="BI231" s="3">
        <v>0</v>
      </c>
      <c r="BJ231" s="4">
        <f t="shared" si="96"/>
        <v>1</v>
      </c>
      <c r="BK231" s="4">
        <f t="shared" si="97"/>
        <v>0</v>
      </c>
      <c r="BL231" s="4">
        <f t="shared" si="98"/>
        <v>0</v>
      </c>
      <c r="BM231" s="4">
        <f t="shared" si="99"/>
        <v>0</v>
      </c>
      <c r="BN231" s="4">
        <f t="shared" si="100"/>
        <v>0</v>
      </c>
      <c r="BO231" s="4">
        <f t="shared" si="101"/>
        <v>0</v>
      </c>
    </row>
    <row r="232" spans="1:67" x14ac:dyDescent="0.25">
      <c r="A232" s="7">
        <v>231</v>
      </c>
      <c r="B232" s="1" cm="1">
        <f t="array" ref="B232">_xlfn.SWITCH(C232,"G",1,"D",2,"M",3,"F",4)</f>
        <v>1</v>
      </c>
      <c r="C232" s="1" t="s">
        <v>12</v>
      </c>
      <c r="D232" s="1" t="s">
        <v>214</v>
      </c>
      <c r="E232" s="1">
        <v>6</v>
      </c>
      <c r="F232" s="1">
        <v>6</v>
      </c>
      <c r="G232" s="1" t="s">
        <v>204</v>
      </c>
      <c r="H232" s="1">
        <v>17</v>
      </c>
      <c r="I232" s="1">
        <v>0.82</v>
      </c>
      <c r="J232" s="1">
        <v>88</v>
      </c>
      <c r="K232" s="1">
        <v>3.4209999999999998</v>
      </c>
      <c r="L232" s="1">
        <v>86</v>
      </c>
      <c r="M232" s="1">
        <v>4.1139999999999999</v>
      </c>
      <c r="N232" s="7">
        <v>86</v>
      </c>
      <c r="O232" s="7">
        <v>3.6619999999999999</v>
      </c>
      <c r="P232" s="7">
        <v>87</v>
      </c>
      <c r="Q232" s="7">
        <v>3.9329999999999998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3">
        <v>0</v>
      </c>
      <c r="AR232" s="4">
        <f t="shared" si="80"/>
        <v>0</v>
      </c>
      <c r="AS232" s="4">
        <f t="shared" si="81"/>
        <v>0</v>
      </c>
      <c r="AT232" s="4">
        <f t="shared" si="82"/>
        <v>0</v>
      </c>
      <c r="AU232" s="4">
        <f t="shared" si="89"/>
        <v>0</v>
      </c>
      <c r="AV232" s="4">
        <f t="shared" si="90"/>
        <v>0</v>
      </c>
      <c r="AW232" s="4">
        <f t="shared" si="83"/>
        <v>0</v>
      </c>
      <c r="AX232" s="4">
        <f t="shared" si="84"/>
        <v>0</v>
      </c>
      <c r="AY232" s="4">
        <f t="shared" si="85"/>
        <v>0</v>
      </c>
      <c r="AZ232" s="4">
        <f t="shared" si="91"/>
        <v>0</v>
      </c>
      <c r="BA232" s="4">
        <f t="shared" si="92"/>
        <v>0</v>
      </c>
      <c r="BB232" s="4">
        <f t="shared" si="86"/>
        <v>0</v>
      </c>
      <c r="BC232" s="4">
        <f t="shared" si="87"/>
        <v>0</v>
      </c>
      <c r="BD232" s="4">
        <f t="shared" si="88"/>
        <v>0</v>
      </c>
      <c r="BE232" s="4">
        <f t="shared" si="93"/>
        <v>0</v>
      </c>
      <c r="BF232" s="4">
        <f t="shared" si="94"/>
        <v>0</v>
      </c>
      <c r="BG232" s="4">
        <f t="shared" si="95"/>
        <v>0</v>
      </c>
      <c r="BH232" s="3">
        <v>0</v>
      </c>
      <c r="BI232" s="3">
        <v>0</v>
      </c>
      <c r="BJ232" s="4">
        <f t="shared" si="96"/>
        <v>1</v>
      </c>
      <c r="BK232" s="4">
        <f t="shared" si="97"/>
        <v>0</v>
      </c>
      <c r="BL232" s="4">
        <f t="shared" si="98"/>
        <v>0</v>
      </c>
      <c r="BM232" s="4">
        <f t="shared" si="99"/>
        <v>0</v>
      </c>
      <c r="BN232" s="4">
        <f t="shared" si="100"/>
        <v>0</v>
      </c>
      <c r="BO232" s="4">
        <f t="shared" si="101"/>
        <v>0</v>
      </c>
    </row>
    <row r="233" spans="1:67" x14ac:dyDescent="0.25">
      <c r="A233" s="7">
        <v>232</v>
      </c>
      <c r="B233" s="1" cm="1">
        <f t="array" ref="B233">_xlfn.SWITCH(C233,"G",1,"D",2,"M",3,"F",4)</f>
        <v>3</v>
      </c>
      <c r="C233" s="1" t="s">
        <v>5</v>
      </c>
      <c r="D233" s="1" t="s">
        <v>215</v>
      </c>
      <c r="E233" s="1">
        <v>5.4</v>
      </c>
      <c r="F233" s="1">
        <v>5.4</v>
      </c>
      <c r="G233" s="1" t="s">
        <v>204</v>
      </c>
      <c r="H233" s="1">
        <v>19</v>
      </c>
      <c r="I233" s="1">
        <v>0.65600000000000003</v>
      </c>
      <c r="J233" s="1">
        <v>81</v>
      </c>
      <c r="K233" s="1">
        <v>2.2290000000000001</v>
      </c>
      <c r="L233" s="1">
        <v>78</v>
      </c>
      <c r="M233" s="1">
        <v>2.6120000000000001</v>
      </c>
      <c r="N233" s="7">
        <v>76</v>
      </c>
      <c r="O233" s="7">
        <v>2.3460000000000001</v>
      </c>
      <c r="P233" s="7">
        <v>76</v>
      </c>
      <c r="Q233" s="7">
        <v>2.4740000000000002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3">
        <v>0</v>
      </c>
      <c r="AR233" s="4">
        <f t="shared" si="80"/>
        <v>0</v>
      </c>
      <c r="AS233" s="4">
        <f t="shared" si="81"/>
        <v>0</v>
      </c>
      <c r="AT233" s="4">
        <f t="shared" si="82"/>
        <v>0</v>
      </c>
      <c r="AU233" s="4">
        <f t="shared" si="89"/>
        <v>0</v>
      </c>
      <c r="AV233" s="4">
        <f t="shared" si="90"/>
        <v>0</v>
      </c>
      <c r="AW233" s="4">
        <f t="shared" si="83"/>
        <v>0</v>
      </c>
      <c r="AX233" s="4">
        <f t="shared" si="84"/>
        <v>0</v>
      </c>
      <c r="AY233" s="4">
        <f t="shared" si="85"/>
        <v>0</v>
      </c>
      <c r="AZ233" s="4">
        <f t="shared" si="91"/>
        <v>0</v>
      </c>
      <c r="BA233" s="4">
        <f t="shared" si="92"/>
        <v>0</v>
      </c>
      <c r="BB233" s="4">
        <f t="shared" si="86"/>
        <v>0</v>
      </c>
      <c r="BC233" s="4">
        <f t="shared" si="87"/>
        <v>0</v>
      </c>
      <c r="BD233" s="4">
        <f t="shared" si="88"/>
        <v>0</v>
      </c>
      <c r="BE233" s="4">
        <f t="shared" si="93"/>
        <v>0</v>
      </c>
      <c r="BF233" s="4">
        <f t="shared" si="94"/>
        <v>0</v>
      </c>
      <c r="BG233" s="4">
        <f t="shared" si="95"/>
        <v>0</v>
      </c>
      <c r="BH233" s="3">
        <v>0</v>
      </c>
      <c r="BI233" s="3">
        <v>0</v>
      </c>
      <c r="BJ233" s="4">
        <f t="shared" si="96"/>
        <v>1</v>
      </c>
      <c r="BK233" s="4">
        <f t="shared" si="97"/>
        <v>0</v>
      </c>
      <c r="BL233" s="4">
        <f t="shared" si="98"/>
        <v>0</v>
      </c>
      <c r="BM233" s="4">
        <f t="shared" si="99"/>
        <v>0</v>
      </c>
      <c r="BN233" s="4">
        <f t="shared" si="100"/>
        <v>0</v>
      </c>
      <c r="BO233" s="4">
        <f t="shared" si="101"/>
        <v>0</v>
      </c>
    </row>
    <row r="234" spans="1:67" x14ac:dyDescent="0.25">
      <c r="A234" s="7">
        <v>233</v>
      </c>
      <c r="B234" s="1" cm="1">
        <f t="array" ref="B234">_xlfn.SWITCH(C234,"G",1,"D",2,"M",3,"F",4)</f>
        <v>3</v>
      </c>
      <c r="C234" s="1" t="s">
        <v>5</v>
      </c>
      <c r="D234" s="1" t="s">
        <v>216</v>
      </c>
      <c r="E234" s="1">
        <v>12.7</v>
      </c>
      <c r="F234" s="1">
        <v>12.6</v>
      </c>
      <c r="G234" s="1" t="s">
        <v>204</v>
      </c>
      <c r="H234" s="1">
        <v>87</v>
      </c>
      <c r="I234" s="1">
        <v>7.5389999999999997</v>
      </c>
      <c r="J234" s="1">
        <v>85</v>
      </c>
      <c r="K234" s="1">
        <v>5.7290000000000001</v>
      </c>
      <c r="L234" s="1">
        <v>80</v>
      </c>
      <c r="M234" s="1">
        <v>7.3070000000000004</v>
      </c>
      <c r="N234" s="7">
        <v>81</v>
      </c>
      <c r="O234" s="7">
        <v>6.5839999999999996</v>
      </c>
      <c r="P234" s="7">
        <v>79</v>
      </c>
      <c r="Q234" s="7">
        <v>7.0110000000000001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3">
        <v>1</v>
      </c>
      <c r="AR234" s="4">
        <f t="shared" si="80"/>
        <v>1</v>
      </c>
      <c r="AS234" s="4">
        <f t="shared" si="81"/>
        <v>1</v>
      </c>
      <c r="AT234" s="4">
        <f t="shared" si="82"/>
        <v>1</v>
      </c>
      <c r="AU234" s="4">
        <f t="shared" si="89"/>
        <v>1</v>
      </c>
      <c r="AV234" s="4">
        <f t="shared" si="90"/>
        <v>1</v>
      </c>
      <c r="AW234" s="4">
        <f t="shared" si="83"/>
        <v>0</v>
      </c>
      <c r="AX234" s="4">
        <f t="shared" si="84"/>
        <v>0</v>
      </c>
      <c r="AY234" s="4">
        <f t="shared" si="85"/>
        <v>0</v>
      </c>
      <c r="AZ234" s="4">
        <f t="shared" si="91"/>
        <v>0</v>
      </c>
      <c r="BA234" s="4">
        <f t="shared" si="92"/>
        <v>0</v>
      </c>
      <c r="BB234" s="4">
        <f t="shared" si="86"/>
        <v>1</v>
      </c>
      <c r="BC234" s="4">
        <f t="shared" si="87"/>
        <v>1</v>
      </c>
      <c r="BD234" s="4">
        <f t="shared" si="88"/>
        <v>1</v>
      </c>
      <c r="BE234" s="4">
        <f t="shared" si="93"/>
        <v>1</v>
      </c>
      <c r="BF234" s="4">
        <f t="shared" si="94"/>
        <v>1</v>
      </c>
      <c r="BG234" s="4">
        <f t="shared" si="95"/>
        <v>5</v>
      </c>
      <c r="BH234" s="3">
        <v>0</v>
      </c>
      <c r="BI234" s="3">
        <v>0</v>
      </c>
      <c r="BJ234" s="4">
        <f t="shared" si="96"/>
        <v>1</v>
      </c>
      <c r="BK234" s="4">
        <f t="shared" si="97"/>
        <v>0</v>
      </c>
      <c r="BL234" s="4">
        <f t="shared" si="98"/>
        <v>0</v>
      </c>
      <c r="BM234" s="4">
        <f t="shared" si="99"/>
        <v>0</v>
      </c>
      <c r="BN234" s="4">
        <f t="shared" si="100"/>
        <v>0</v>
      </c>
      <c r="BO234" s="4">
        <f t="shared" si="101"/>
        <v>0</v>
      </c>
    </row>
    <row r="235" spans="1:67" x14ac:dyDescent="0.25">
      <c r="A235" s="7">
        <v>234</v>
      </c>
      <c r="B235" s="1" cm="1">
        <f t="array" ref="B235">_xlfn.SWITCH(C235,"G",1,"D",2,"M",3,"F",4)</f>
        <v>2</v>
      </c>
      <c r="C235" s="1" t="s">
        <v>7</v>
      </c>
      <c r="D235" s="1" t="s">
        <v>217</v>
      </c>
      <c r="E235" s="1">
        <v>7</v>
      </c>
      <c r="F235" s="1">
        <v>7</v>
      </c>
      <c r="G235" s="1" t="s">
        <v>204</v>
      </c>
      <c r="H235" s="1">
        <v>85</v>
      </c>
      <c r="I235" s="1">
        <v>4.8040000000000003</v>
      </c>
      <c r="J235" s="1">
        <v>82</v>
      </c>
      <c r="K235" s="1">
        <v>2.734</v>
      </c>
      <c r="L235" s="1">
        <v>82</v>
      </c>
      <c r="M235" s="1">
        <v>4.5229999999999997</v>
      </c>
      <c r="N235" s="7">
        <v>79</v>
      </c>
      <c r="O235" s="7">
        <v>3.48</v>
      </c>
      <c r="P235" s="7">
        <v>76</v>
      </c>
      <c r="Q235" s="7">
        <v>3.9049999999999998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3">
        <v>0</v>
      </c>
      <c r="AR235" s="4">
        <f t="shared" si="80"/>
        <v>0</v>
      </c>
      <c r="AS235" s="4">
        <f t="shared" si="81"/>
        <v>0</v>
      </c>
      <c r="AT235" s="4">
        <f t="shared" si="82"/>
        <v>0</v>
      </c>
      <c r="AU235" s="4">
        <f t="shared" si="89"/>
        <v>0</v>
      </c>
      <c r="AV235" s="4">
        <f t="shared" si="90"/>
        <v>0</v>
      </c>
      <c r="AW235" s="4">
        <f t="shared" si="83"/>
        <v>0</v>
      </c>
      <c r="AX235" s="4">
        <f t="shared" si="84"/>
        <v>0</v>
      </c>
      <c r="AY235" s="4">
        <f t="shared" si="85"/>
        <v>0</v>
      </c>
      <c r="AZ235" s="4">
        <f t="shared" si="91"/>
        <v>0</v>
      </c>
      <c r="BA235" s="4">
        <f t="shared" si="92"/>
        <v>0</v>
      </c>
      <c r="BB235" s="4">
        <f t="shared" si="86"/>
        <v>0</v>
      </c>
      <c r="BC235" s="4">
        <f t="shared" si="87"/>
        <v>0</v>
      </c>
      <c r="BD235" s="4">
        <f t="shared" si="88"/>
        <v>0</v>
      </c>
      <c r="BE235" s="4">
        <f t="shared" si="93"/>
        <v>0</v>
      </c>
      <c r="BF235" s="4">
        <f t="shared" si="94"/>
        <v>0</v>
      </c>
      <c r="BG235" s="4">
        <f t="shared" si="95"/>
        <v>0</v>
      </c>
      <c r="BH235" s="3">
        <v>0</v>
      </c>
      <c r="BI235" s="3">
        <v>0</v>
      </c>
      <c r="BJ235" s="4">
        <f t="shared" si="96"/>
        <v>1</v>
      </c>
      <c r="BK235" s="4">
        <f t="shared" si="97"/>
        <v>0</v>
      </c>
      <c r="BL235" s="4">
        <f t="shared" si="98"/>
        <v>0</v>
      </c>
      <c r="BM235" s="4">
        <f t="shared" si="99"/>
        <v>0</v>
      </c>
      <c r="BN235" s="4">
        <f t="shared" si="100"/>
        <v>0</v>
      </c>
      <c r="BO235" s="4">
        <f t="shared" si="101"/>
        <v>0</v>
      </c>
    </row>
    <row r="236" spans="1:67" x14ac:dyDescent="0.25">
      <c r="A236" s="7">
        <v>235</v>
      </c>
      <c r="B236" s="1" cm="1">
        <f t="array" ref="B236">_xlfn.SWITCH(C236,"G",1,"D",2,"M",3,"F",4)</f>
        <v>4</v>
      </c>
      <c r="C236" s="1" t="s">
        <v>10</v>
      </c>
      <c r="D236" s="1" t="s">
        <v>218</v>
      </c>
      <c r="E236" s="1">
        <v>4.9000000000000004</v>
      </c>
      <c r="F236" s="1">
        <v>4.9000000000000004</v>
      </c>
      <c r="G236" s="1" t="s">
        <v>204</v>
      </c>
      <c r="H236" s="1">
        <v>5</v>
      </c>
      <c r="I236" s="1">
        <v>0.35099999999999998</v>
      </c>
      <c r="J236" s="1">
        <v>4</v>
      </c>
      <c r="K236" s="1">
        <v>0.246</v>
      </c>
      <c r="L236" s="1">
        <v>7</v>
      </c>
      <c r="M236" s="1">
        <v>0.51100000000000001</v>
      </c>
      <c r="N236" s="7">
        <v>7</v>
      </c>
      <c r="O236" s="7">
        <v>0.47799999999999998</v>
      </c>
      <c r="P236" s="7">
        <v>6</v>
      </c>
      <c r="Q236" s="7">
        <v>0.44900000000000001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3">
        <v>0</v>
      </c>
      <c r="AR236" s="4">
        <f t="shared" si="80"/>
        <v>0</v>
      </c>
      <c r="AS236" s="4">
        <f t="shared" si="81"/>
        <v>0</v>
      </c>
      <c r="AT236" s="4">
        <f t="shared" si="82"/>
        <v>0</v>
      </c>
      <c r="AU236" s="4">
        <f t="shared" si="89"/>
        <v>0</v>
      </c>
      <c r="AV236" s="4">
        <f t="shared" si="90"/>
        <v>0</v>
      </c>
      <c r="AW236" s="4">
        <f t="shared" si="83"/>
        <v>0</v>
      </c>
      <c r="AX236" s="4">
        <f t="shared" si="84"/>
        <v>0</v>
      </c>
      <c r="AY236" s="4">
        <f t="shared" si="85"/>
        <v>0</v>
      </c>
      <c r="AZ236" s="4">
        <f t="shared" si="91"/>
        <v>0</v>
      </c>
      <c r="BA236" s="4">
        <f t="shared" si="92"/>
        <v>0</v>
      </c>
      <c r="BB236" s="4">
        <f t="shared" si="86"/>
        <v>0</v>
      </c>
      <c r="BC236" s="4">
        <f t="shared" si="87"/>
        <v>0</v>
      </c>
      <c r="BD236" s="4">
        <f t="shared" si="88"/>
        <v>0</v>
      </c>
      <c r="BE236" s="4">
        <f t="shared" si="93"/>
        <v>0</v>
      </c>
      <c r="BF236" s="4">
        <f t="shared" si="94"/>
        <v>0</v>
      </c>
      <c r="BG236" s="4">
        <f t="shared" si="95"/>
        <v>0</v>
      </c>
      <c r="BH236" s="3">
        <v>0</v>
      </c>
      <c r="BI236" s="3">
        <v>0</v>
      </c>
      <c r="BJ236" s="4">
        <f t="shared" si="96"/>
        <v>1</v>
      </c>
      <c r="BK236" s="4">
        <f t="shared" si="97"/>
        <v>0</v>
      </c>
      <c r="BL236" s="4">
        <f t="shared" si="98"/>
        <v>0</v>
      </c>
      <c r="BM236" s="4">
        <f t="shared" si="99"/>
        <v>0</v>
      </c>
      <c r="BN236" s="4">
        <f t="shared" si="100"/>
        <v>0</v>
      </c>
      <c r="BO236" s="4">
        <f t="shared" si="101"/>
        <v>0</v>
      </c>
    </row>
    <row r="237" spans="1:67" x14ac:dyDescent="0.25">
      <c r="A237" s="7">
        <v>236</v>
      </c>
      <c r="B237" s="1" cm="1">
        <f t="array" ref="B237">_xlfn.SWITCH(C237,"G",1,"D",2,"M",3,"F",4)</f>
        <v>3</v>
      </c>
      <c r="C237" s="1" t="s">
        <v>5</v>
      </c>
      <c r="D237" s="1" t="s">
        <v>219</v>
      </c>
      <c r="E237" s="1">
        <v>5.2</v>
      </c>
      <c r="F237" s="1">
        <v>5.2</v>
      </c>
      <c r="G237" s="1" t="s">
        <v>204</v>
      </c>
      <c r="H237" s="1">
        <v>2</v>
      </c>
      <c r="I237" s="1">
        <v>0.121</v>
      </c>
      <c r="J237" s="1">
        <v>4</v>
      </c>
      <c r="K237" s="1">
        <v>0.224</v>
      </c>
      <c r="L237" s="1">
        <v>4</v>
      </c>
      <c r="M237" s="1">
        <v>0.25700000000000001</v>
      </c>
      <c r="N237" s="7">
        <v>2</v>
      </c>
      <c r="O237" s="7">
        <v>0.12</v>
      </c>
      <c r="P237" s="7">
        <v>7</v>
      </c>
      <c r="Q237" s="7">
        <v>0.46600000000000003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3">
        <v>0</v>
      </c>
      <c r="AR237" s="4">
        <f t="shared" si="80"/>
        <v>0</v>
      </c>
      <c r="AS237" s="4">
        <f t="shared" si="81"/>
        <v>0</v>
      </c>
      <c r="AT237" s="4">
        <f t="shared" si="82"/>
        <v>0</v>
      </c>
      <c r="AU237" s="4">
        <f t="shared" si="89"/>
        <v>0</v>
      </c>
      <c r="AV237" s="4">
        <f t="shared" si="90"/>
        <v>0</v>
      </c>
      <c r="AW237" s="4">
        <f t="shared" si="83"/>
        <v>0</v>
      </c>
      <c r="AX237" s="4">
        <f t="shared" si="84"/>
        <v>0</v>
      </c>
      <c r="AY237" s="4">
        <f t="shared" si="85"/>
        <v>0</v>
      </c>
      <c r="AZ237" s="4">
        <f t="shared" si="91"/>
        <v>0</v>
      </c>
      <c r="BA237" s="4">
        <f t="shared" si="92"/>
        <v>0</v>
      </c>
      <c r="BB237" s="4">
        <f t="shared" si="86"/>
        <v>0</v>
      </c>
      <c r="BC237" s="4">
        <f t="shared" si="87"/>
        <v>0</v>
      </c>
      <c r="BD237" s="4">
        <f t="shared" si="88"/>
        <v>0</v>
      </c>
      <c r="BE237" s="4">
        <f t="shared" si="93"/>
        <v>0</v>
      </c>
      <c r="BF237" s="4">
        <f t="shared" si="94"/>
        <v>0</v>
      </c>
      <c r="BG237" s="4">
        <f t="shared" si="95"/>
        <v>0</v>
      </c>
      <c r="BH237" s="3">
        <v>0</v>
      </c>
      <c r="BI237" s="3">
        <v>0</v>
      </c>
      <c r="BJ237" s="4">
        <f t="shared" si="96"/>
        <v>1</v>
      </c>
      <c r="BK237" s="4">
        <f t="shared" si="97"/>
        <v>0</v>
      </c>
      <c r="BL237" s="4">
        <f t="shared" si="98"/>
        <v>0</v>
      </c>
      <c r="BM237" s="4">
        <f t="shared" si="99"/>
        <v>0</v>
      </c>
      <c r="BN237" s="4">
        <f t="shared" si="100"/>
        <v>0</v>
      </c>
      <c r="BO237" s="4">
        <f t="shared" si="101"/>
        <v>0</v>
      </c>
    </row>
    <row r="238" spans="1:67" x14ac:dyDescent="0.25">
      <c r="A238" s="7">
        <v>237</v>
      </c>
      <c r="B238" s="1" cm="1">
        <f t="array" ref="B238">_xlfn.SWITCH(C238,"G",1,"D",2,"M",3,"F",4)</f>
        <v>2</v>
      </c>
      <c r="C238" s="1" t="s">
        <v>7</v>
      </c>
      <c r="D238" s="1" t="s">
        <v>220</v>
      </c>
      <c r="E238" s="1">
        <v>7.5</v>
      </c>
      <c r="F238" s="1">
        <v>7.5</v>
      </c>
      <c r="G238" s="1" t="s">
        <v>204</v>
      </c>
      <c r="H238" s="1">
        <v>46</v>
      </c>
      <c r="I238" s="1">
        <v>2.968</v>
      </c>
      <c r="J238" s="1">
        <v>72</v>
      </c>
      <c r="K238" s="1">
        <v>2.8279999999999998</v>
      </c>
      <c r="L238" s="1">
        <v>84</v>
      </c>
      <c r="M238" s="1">
        <v>5.452</v>
      </c>
      <c r="N238" s="7">
        <v>82</v>
      </c>
      <c r="O238" s="7">
        <v>4.2729999999999997</v>
      </c>
      <c r="P238" s="7">
        <v>77</v>
      </c>
      <c r="Q238" s="7">
        <v>4.6719999999999997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3">
        <v>0</v>
      </c>
      <c r="AR238" s="4">
        <f t="shared" si="80"/>
        <v>0</v>
      </c>
      <c r="AS238" s="4">
        <f t="shared" si="81"/>
        <v>0</v>
      </c>
      <c r="AT238" s="4">
        <f t="shared" si="82"/>
        <v>0</v>
      </c>
      <c r="AU238" s="4">
        <f t="shared" si="89"/>
        <v>0</v>
      </c>
      <c r="AV238" s="4">
        <f t="shared" si="90"/>
        <v>0</v>
      </c>
      <c r="AW238" s="4">
        <f t="shared" si="83"/>
        <v>0</v>
      </c>
      <c r="AX238" s="4">
        <f t="shared" si="84"/>
        <v>0</v>
      </c>
      <c r="AY238" s="4">
        <f t="shared" si="85"/>
        <v>0</v>
      </c>
      <c r="AZ238" s="4">
        <f t="shared" si="91"/>
        <v>0</v>
      </c>
      <c r="BA238" s="4">
        <f t="shared" si="92"/>
        <v>0</v>
      </c>
      <c r="BB238" s="4">
        <f t="shared" si="86"/>
        <v>0</v>
      </c>
      <c r="BC238" s="4">
        <f t="shared" si="87"/>
        <v>0</v>
      </c>
      <c r="BD238" s="4">
        <f t="shared" si="88"/>
        <v>0</v>
      </c>
      <c r="BE238" s="4">
        <f t="shared" si="93"/>
        <v>0</v>
      </c>
      <c r="BF238" s="4">
        <f t="shared" si="94"/>
        <v>0</v>
      </c>
      <c r="BG238" s="4">
        <f t="shared" si="95"/>
        <v>0</v>
      </c>
      <c r="BH238" s="3">
        <v>0</v>
      </c>
      <c r="BI238" s="3">
        <v>0</v>
      </c>
      <c r="BJ238" s="4">
        <f t="shared" si="96"/>
        <v>1</v>
      </c>
      <c r="BK238" s="4">
        <f t="shared" si="97"/>
        <v>0</v>
      </c>
      <c r="BL238" s="4">
        <f t="shared" si="98"/>
        <v>0</v>
      </c>
      <c r="BM238" s="4">
        <f t="shared" si="99"/>
        <v>0</v>
      </c>
      <c r="BN238" s="4">
        <f t="shared" si="100"/>
        <v>0</v>
      </c>
      <c r="BO238" s="4">
        <f t="shared" si="101"/>
        <v>0</v>
      </c>
    </row>
    <row r="239" spans="1:67" x14ac:dyDescent="0.25">
      <c r="A239" s="7">
        <v>238</v>
      </c>
      <c r="B239" s="1" cm="1">
        <f t="array" ref="B239">_xlfn.SWITCH(C239,"G",1,"D",2,"M",3,"F",4)</f>
        <v>2</v>
      </c>
      <c r="C239" s="1" t="s">
        <v>7</v>
      </c>
      <c r="D239" s="1" t="s">
        <v>221</v>
      </c>
      <c r="E239" s="1">
        <v>4.8</v>
      </c>
      <c r="F239" s="1">
        <v>4.8</v>
      </c>
      <c r="G239" s="1" t="s">
        <v>204</v>
      </c>
      <c r="H239" s="1">
        <v>12</v>
      </c>
      <c r="I239" s="1">
        <v>0.46899999999999997</v>
      </c>
      <c r="J239" s="1">
        <v>9</v>
      </c>
      <c r="K239" s="1">
        <v>0.23300000000000001</v>
      </c>
      <c r="L239" s="1">
        <v>8</v>
      </c>
      <c r="M239" s="1">
        <v>0.28899999999999998</v>
      </c>
      <c r="N239" s="7">
        <v>13</v>
      </c>
      <c r="O239" s="7">
        <v>0.432</v>
      </c>
      <c r="P239" s="7">
        <v>13</v>
      </c>
      <c r="Q239" s="7">
        <v>0.48699999999999999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3">
        <v>0</v>
      </c>
      <c r="AR239" s="4">
        <f t="shared" si="80"/>
        <v>0</v>
      </c>
      <c r="AS239" s="4">
        <f t="shared" si="81"/>
        <v>0</v>
      </c>
      <c r="AT239" s="4">
        <f t="shared" si="82"/>
        <v>0</v>
      </c>
      <c r="AU239" s="4">
        <f t="shared" si="89"/>
        <v>0</v>
      </c>
      <c r="AV239" s="4">
        <f t="shared" si="90"/>
        <v>0</v>
      </c>
      <c r="AW239" s="4">
        <f t="shared" si="83"/>
        <v>0</v>
      </c>
      <c r="AX239" s="4">
        <f t="shared" si="84"/>
        <v>0</v>
      </c>
      <c r="AY239" s="4">
        <f t="shared" si="85"/>
        <v>0</v>
      </c>
      <c r="AZ239" s="4">
        <f t="shared" si="91"/>
        <v>0</v>
      </c>
      <c r="BA239" s="4">
        <f t="shared" si="92"/>
        <v>0</v>
      </c>
      <c r="BB239" s="4">
        <f t="shared" si="86"/>
        <v>0</v>
      </c>
      <c r="BC239" s="4">
        <f t="shared" si="87"/>
        <v>0</v>
      </c>
      <c r="BD239" s="4">
        <f t="shared" si="88"/>
        <v>0</v>
      </c>
      <c r="BE239" s="4">
        <f t="shared" si="93"/>
        <v>0</v>
      </c>
      <c r="BF239" s="4">
        <f t="shared" si="94"/>
        <v>0</v>
      </c>
      <c r="BG239" s="4">
        <f t="shared" si="95"/>
        <v>0</v>
      </c>
      <c r="BH239" s="3">
        <v>0</v>
      </c>
      <c r="BI239" s="3">
        <v>0</v>
      </c>
      <c r="BJ239" s="4">
        <f t="shared" si="96"/>
        <v>1</v>
      </c>
      <c r="BK239" s="4">
        <f t="shared" si="97"/>
        <v>0</v>
      </c>
      <c r="BL239" s="4">
        <f t="shared" si="98"/>
        <v>0</v>
      </c>
      <c r="BM239" s="4">
        <f t="shared" si="99"/>
        <v>0</v>
      </c>
      <c r="BN239" s="4">
        <f t="shared" si="100"/>
        <v>0</v>
      </c>
      <c r="BO239" s="4">
        <f t="shared" si="101"/>
        <v>0</v>
      </c>
    </row>
    <row r="240" spans="1:67" x14ac:dyDescent="0.25">
      <c r="A240" s="7">
        <v>239</v>
      </c>
      <c r="B240" s="1" cm="1">
        <f t="array" ref="B240">_xlfn.SWITCH(C240,"G",1,"D",2,"M",3,"F",4)</f>
        <v>3</v>
      </c>
      <c r="C240" s="1" t="s">
        <v>5</v>
      </c>
      <c r="D240" s="1" t="s">
        <v>222</v>
      </c>
      <c r="E240" s="1">
        <v>5</v>
      </c>
      <c r="F240" s="1">
        <v>5</v>
      </c>
      <c r="G240" s="1" t="s">
        <v>204</v>
      </c>
      <c r="H240" s="1">
        <v>31</v>
      </c>
      <c r="I240" s="1">
        <v>1.5680000000000001</v>
      </c>
      <c r="J240" s="1">
        <v>14</v>
      </c>
      <c r="K240" s="1">
        <v>0.67800000000000005</v>
      </c>
      <c r="L240" s="1">
        <v>10</v>
      </c>
      <c r="M240" s="1">
        <v>0.54900000000000004</v>
      </c>
      <c r="N240" s="7">
        <v>13</v>
      </c>
      <c r="O240" s="7">
        <v>0.67900000000000005</v>
      </c>
      <c r="P240" s="7">
        <v>16</v>
      </c>
      <c r="Q240" s="7">
        <v>0.88700000000000001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3">
        <v>0</v>
      </c>
      <c r="AR240" s="4">
        <f t="shared" si="80"/>
        <v>0</v>
      </c>
      <c r="AS240" s="4">
        <f t="shared" si="81"/>
        <v>0</v>
      </c>
      <c r="AT240" s="4">
        <f t="shared" si="82"/>
        <v>0</v>
      </c>
      <c r="AU240" s="4">
        <f t="shared" si="89"/>
        <v>0</v>
      </c>
      <c r="AV240" s="4">
        <f t="shared" si="90"/>
        <v>0</v>
      </c>
      <c r="AW240" s="4">
        <f t="shared" si="83"/>
        <v>0</v>
      </c>
      <c r="AX240" s="4">
        <f t="shared" si="84"/>
        <v>0</v>
      </c>
      <c r="AY240" s="4">
        <f t="shared" si="85"/>
        <v>0</v>
      </c>
      <c r="AZ240" s="4">
        <f t="shared" si="91"/>
        <v>0</v>
      </c>
      <c r="BA240" s="4">
        <f t="shared" si="92"/>
        <v>0</v>
      </c>
      <c r="BB240" s="4">
        <f t="shared" si="86"/>
        <v>0</v>
      </c>
      <c r="BC240" s="4">
        <f t="shared" si="87"/>
        <v>0</v>
      </c>
      <c r="BD240" s="4">
        <f t="shared" si="88"/>
        <v>0</v>
      </c>
      <c r="BE240" s="4">
        <f t="shared" si="93"/>
        <v>0</v>
      </c>
      <c r="BF240" s="4">
        <f t="shared" si="94"/>
        <v>0</v>
      </c>
      <c r="BG240" s="4">
        <f t="shared" si="95"/>
        <v>0</v>
      </c>
      <c r="BH240" s="3">
        <v>0</v>
      </c>
      <c r="BI240" s="3">
        <v>0</v>
      </c>
      <c r="BJ240" s="4">
        <f t="shared" si="96"/>
        <v>1</v>
      </c>
      <c r="BK240" s="4">
        <f t="shared" si="97"/>
        <v>0</v>
      </c>
      <c r="BL240" s="4">
        <f t="shared" si="98"/>
        <v>0</v>
      </c>
      <c r="BM240" s="4">
        <f t="shared" si="99"/>
        <v>0</v>
      </c>
      <c r="BN240" s="4">
        <f t="shared" si="100"/>
        <v>0</v>
      </c>
      <c r="BO240" s="4">
        <f t="shared" si="101"/>
        <v>0</v>
      </c>
    </row>
    <row r="241" spans="1:67" x14ac:dyDescent="0.25">
      <c r="A241" s="7">
        <v>240</v>
      </c>
      <c r="B241" s="1" cm="1">
        <f t="array" ref="B241">_xlfn.SWITCH(C241,"G",1,"D",2,"M",3,"F",4)</f>
        <v>3</v>
      </c>
      <c r="C241" s="1" t="s">
        <v>5</v>
      </c>
      <c r="D241" s="1" t="s">
        <v>39</v>
      </c>
      <c r="E241" s="1">
        <v>7.6</v>
      </c>
      <c r="F241" s="1">
        <v>7.6</v>
      </c>
      <c r="G241" s="1" t="s">
        <v>204</v>
      </c>
      <c r="H241" s="1">
        <v>60</v>
      </c>
      <c r="I241" s="1">
        <v>3.9950000000000001</v>
      </c>
      <c r="J241" s="1">
        <v>73</v>
      </c>
      <c r="K241" s="1">
        <v>3.6960000000000002</v>
      </c>
      <c r="L241" s="1">
        <v>73</v>
      </c>
      <c r="M241" s="1">
        <v>4.82</v>
      </c>
      <c r="N241" s="7">
        <v>69</v>
      </c>
      <c r="O241" s="7">
        <v>4.1429999999999998</v>
      </c>
      <c r="P241" s="7">
        <v>68</v>
      </c>
      <c r="Q241" s="7">
        <v>4.4210000000000003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3">
        <v>0</v>
      </c>
      <c r="AR241" s="4">
        <f t="shared" si="80"/>
        <v>0</v>
      </c>
      <c r="AS241" s="4">
        <f t="shared" si="81"/>
        <v>0</v>
      </c>
      <c r="AT241" s="4">
        <f t="shared" si="82"/>
        <v>0</v>
      </c>
      <c r="AU241" s="4">
        <f t="shared" si="89"/>
        <v>0</v>
      </c>
      <c r="AV241" s="4">
        <f t="shared" si="90"/>
        <v>0</v>
      </c>
      <c r="AW241" s="4">
        <f t="shared" si="83"/>
        <v>0</v>
      </c>
      <c r="AX241" s="4">
        <f t="shared" si="84"/>
        <v>0</v>
      </c>
      <c r="AY241" s="4">
        <f t="shared" si="85"/>
        <v>0</v>
      </c>
      <c r="AZ241" s="4">
        <f t="shared" si="91"/>
        <v>0</v>
      </c>
      <c r="BA241" s="4">
        <f t="shared" si="92"/>
        <v>0</v>
      </c>
      <c r="BB241" s="4">
        <f t="shared" si="86"/>
        <v>0</v>
      </c>
      <c r="BC241" s="4">
        <f t="shared" si="87"/>
        <v>0</v>
      </c>
      <c r="BD241" s="4">
        <f t="shared" si="88"/>
        <v>0</v>
      </c>
      <c r="BE241" s="4">
        <f t="shared" si="93"/>
        <v>0</v>
      </c>
      <c r="BF241" s="4">
        <f t="shared" si="94"/>
        <v>0</v>
      </c>
      <c r="BG241" s="4">
        <f t="shared" si="95"/>
        <v>0</v>
      </c>
      <c r="BH241" s="3">
        <v>0</v>
      </c>
      <c r="BI241" s="3">
        <v>0</v>
      </c>
      <c r="BJ241" s="4">
        <f t="shared" si="96"/>
        <v>1</v>
      </c>
      <c r="BK241" s="4">
        <f t="shared" si="97"/>
        <v>0</v>
      </c>
      <c r="BL241" s="4">
        <f t="shared" si="98"/>
        <v>0</v>
      </c>
      <c r="BM241" s="4">
        <f t="shared" si="99"/>
        <v>0</v>
      </c>
      <c r="BN241" s="4">
        <f t="shared" si="100"/>
        <v>0</v>
      </c>
      <c r="BO241" s="4">
        <f t="shared" si="101"/>
        <v>0</v>
      </c>
    </row>
    <row r="242" spans="1:67" x14ac:dyDescent="0.25">
      <c r="A242" s="7">
        <v>241</v>
      </c>
      <c r="B242" s="1" cm="1">
        <f t="array" ref="B242">_xlfn.SWITCH(C242,"G",1,"D",2,"M",3,"F",4)</f>
        <v>2</v>
      </c>
      <c r="C242" s="1" t="s">
        <v>7</v>
      </c>
      <c r="D242" s="1" t="s">
        <v>176</v>
      </c>
      <c r="E242" s="1">
        <v>4.3</v>
      </c>
      <c r="F242" s="1">
        <v>4.3</v>
      </c>
      <c r="G242" s="1" t="s">
        <v>204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7">
        <v>0</v>
      </c>
      <c r="O242" s="7">
        <v>0</v>
      </c>
      <c r="P242" s="7">
        <v>0</v>
      </c>
      <c r="Q242" s="7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3">
        <v>0</v>
      </c>
      <c r="AR242" s="4">
        <f t="shared" si="80"/>
        <v>0</v>
      </c>
      <c r="AS242" s="4">
        <f t="shared" si="81"/>
        <v>0</v>
      </c>
      <c r="AT242" s="4">
        <f t="shared" si="82"/>
        <v>0</v>
      </c>
      <c r="AU242" s="4">
        <f t="shared" si="89"/>
        <v>0</v>
      </c>
      <c r="AV242" s="4">
        <f t="shared" si="90"/>
        <v>0</v>
      </c>
      <c r="AW242" s="4">
        <f t="shared" si="83"/>
        <v>0</v>
      </c>
      <c r="AX242" s="4">
        <f t="shared" si="84"/>
        <v>0</v>
      </c>
      <c r="AY242" s="4">
        <f t="shared" si="85"/>
        <v>0</v>
      </c>
      <c r="AZ242" s="4">
        <f t="shared" si="91"/>
        <v>0</v>
      </c>
      <c r="BA242" s="4">
        <f t="shared" si="92"/>
        <v>0</v>
      </c>
      <c r="BB242" s="4">
        <f t="shared" si="86"/>
        <v>0</v>
      </c>
      <c r="BC242" s="4">
        <f t="shared" si="87"/>
        <v>0</v>
      </c>
      <c r="BD242" s="4">
        <f t="shared" si="88"/>
        <v>0</v>
      </c>
      <c r="BE242" s="4">
        <f t="shared" si="93"/>
        <v>0</v>
      </c>
      <c r="BF242" s="4">
        <f t="shared" si="94"/>
        <v>0</v>
      </c>
      <c r="BG242" s="4">
        <f t="shared" si="95"/>
        <v>0</v>
      </c>
      <c r="BH242" s="3">
        <v>0</v>
      </c>
      <c r="BI242" s="3">
        <v>0</v>
      </c>
      <c r="BJ242" s="4">
        <f t="shared" si="96"/>
        <v>1</v>
      </c>
      <c r="BK242" s="4">
        <f t="shared" si="97"/>
        <v>0</v>
      </c>
      <c r="BL242" s="4">
        <f t="shared" si="98"/>
        <v>0</v>
      </c>
      <c r="BM242" s="4">
        <f t="shared" si="99"/>
        <v>0</v>
      </c>
      <c r="BN242" s="4">
        <f t="shared" si="100"/>
        <v>0</v>
      </c>
      <c r="BO242" s="4">
        <f t="shared" si="101"/>
        <v>0</v>
      </c>
    </row>
    <row r="243" spans="1:67" x14ac:dyDescent="0.25">
      <c r="A243" s="7">
        <v>242</v>
      </c>
      <c r="B243" s="1" cm="1">
        <f t="array" ref="B243">_xlfn.SWITCH(C243,"G",1,"D",2,"M",3,"F",4)</f>
        <v>1</v>
      </c>
      <c r="C243" s="1" t="s">
        <v>12</v>
      </c>
      <c r="D243" s="1" t="s">
        <v>395</v>
      </c>
      <c r="E243" s="1">
        <v>4.4000000000000004</v>
      </c>
      <c r="F243" s="1">
        <v>4.4000000000000004</v>
      </c>
      <c r="G243" s="1" t="s">
        <v>204</v>
      </c>
      <c r="H243" s="1">
        <v>53</v>
      </c>
      <c r="I243" s="1">
        <v>2.5</v>
      </c>
      <c r="J243" s="1">
        <v>0</v>
      </c>
      <c r="K243" s="1">
        <v>0</v>
      </c>
      <c r="L243" s="1">
        <v>1</v>
      </c>
      <c r="M243" s="1">
        <v>4.7E-2</v>
      </c>
      <c r="N243" s="7">
        <v>2</v>
      </c>
      <c r="O243" s="7">
        <v>8.4000000000000005E-2</v>
      </c>
      <c r="P243" s="7">
        <v>0</v>
      </c>
      <c r="Q243" s="7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3">
        <v>0</v>
      </c>
      <c r="AR243" s="4">
        <f t="shared" si="80"/>
        <v>0</v>
      </c>
      <c r="AS243" s="4">
        <f t="shared" si="81"/>
        <v>0</v>
      </c>
      <c r="AT243" s="4">
        <f t="shared" si="82"/>
        <v>0</v>
      </c>
      <c r="AU243" s="4">
        <f t="shared" si="89"/>
        <v>0</v>
      </c>
      <c r="AV243" s="4">
        <f t="shared" si="90"/>
        <v>0</v>
      </c>
      <c r="AW243" s="4">
        <f t="shared" si="83"/>
        <v>0</v>
      </c>
      <c r="AX243" s="4">
        <f t="shared" si="84"/>
        <v>0</v>
      </c>
      <c r="AY243" s="4">
        <f t="shared" si="85"/>
        <v>0</v>
      </c>
      <c r="AZ243" s="4">
        <f t="shared" si="91"/>
        <v>0</v>
      </c>
      <c r="BA243" s="4">
        <f t="shared" si="92"/>
        <v>0</v>
      </c>
      <c r="BB243" s="4">
        <f t="shared" si="86"/>
        <v>0</v>
      </c>
      <c r="BC243" s="4">
        <f t="shared" si="87"/>
        <v>0</v>
      </c>
      <c r="BD243" s="4">
        <f t="shared" si="88"/>
        <v>0</v>
      </c>
      <c r="BE243" s="4">
        <f t="shared" si="93"/>
        <v>0</v>
      </c>
      <c r="BF243" s="4">
        <f t="shared" si="94"/>
        <v>0</v>
      </c>
      <c r="BG243" s="4">
        <f t="shared" si="95"/>
        <v>0</v>
      </c>
      <c r="BH243" s="3">
        <v>0</v>
      </c>
      <c r="BI243" s="3">
        <v>0</v>
      </c>
      <c r="BJ243" s="4">
        <f t="shared" si="96"/>
        <v>1</v>
      </c>
      <c r="BK243" s="4">
        <f t="shared" si="97"/>
        <v>0</v>
      </c>
      <c r="BL243" s="4">
        <f t="shared" si="98"/>
        <v>0</v>
      </c>
      <c r="BM243" s="4">
        <f t="shared" si="99"/>
        <v>0</v>
      </c>
      <c r="BN243" s="4">
        <f t="shared" si="100"/>
        <v>0</v>
      </c>
      <c r="BO243" s="4">
        <f t="shared" si="101"/>
        <v>0</v>
      </c>
    </row>
    <row r="244" spans="1:67" x14ac:dyDescent="0.25">
      <c r="A244" s="7">
        <v>243</v>
      </c>
      <c r="B244" s="1" cm="1">
        <f t="array" ref="B244">_xlfn.SWITCH(C244,"G",1,"D",2,"M",3,"F",4)</f>
        <v>2</v>
      </c>
      <c r="C244" s="1" t="s">
        <v>7</v>
      </c>
      <c r="D244" s="1" t="s">
        <v>550</v>
      </c>
      <c r="E244" s="1">
        <v>5.2</v>
      </c>
      <c r="F244" s="1">
        <v>5.2</v>
      </c>
      <c r="G244" s="1" t="s">
        <v>204</v>
      </c>
      <c r="H244" s="1">
        <v>1</v>
      </c>
      <c r="I244" s="1">
        <v>4.4999999999999998E-2</v>
      </c>
      <c r="J244" s="1">
        <v>5</v>
      </c>
      <c r="K244" s="1">
        <v>0.17299999999999999</v>
      </c>
      <c r="L244" s="1">
        <v>5</v>
      </c>
      <c r="M244" s="1">
        <v>0.222</v>
      </c>
      <c r="N244" s="7">
        <v>6</v>
      </c>
      <c r="O244" s="7">
        <v>0.23699999999999999</v>
      </c>
      <c r="P244" s="7">
        <v>6</v>
      </c>
      <c r="Q244" s="7">
        <v>0.255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3">
        <v>0</v>
      </c>
      <c r="AR244" s="4">
        <f t="shared" si="80"/>
        <v>0</v>
      </c>
      <c r="AS244" s="4">
        <f t="shared" si="81"/>
        <v>0</v>
      </c>
      <c r="AT244" s="4">
        <f t="shared" si="82"/>
        <v>0</v>
      </c>
      <c r="AU244" s="4">
        <f t="shared" si="89"/>
        <v>0</v>
      </c>
      <c r="AV244" s="4">
        <f t="shared" si="90"/>
        <v>0</v>
      </c>
      <c r="AW244" s="4">
        <f t="shared" si="83"/>
        <v>0</v>
      </c>
      <c r="AX244" s="4">
        <f t="shared" si="84"/>
        <v>0</v>
      </c>
      <c r="AY244" s="4">
        <f t="shared" si="85"/>
        <v>0</v>
      </c>
      <c r="AZ244" s="4">
        <f t="shared" si="91"/>
        <v>0</v>
      </c>
      <c r="BA244" s="4">
        <f t="shared" si="92"/>
        <v>0</v>
      </c>
      <c r="BB244" s="4">
        <f t="shared" si="86"/>
        <v>0</v>
      </c>
      <c r="BC244" s="4">
        <f t="shared" si="87"/>
        <v>0</v>
      </c>
      <c r="BD244" s="4">
        <f t="shared" si="88"/>
        <v>0</v>
      </c>
      <c r="BE244" s="4">
        <f t="shared" si="93"/>
        <v>0</v>
      </c>
      <c r="BF244" s="4">
        <f t="shared" si="94"/>
        <v>0</v>
      </c>
      <c r="BG244" s="4">
        <f t="shared" si="95"/>
        <v>0</v>
      </c>
      <c r="BH244" s="3">
        <v>0</v>
      </c>
      <c r="BI244" s="3">
        <v>0</v>
      </c>
      <c r="BJ244" s="4">
        <f t="shared" si="96"/>
        <v>1</v>
      </c>
      <c r="BK244" s="4">
        <f t="shared" si="97"/>
        <v>0</v>
      </c>
      <c r="BL244" s="4">
        <f t="shared" si="98"/>
        <v>0</v>
      </c>
      <c r="BM244" s="4">
        <f t="shared" si="99"/>
        <v>0</v>
      </c>
      <c r="BN244" s="4">
        <f t="shared" si="100"/>
        <v>0</v>
      </c>
      <c r="BO244" s="4">
        <f t="shared" si="101"/>
        <v>0</v>
      </c>
    </row>
    <row r="245" spans="1:67" x14ac:dyDescent="0.25">
      <c r="A245" s="7">
        <v>244</v>
      </c>
      <c r="B245" s="1" cm="1">
        <f t="array" ref="B245">_xlfn.SWITCH(C245,"G",1,"D",2,"M",3,"F",4)</f>
        <v>3</v>
      </c>
      <c r="C245" s="1" t="s">
        <v>5</v>
      </c>
      <c r="D245" s="1" t="s">
        <v>223</v>
      </c>
      <c r="E245" s="1">
        <v>5</v>
      </c>
      <c r="F245" s="1">
        <v>5</v>
      </c>
      <c r="G245" s="1" t="s">
        <v>204</v>
      </c>
      <c r="H245" s="1">
        <v>61</v>
      </c>
      <c r="I245" s="1">
        <v>2.706</v>
      </c>
      <c r="J245" s="1">
        <v>34</v>
      </c>
      <c r="K245" s="1">
        <v>1.417</v>
      </c>
      <c r="L245" s="1">
        <v>32</v>
      </c>
      <c r="M245" s="1">
        <v>1.5589999999999999</v>
      </c>
      <c r="N245" s="7">
        <v>37</v>
      </c>
      <c r="O245" s="7">
        <v>1.651</v>
      </c>
      <c r="P245" s="7">
        <v>34</v>
      </c>
      <c r="Q245" s="7">
        <v>1.6060000000000001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3">
        <v>0</v>
      </c>
      <c r="AR245" s="4">
        <f t="shared" si="80"/>
        <v>0</v>
      </c>
      <c r="AS245" s="4">
        <f t="shared" si="81"/>
        <v>0</v>
      </c>
      <c r="AT245" s="4">
        <f t="shared" si="82"/>
        <v>0</v>
      </c>
      <c r="AU245" s="4">
        <f t="shared" si="89"/>
        <v>0</v>
      </c>
      <c r="AV245" s="4">
        <f t="shared" si="90"/>
        <v>0</v>
      </c>
      <c r="AW245" s="4">
        <f t="shared" si="83"/>
        <v>0</v>
      </c>
      <c r="AX245" s="4">
        <f t="shared" si="84"/>
        <v>0</v>
      </c>
      <c r="AY245" s="4">
        <f t="shared" si="85"/>
        <v>0</v>
      </c>
      <c r="AZ245" s="4">
        <f t="shared" si="91"/>
        <v>0</v>
      </c>
      <c r="BA245" s="4">
        <f t="shared" si="92"/>
        <v>0</v>
      </c>
      <c r="BB245" s="4">
        <f t="shared" si="86"/>
        <v>0</v>
      </c>
      <c r="BC245" s="4">
        <f t="shared" si="87"/>
        <v>0</v>
      </c>
      <c r="BD245" s="4">
        <f t="shared" si="88"/>
        <v>0</v>
      </c>
      <c r="BE245" s="4">
        <f t="shared" si="93"/>
        <v>0</v>
      </c>
      <c r="BF245" s="4">
        <f t="shared" si="94"/>
        <v>0</v>
      </c>
      <c r="BG245" s="4">
        <f t="shared" si="95"/>
        <v>0</v>
      </c>
      <c r="BH245" s="3">
        <v>0</v>
      </c>
      <c r="BI245" s="3">
        <v>0</v>
      </c>
      <c r="BJ245" s="4">
        <f t="shared" si="96"/>
        <v>1</v>
      </c>
      <c r="BK245" s="4">
        <f t="shared" si="97"/>
        <v>0</v>
      </c>
      <c r="BL245" s="4">
        <f t="shared" si="98"/>
        <v>0</v>
      </c>
      <c r="BM245" s="4">
        <f t="shared" si="99"/>
        <v>0</v>
      </c>
      <c r="BN245" s="4">
        <f t="shared" si="100"/>
        <v>0</v>
      </c>
      <c r="BO245" s="4">
        <f t="shared" si="101"/>
        <v>0</v>
      </c>
    </row>
    <row r="246" spans="1:67" x14ac:dyDescent="0.25">
      <c r="A246" s="7">
        <v>245</v>
      </c>
      <c r="B246" s="1" cm="1">
        <f t="array" ref="B246">_xlfn.SWITCH(C246,"G",1,"D",2,"M",3,"F",4)</f>
        <v>2</v>
      </c>
      <c r="C246" s="1" t="s">
        <v>7</v>
      </c>
      <c r="D246" s="1" t="s">
        <v>205</v>
      </c>
      <c r="E246" s="1">
        <v>4</v>
      </c>
      <c r="F246" s="1">
        <v>4</v>
      </c>
      <c r="G246" s="1" t="s">
        <v>204</v>
      </c>
      <c r="H246" s="1">
        <v>3</v>
      </c>
      <c r="I246" s="1">
        <v>0.14399999999999999</v>
      </c>
      <c r="J246" s="1">
        <v>6</v>
      </c>
      <c r="K246" s="1">
        <v>0.22</v>
      </c>
      <c r="L246" s="1">
        <v>6</v>
      </c>
      <c r="M246" s="1">
        <v>0.29699999999999999</v>
      </c>
      <c r="N246" s="7">
        <v>8</v>
      </c>
      <c r="O246" s="7">
        <v>0.34799999999999998</v>
      </c>
      <c r="P246" s="7">
        <v>11</v>
      </c>
      <c r="Q246" s="7">
        <v>0.53800000000000003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3">
        <v>0</v>
      </c>
      <c r="AR246" s="4">
        <f t="shared" si="80"/>
        <v>0</v>
      </c>
      <c r="AS246" s="4">
        <f t="shared" si="81"/>
        <v>0</v>
      </c>
      <c r="AT246" s="4">
        <f t="shared" si="82"/>
        <v>0</v>
      </c>
      <c r="AU246" s="4">
        <f t="shared" si="89"/>
        <v>0</v>
      </c>
      <c r="AV246" s="4">
        <f t="shared" si="90"/>
        <v>0</v>
      </c>
      <c r="AW246" s="4">
        <f t="shared" si="83"/>
        <v>0</v>
      </c>
      <c r="AX246" s="4">
        <f t="shared" si="84"/>
        <v>0</v>
      </c>
      <c r="AY246" s="4">
        <f t="shared" si="85"/>
        <v>0</v>
      </c>
      <c r="AZ246" s="4">
        <f t="shared" si="91"/>
        <v>0</v>
      </c>
      <c r="BA246" s="4">
        <f t="shared" si="92"/>
        <v>0</v>
      </c>
      <c r="BB246" s="4">
        <f t="shared" si="86"/>
        <v>0</v>
      </c>
      <c r="BC246" s="4">
        <f t="shared" si="87"/>
        <v>0</v>
      </c>
      <c r="BD246" s="4">
        <f t="shared" si="88"/>
        <v>0</v>
      </c>
      <c r="BE246" s="4">
        <f t="shared" si="93"/>
        <v>0</v>
      </c>
      <c r="BF246" s="4">
        <f t="shared" si="94"/>
        <v>0</v>
      </c>
      <c r="BG246" s="4">
        <f t="shared" si="95"/>
        <v>0</v>
      </c>
      <c r="BH246" s="3">
        <v>0</v>
      </c>
      <c r="BI246" s="3">
        <v>0</v>
      </c>
      <c r="BJ246" s="4">
        <f t="shared" si="96"/>
        <v>1</v>
      </c>
      <c r="BK246" s="4">
        <f t="shared" si="97"/>
        <v>0</v>
      </c>
      <c r="BL246" s="4">
        <f t="shared" si="98"/>
        <v>0</v>
      </c>
      <c r="BM246" s="4">
        <f t="shared" si="99"/>
        <v>0</v>
      </c>
      <c r="BN246" s="4">
        <f t="shared" si="100"/>
        <v>0</v>
      </c>
      <c r="BO246" s="4">
        <f t="shared" si="101"/>
        <v>0</v>
      </c>
    </row>
    <row r="247" spans="1:67" x14ac:dyDescent="0.25">
      <c r="A247" s="7">
        <v>246</v>
      </c>
      <c r="B247" s="1" cm="1">
        <f t="array" ref="B247">_xlfn.SWITCH(C247,"G",1,"D",2,"M",3,"F",4)</f>
        <v>2</v>
      </c>
      <c r="C247" s="1" t="s">
        <v>7</v>
      </c>
      <c r="D247" s="1" t="s">
        <v>551</v>
      </c>
      <c r="E247" s="1">
        <v>3.9</v>
      </c>
      <c r="F247" s="1">
        <v>3.9</v>
      </c>
      <c r="G247" s="1" t="s">
        <v>204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7">
        <v>0</v>
      </c>
      <c r="O247" s="7">
        <v>0</v>
      </c>
      <c r="P247" s="7">
        <v>0</v>
      </c>
      <c r="Q247" s="7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3">
        <v>0</v>
      </c>
      <c r="AR247" s="4">
        <f t="shared" si="80"/>
        <v>0</v>
      </c>
      <c r="AS247" s="4">
        <f t="shared" si="81"/>
        <v>0</v>
      </c>
      <c r="AT247" s="4">
        <f t="shared" si="82"/>
        <v>0</v>
      </c>
      <c r="AU247" s="4">
        <f t="shared" si="89"/>
        <v>0</v>
      </c>
      <c r="AV247" s="4">
        <f t="shared" si="90"/>
        <v>0</v>
      </c>
      <c r="AW247" s="4">
        <f t="shared" si="83"/>
        <v>0</v>
      </c>
      <c r="AX247" s="4">
        <f t="shared" si="84"/>
        <v>0</v>
      </c>
      <c r="AY247" s="4">
        <f t="shared" si="85"/>
        <v>0</v>
      </c>
      <c r="AZ247" s="4">
        <f t="shared" si="91"/>
        <v>0</v>
      </c>
      <c r="BA247" s="4">
        <f t="shared" si="92"/>
        <v>0</v>
      </c>
      <c r="BB247" s="4">
        <f t="shared" si="86"/>
        <v>0</v>
      </c>
      <c r="BC247" s="4">
        <f t="shared" si="87"/>
        <v>0</v>
      </c>
      <c r="BD247" s="4">
        <f t="shared" si="88"/>
        <v>0</v>
      </c>
      <c r="BE247" s="4">
        <f t="shared" si="93"/>
        <v>0</v>
      </c>
      <c r="BF247" s="4">
        <f t="shared" si="94"/>
        <v>0</v>
      </c>
      <c r="BG247" s="4">
        <f t="shared" si="95"/>
        <v>0</v>
      </c>
      <c r="BH247" s="3">
        <v>0</v>
      </c>
      <c r="BI247" s="3">
        <v>0</v>
      </c>
      <c r="BJ247" s="4">
        <f t="shared" si="96"/>
        <v>1</v>
      </c>
      <c r="BK247" s="4">
        <f t="shared" si="97"/>
        <v>0</v>
      </c>
      <c r="BL247" s="4">
        <f t="shared" si="98"/>
        <v>0</v>
      </c>
      <c r="BM247" s="4">
        <f t="shared" si="99"/>
        <v>0</v>
      </c>
      <c r="BN247" s="4">
        <f t="shared" si="100"/>
        <v>0</v>
      </c>
      <c r="BO247" s="4">
        <f t="shared" si="101"/>
        <v>0</v>
      </c>
    </row>
    <row r="248" spans="1:67" x14ac:dyDescent="0.25">
      <c r="A248" s="7">
        <v>247</v>
      </c>
      <c r="B248" s="1" cm="1">
        <f t="array" ref="B248">_xlfn.SWITCH(C248,"G",1,"D",2,"M",3,"F",4)</f>
        <v>2</v>
      </c>
      <c r="C248" s="1" t="s">
        <v>7</v>
      </c>
      <c r="D248" s="1" t="s">
        <v>552</v>
      </c>
      <c r="E248" s="1">
        <v>4.4000000000000004</v>
      </c>
      <c r="F248" s="1">
        <v>4.4000000000000004</v>
      </c>
      <c r="G248" s="1" t="s">
        <v>204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7">
        <v>0</v>
      </c>
      <c r="O248" s="7">
        <v>0</v>
      </c>
      <c r="P248" s="7">
        <v>0</v>
      </c>
      <c r="Q248" s="7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3">
        <v>0</v>
      </c>
      <c r="AR248" s="4">
        <f t="shared" si="80"/>
        <v>0</v>
      </c>
      <c r="AS248" s="4">
        <f t="shared" si="81"/>
        <v>0</v>
      </c>
      <c r="AT248" s="4">
        <f t="shared" si="82"/>
        <v>0</v>
      </c>
      <c r="AU248" s="4">
        <f t="shared" si="89"/>
        <v>0</v>
      </c>
      <c r="AV248" s="4">
        <f t="shared" si="90"/>
        <v>0</v>
      </c>
      <c r="AW248" s="4">
        <f t="shared" si="83"/>
        <v>0</v>
      </c>
      <c r="AX248" s="4">
        <f t="shared" si="84"/>
        <v>0</v>
      </c>
      <c r="AY248" s="4">
        <f t="shared" si="85"/>
        <v>0</v>
      </c>
      <c r="AZ248" s="4">
        <f t="shared" si="91"/>
        <v>0</v>
      </c>
      <c r="BA248" s="4">
        <f t="shared" si="92"/>
        <v>0</v>
      </c>
      <c r="BB248" s="4">
        <f t="shared" si="86"/>
        <v>0</v>
      </c>
      <c r="BC248" s="4">
        <f t="shared" si="87"/>
        <v>0</v>
      </c>
      <c r="BD248" s="4">
        <f t="shared" si="88"/>
        <v>0</v>
      </c>
      <c r="BE248" s="4">
        <f t="shared" si="93"/>
        <v>0</v>
      </c>
      <c r="BF248" s="4">
        <f t="shared" si="94"/>
        <v>0</v>
      </c>
      <c r="BG248" s="4">
        <f t="shared" si="95"/>
        <v>0</v>
      </c>
      <c r="BH248" s="3">
        <v>0</v>
      </c>
      <c r="BI248" s="3">
        <v>0</v>
      </c>
      <c r="BJ248" s="4">
        <f t="shared" si="96"/>
        <v>1</v>
      </c>
      <c r="BK248" s="4">
        <f t="shared" si="97"/>
        <v>0</v>
      </c>
      <c r="BL248" s="4">
        <f t="shared" si="98"/>
        <v>0</v>
      </c>
      <c r="BM248" s="4">
        <f t="shared" si="99"/>
        <v>0</v>
      </c>
      <c r="BN248" s="4">
        <f t="shared" si="100"/>
        <v>0</v>
      </c>
      <c r="BO248" s="4">
        <f t="shared" si="101"/>
        <v>0</v>
      </c>
    </row>
    <row r="249" spans="1:67" x14ac:dyDescent="0.25">
      <c r="A249" s="7">
        <v>248</v>
      </c>
      <c r="B249" s="1" cm="1">
        <f t="array" ref="B249">_xlfn.SWITCH(C249,"G",1,"D",2,"M",3,"F",4)</f>
        <v>2</v>
      </c>
      <c r="C249" s="1" t="s">
        <v>7</v>
      </c>
      <c r="D249" s="1" t="s">
        <v>155</v>
      </c>
      <c r="E249" s="1">
        <v>4</v>
      </c>
      <c r="F249" s="1">
        <v>4</v>
      </c>
      <c r="G249" s="1" t="s">
        <v>204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7">
        <v>0</v>
      </c>
      <c r="O249" s="7">
        <v>0</v>
      </c>
      <c r="P249" s="7">
        <v>0</v>
      </c>
      <c r="Q249" s="7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3">
        <v>0</v>
      </c>
      <c r="AR249" s="4">
        <f t="shared" si="80"/>
        <v>0</v>
      </c>
      <c r="AS249" s="4">
        <f t="shared" si="81"/>
        <v>0</v>
      </c>
      <c r="AT249" s="4">
        <f t="shared" si="82"/>
        <v>0</v>
      </c>
      <c r="AU249" s="4">
        <f t="shared" si="89"/>
        <v>0</v>
      </c>
      <c r="AV249" s="4">
        <f t="shared" si="90"/>
        <v>0</v>
      </c>
      <c r="AW249" s="4">
        <f t="shared" si="83"/>
        <v>0</v>
      </c>
      <c r="AX249" s="4">
        <f t="shared" si="84"/>
        <v>0</v>
      </c>
      <c r="AY249" s="4">
        <f t="shared" si="85"/>
        <v>0</v>
      </c>
      <c r="AZ249" s="4">
        <f t="shared" si="91"/>
        <v>0</v>
      </c>
      <c r="BA249" s="4">
        <f t="shared" si="92"/>
        <v>0</v>
      </c>
      <c r="BB249" s="4">
        <f t="shared" si="86"/>
        <v>0</v>
      </c>
      <c r="BC249" s="4">
        <f t="shared" si="87"/>
        <v>0</v>
      </c>
      <c r="BD249" s="4">
        <f t="shared" si="88"/>
        <v>0</v>
      </c>
      <c r="BE249" s="4">
        <f t="shared" si="93"/>
        <v>0</v>
      </c>
      <c r="BF249" s="4">
        <f t="shared" si="94"/>
        <v>0</v>
      </c>
      <c r="BG249" s="4">
        <f t="shared" si="95"/>
        <v>0</v>
      </c>
      <c r="BH249" s="3">
        <v>0</v>
      </c>
      <c r="BI249" s="3">
        <v>0</v>
      </c>
      <c r="BJ249" s="4">
        <f t="shared" si="96"/>
        <v>1</v>
      </c>
      <c r="BK249" s="4">
        <f t="shared" si="97"/>
        <v>0</v>
      </c>
      <c r="BL249" s="4">
        <f t="shared" si="98"/>
        <v>0</v>
      </c>
      <c r="BM249" s="4">
        <f t="shared" si="99"/>
        <v>0</v>
      </c>
      <c r="BN249" s="4">
        <f t="shared" si="100"/>
        <v>0</v>
      </c>
      <c r="BO249" s="4">
        <f t="shared" si="101"/>
        <v>0</v>
      </c>
    </row>
    <row r="250" spans="1:67" x14ac:dyDescent="0.25">
      <c r="A250" s="7">
        <v>249</v>
      </c>
      <c r="B250" s="1" cm="1">
        <f t="array" ref="B250">_xlfn.SWITCH(C250,"G",1,"D",2,"M",3,"F",4)</f>
        <v>2</v>
      </c>
      <c r="C250" s="1" t="s">
        <v>7</v>
      </c>
      <c r="D250" s="1" t="s">
        <v>227</v>
      </c>
      <c r="E250" s="1">
        <v>5.5</v>
      </c>
      <c r="F250" s="1">
        <v>5.5</v>
      </c>
      <c r="G250" s="1" t="s">
        <v>226</v>
      </c>
      <c r="H250" s="1">
        <v>84</v>
      </c>
      <c r="I250" s="1">
        <v>4.7750000000000004</v>
      </c>
      <c r="J250" s="1">
        <v>81</v>
      </c>
      <c r="K250" s="1">
        <v>3.718</v>
      </c>
      <c r="L250" s="1">
        <v>80</v>
      </c>
      <c r="M250" s="1">
        <v>4.4770000000000003</v>
      </c>
      <c r="N250" s="7">
        <v>79</v>
      </c>
      <c r="O250" s="7">
        <v>2.742</v>
      </c>
      <c r="P250" s="7">
        <v>78</v>
      </c>
      <c r="Q250" s="7">
        <v>4.1059999999999999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3">
        <v>0</v>
      </c>
      <c r="AR250" s="4">
        <f t="shared" si="80"/>
        <v>0</v>
      </c>
      <c r="AS250" s="4">
        <f t="shared" si="81"/>
        <v>0</v>
      </c>
      <c r="AT250" s="4">
        <f t="shared" si="82"/>
        <v>0</v>
      </c>
      <c r="AU250" s="4">
        <f t="shared" si="89"/>
        <v>0</v>
      </c>
      <c r="AV250" s="4">
        <f t="shared" si="90"/>
        <v>0</v>
      </c>
      <c r="AW250" s="4">
        <f t="shared" si="83"/>
        <v>0</v>
      </c>
      <c r="AX250" s="4">
        <f t="shared" si="84"/>
        <v>0</v>
      </c>
      <c r="AY250" s="4">
        <f t="shared" si="85"/>
        <v>0</v>
      </c>
      <c r="AZ250" s="4">
        <f t="shared" si="91"/>
        <v>0</v>
      </c>
      <c r="BA250" s="4">
        <f t="shared" si="92"/>
        <v>0</v>
      </c>
      <c r="BB250" s="4">
        <f t="shared" si="86"/>
        <v>0</v>
      </c>
      <c r="BC250" s="4">
        <f t="shared" si="87"/>
        <v>0</v>
      </c>
      <c r="BD250" s="4">
        <f t="shared" si="88"/>
        <v>0</v>
      </c>
      <c r="BE250" s="4">
        <f t="shared" si="93"/>
        <v>0</v>
      </c>
      <c r="BF250" s="4">
        <f t="shared" si="94"/>
        <v>0</v>
      </c>
      <c r="BG250" s="4">
        <f t="shared" si="95"/>
        <v>0</v>
      </c>
      <c r="BH250" s="3">
        <v>0</v>
      </c>
      <c r="BI250" s="3">
        <v>0</v>
      </c>
      <c r="BJ250" s="4">
        <f t="shared" si="96"/>
        <v>1</v>
      </c>
      <c r="BK250" s="4">
        <f t="shared" si="97"/>
        <v>0</v>
      </c>
      <c r="BL250" s="4">
        <f t="shared" si="98"/>
        <v>0</v>
      </c>
      <c r="BM250" s="4">
        <f t="shared" si="99"/>
        <v>0</v>
      </c>
      <c r="BN250" s="4">
        <f t="shared" si="100"/>
        <v>0</v>
      </c>
      <c r="BO250" s="4">
        <f t="shared" si="101"/>
        <v>0</v>
      </c>
    </row>
    <row r="251" spans="1:67" x14ac:dyDescent="0.25">
      <c r="A251" s="7">
        <v>250</v>
      </c>
      <c r="B251" s="1" cm="1">
        <f t="array" ref="B251">_xlfn.SWITCH(C251,"G",1,"D",2,"M",3,"F",4)</f>
        <v>3</v>
      </c>
      <c r="C251" s="1" t="s">
        <v>5</v>
      </c>
      <c r="D251" s="1" t="s">
        <v>228</v>
      </c>
      <c r="E251" s="1">
        <v>7.2</v>
      </c>
      <c r="F251" s="1">
        <v>7.2</v>
      </c>
      <c r="G251" s="1" t="s">
        <v>226</v>
      </c>
      <c r="H251" s="1">
        <v>33</v>
      </c>
      <c r="I251" s="1">
        <v>2.0419999999999998</v>
      </c>
      <c r="J251" s="1">
        <v>56</v>
      </c>
      <c r="K251" s="1">
        <v>2.887</v>
      </c>
      <c r="L251" s="1">
        <v>66</v>
      </c>
      <c r="M251" s="1">
        <v>4.093</v>
      </c>
      <c r="N251" s="7">
        <v>67</v>
      </c>
      <c r="O251" s="7">
        <v>3.1219999999999999</v>
      </c>
      <c r="P251" s="7">
        <v>68</v>
      </c>
      <c r="Q251" s="7">
        <v>4.0060000000000002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3">
        <v>0</v>
      </c>
      <c r="AR251" s="4">
        <f t="shared" si="80"/>
        <v>0</v>
      </c>
      <c r="AS251" s="4">
        <f t="shared" si="81"/>
        <v>0</v>
      </c>
      <c r="AT251" s="4">
        <f t="shared" si="82"/>
        <v>0</v>
      </c>
      <c r="AU251" s="4">
        <f t="shared" si="89"/>
        <v>0</v>
      </c>
      <c r="AV251" s="4">
        <f t="shared" si="90"/>
        <v>0</v>
      </c>
      <c r="AW251" s="4">
        <f t="shared" si="83"/>
        <v>0</v>
      </c>
      <c r="AX251" s="4">
        <f t="shared" si="84"/>
        <v>0</v>
      </c>
      <c r="AY251" s="4">
        <f t="shared" si="85"/>
        <v>0</v>
      </c>
      <c r="AZ251" s="4">
        <f t="shared" si="91"/>
        <v>0</v>
      </c>
      <c r="BA251" s="4">
        <f t="shared" si="92"/>
        <v>0</v>
      </c>
      <c r="BB251" s="4">
        <f t="shared" si="86"/>
        <v>0</v>
      </c>
      <c r="BC251" s="4">
        <f t="shared" si="87"/>
        <v>0</v>
      </c>
      <c r="BD251" s="4">
        <f t="shared" si="88"/>
        <v>0</v>
      </c>
      <c r="BE251" s="4">
        <f t="shared" si="93"/>
        <v>0</v>
      </c>
      <c r="BF251" s="4">
        <f t="shared" si="94"/>
        <v>0</v>
      </c>
      <c r="BG251" s="4">
        <f t="shared" si="95"/>
        <v>0</v>
      </c>
      <c r="BH251" s="3">
        <v>0</v>
      </c>
      <c r="BI251" s="3">
        <v>0</v>
      </c>
      <c r="BJ251" s="4">
        <f t="shared" si="96"/>
        <v>1</v>
      </c>
      <c r="BK251" s="4">
        <f t="shared" si="97"/>
        <v>0</v>
      </c>
      <c r="BL251" s="4">
        <f t="shared" si="98"/>
        <v>0</v>
      </c>
      <c r="BM251" s="4">
        <f t="shared" si="99"/>
        <v>0</v>
      </c>
      <c r="BN251" s="4">
        <f t="shared" si="100"/>
        <v>0</v>
      </c>
      <c r="BO251" s="4">
        <f t="shared" si="101"/>
        <v>0</v>
      </c>
    </row>
    <row r="252" spans="1:67" x14ac:dyDescent="0.25">
      <c r="A252" s="7">
        <v>251</v>
      </c>
      <c r="B252" s="1" cm="1">
        <f t="array" ref="B252">_xlfn.SWITCH(C252,"G",1,"D",2,"M",3,"F",4)</f>
        <v>3</v>
      </c>
      <c r="C252" s="1" t="s">
        <v>5</v>
      </c>
      <c r="D252" s="1" t="s">
        <v>229</v>
      </c>
      <c r="E252" s="1">
        <v>11.9</v>
      </c>
      <c r="F252" s="1">
        <v>11.9</v>
      </c>
      <c r="G252" s="1" t="s">
        <v>226</v>
      </c>
      <c r="H252" s="1">
        <v>83</v>
      </c>
      <c r="I252" s="1">
        <v>6.6150000000000002</v>
      </c>
      <c r="J252" s="1">
        <v>80</v>
      </c>
      <c r="K252" s="1">
        <v>5.2220000000000004</v>
      </c>
      <c r="L252" s="1">
        <v>78</v>
      </c>
      <c r="M252" s="1">
        <v>6.3490000000000002</v>
      </c>
      <c r="N252" s="7">
        <v>77</v>
      </c>
      <c r="O252" s="7">
        <v>4.3470000000000004</v>
      </c>
      <c r="P252" s="7">
        <v>75</v>
      </c>
      <c r="Q252" s="7">
        <v>5.7190000000000003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3">
        <v>0</v>
      </c>
      <c r="AR252" s="4">
        <f t="shared" si="80"/>
        <v>0</v>
      </c>
      <c r="AS252" s="4">
        <f t="shared" si="81"/>
        <v>0</v>
      </c>
      <c r="AT252" s="4">
        <f t="shared" si="82"/>
        <v>0</v>
      </c>
      <c r="AU252" s="4">
        <f t="shared" si="89"/>
        <v>0</v>
      </c>
      <c r="AV252" s="4">
        <f t="shared" si="90"/>
        <v>0</v>
      </c>
      <c r="AW252" s="4">
        <f t="shared" si="83"/>
        <v>0</v>
      </c>
      <c r="AX252" s="4">
        <f t="shared" si="84"/>
        <v>0</v>
      </c>
      <c r="AY252" s="4">
        <f t="shared" si="85"/>
        <v>0</v>
      </c>
      <c r="AZ252" s="4">
        <f t="shared" si="91"/>
        <v>0</v>
      </c>
      <c r="BA252" s="4">
        <f t="shared" si="92"/>
        <v>0</v>
      </c>
      <c r="BB252" s="4">
        <f t="shared" si="86"/>
        <v>0</v>
      </c>
      <c r="BC252" s="4">
        <f t="shared" si="87"/>
        <v>0</v>
      </c>
      <c r="BD252" s="4">
        <f t="shared" si="88"/>
        <v>0</v>
      </c>
      <c r="BE252" s="4">
        <f t="shared" si="93"/>
        <v>0</v>
      </c>
      <c r="BF252" s="4">
        <f t="shared" si="94"/>
        <v>0</v>
      </c>
      <c r="BG252" s="4">
        <f t="shared" si="95"/>
        <v>0</v>
      </c>
      <c r="BH252" s="3">
        <v>0</v>
      </c>
      <c r="BI252" s="3">
        <v>0</v>
      </c>
      <c r="BJ252" s="4">
        <f t="shared" si="96"/>
        <v>1</v>
      </c>
      <c r="BK252" s="4">
        <f t="shared" si="97"/>
        <v>0</v>
      </c>
      <c r="BL252" s="4">
        <f t="shared" si="98"/>
        <v>0</v>
      </c>
      <c r="BM252" s="4">
        <f t="shared" si="99"/>
        <v>0</v>
      </c>
      <c r="BN252" s="4">
        <f t="shared" si="100"/>
        <v>0</v>
      </c>
      <c r="BO252" s="4">
        <f t="shared" si="101"/>
        <v>0</v>
      </c>
    </row>
    <row r="253" spans="1:67" x14ac:dyDescent="0.25">
      <c r="A253" s="7">
        <v>252</v>
      </c>
      <c r="B253" s="1" cm="1">
        <f t="array" ref="B253">_xlfn.SWITCH(C253,"G",1,"D",2,"M",3,"F",4)</f>
        <v>2</v>
      </c>
      <c r="C253" s="1" t="s">
        <v>7</v>
      </c>
      <c r="D253" s="1" t="s">
        <v>230</v>
      </c>
      <c r="E253" s="1">
        <v>5.3</v>
      </c>
      <c r="F253" s="1">
        <v>5.3</v>
      </c>
      <c r="G253" s="1" t="s">
        <v>226</v>
      </c>
      <c r="H253" s="1">
        <v>13</v>
      </c>
      <c r="I253" s="1">
        <v>0.74299999999999999</v>
      </c>
      <c r="J253" s="1">
        <v>23</v>
      </c>
      <c r="K253" s="1">
        <v>1.1419999999999999</v>
      </c>
      <c r="L253" s="1">
        <v>21</v>
      </c>
      <c r="M253" s="1">
        <v>1.2290000000000001</v>
      </c>
      <c r="N253" s="7">
        <v>27</v>
      </c>
      <c r="O253" s="7">
        <v>1.04</v>
      </c>
      <c r="P253" s="7">
        <v>24</v>
      </c>
      <c r="Q253" s="7">
        <v>1.339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3">
        <v>0</v>
      </c>
      <c r="AR253" s="4">
        <f t="shared" si="80"/>
        <v>0</v>
      </c>
      <c r="AS253" s="4">
        <f t="shared" si="81"/>
        <v>0</v>
      </c>
      <c r="AT253" s="4">
        <f t="shared" si="82"/>
        <v>0</v>
      </c>
      <c r="AU253" s="4">
        <f t="shared" si="89"/>
        <v>0</v>
      </c>
      <c r="AV253" s="4">
        <f t="shared" si="90"/>
        <v>0</v>
      </c>
      <c r="AW253" s="4">
        <f t="shared" si="83"/>
        <v>0</v>
      </c>
      <c r="AX253" s="4">
        <f t="shared" si="84"/>
        <v>0</v>
      </c>
      <c r="AY253" s="4">
        <f t="shared" si="85"/>
        <v>0</v>
      </c>
      <c r="AZ253" s="4">
        <f t="shared" si="91"/>
        <v>0</v>
      </c>
      <c r="BA253" s="4">
        <f t="shared" si="92"/>
        <v>0</v>
      </c>
      <c r="BB253" s="4">
        <f t="shared" si="86"/>
        <v>0</v>
      </c>
      <c r="BC253" s="4">
        <f t="shared" si="87"/>
        <v>0</v>
      </c>
      <c r="BD253" s="4">
        <f t="shared" si="88"/>
        <v>0</v>
      </c>
      <c r="BE253" s="4">
        <f t="shared" si="93"/>
        <v>0</v>
      </c>
      <c r="BF253" s="4">
        <f t="shared" si="94"/>
        <v>0</v>
      </c>
      <c r="BG253" s="4">
        <f t="shared" si="95"/>
        <v>0</v>
      </c>
      <c r="BH253" s="3">
        <v>0</v>
      </c>
      <c r="BI253" s="3">
        <v>0</v>
      </c>
      <c r="BJ253" s="4">
        <f t="shared" si="96"/>
        <v>1</v>
      </c>
      <c r="BK253" s="4">
        <f t="shared" si="97"/>
        <v>0</v>
      </c>
      <c r="BL253" s="4">
        <f t="shared" si="98"/>
        <v>0</v>
      </c>
      <c r="BM253" s="4">
        <f t="shared" si="99"/>
        <v>0</v>
      </c>
      <c r="BN253" s="4">
        <f t="shared" si="100"/>
        <v>0</v>
      </c>
      <c r="BO253" s="4">
        <f t="shared" si="101"/>
        <v>0</v>
      </c>
    </row>
    <row r="254" spans="1:67" x14ac:dyDescent="0.25">
      <c r="A254" s="7">
        <v>253</v>
      </c>
      <c r="B254" s="1" cm="1">
        <f t="array" ref="B254">_xlfn.SWITCH(C254,"G",1,"D",2,"M",3,"F",4)</f>
        <v>2</v>
      </c>
      <c r="C254" s="1" t="s">
        <v>7</v>
      </c>
      <c r="D254" s="1" t="s">
        <v>231</v>
      </c>
      <c r="E254" s="1">
        <v>5.3</v>
      </c>
      <c r="F254" s="1">
        <v>5.3</v>
      </c>
      <c r="G254" s="1" t="s">
        <v>226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7">
        <v>0</v>
      </c>
      <c r="O254" s="7">
        <v>0</v>
      </c>
      <c r="P254" s="7">
        <v>0</v>
      </c>
      <c r="Q254" s="7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3">
        <v>0</v>
      </c>
      <c r="AR254" s="4">
        <f t="shared" si="80"/>
        <v>0</v>
      </c>
      <c r="AS254" s="4">
        <f t="shared" si="81"/>
        <v>0</v>
      </c>
      <c r="AT254" s="4">
        <f t="shared" si="82"/>
        <v>0</v>
      </c>
      <c r="AU254" s="4">
        <f t="shared" si="89"/>
        <v>0</v>
      </c>
      <c r="AV254" s="4">
        <f t="shared" si="90"/>
        <v>0</v>
      </c>
      <c r="AW254" s="4">
        <f t="shared" si="83"/>
        <v>0</v>
      </c>
      <c r="AX254" s="4">
        <f t="shared" si="84"/>
        <v>0</v>
      </c>
      <c r="AY254" s="4">
        <f t="shared" si="85"/>
        <v>0</v>
      </c>
      <c r="AZ254" s="4">
        <f t="shared" si="91"/>
        <v>0</v>
      </c>
      <c r="BA254" s="4">
        <f t="shared" si="92"/>
        <v>0</v>
      </c>
      <c r="BB254" s="4">
        <f t="shared" si="86"/>
        <v>0</v>
      </c>
      <c r="BC254" s="4">
        <f t="shared" si="87"/>
        <v>0</v>
      </c>
      <c r="BD254" s="4">
        <f t="shared" si="88"/>
        <v>0</v>
      </c>
      <c r="BE254" s="4">
        <f t="shared" si="93"/>
        <v>0</v>
      </c>
      <c r="BF254" s="4">
        <f t="shared" si="94"/>
        <v>0</v>
      </c>
      <c r="BG254" s="4">
        <f t="shared" si="95"/>
        <v>0</v>
      </c>
      <c r="BH254" s="3">
        <v>0</v>
      </c>
      <c r="BI254" s="3">
        <v>0</v>
      </c>
      <c r="BJ254" s="4">
        <f t="shared" si="96"/>
        <v>1</v>
      </c>
      <c r="BK254" s="4">
        <f t="shared" si="97"/>
        <v>0</v>
      </c>
      <c r="BL254" s="4">
        <f t="shared" si="98"/>
        <v>0</v>
      </c>
      <c r="BM254" s="4">
        <f t="shared" si="99"/>
        <v>0</v>
      </c>
      <c r="BN254" s="4">
        <f t="shared" si="100"/>
        <v>0</v>
      </c>
      <c r="BO254" s="4">
        <f t="shared" si="101"/>
        <v>0</v>
      </c>
    </row>
    <row r="255" spans="1:67" x14ac:dyDescent="0.25">
      <c r="A255" s="7">
        <v>254</v>
      </c>
      <c r="B255" s="1" cm="1">
        <f t="array" ref="B255">_xlfn.SWITCH(C255,"G",1,"D",2,"M",3,"F",4)</f>
        <v>3</v>
      </c>
      <c r="C255" s="1" t="s">
        <v>5</v>
      </c>
      <c r="D255" s="1" t="s">
        <v>232</v>
      </c>
      <c r="E255" s="1">
        <v>8.6999999999999993</v>
      </c>
      <c r="F255" s="1">
        <v>8.6999999999999993</v>
      </c>
      <c r="G255" s="1" t="s">
        <v>226</v>
      </c>
      <c r="H255" s="1">
        <v>36</v>
      </c>
      <c r="I255" s="1">
        <v>3.2789999999999999</v>
      </c>
      <c r="J255" s="1">
        <v>23</v>
      </c>
      <c r="K255" s="1">
        <v>1.792</v>
      </c>
      <c r="L255" s="1">
        <v>22</v>
      </c>
      <c r="M255" s="1">
        <v>2.044</v>
      </c>
      <c r="N255" s="7">
        <v>10</v>
      </c>
      <c r="O255" s="7">
        <v>0.71899999999999997</v>
      </c>
      <c r="P255" s="7">
        <v>20</v>
      </c>
      <c r="Q255" s="7">
        <v>1.7669999999999999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3">
        <v>0</v>
      </c>
      <c r="AR255" s="4">
        <f t="shared" si="80"/>
        <v>0</v>
      </c>
      <c r="AS255" s="4">
        <f t="shared" si="81"/>
        <v>0</v>
      </c>
      <c r="AT255" s="4">
        <f t="shared" si="82"/>
        <v>0</v>
      </c>
      <c r="AU255" s="4">
        <f t="shared" si="89"/>
        <v>0</v>
      </c>
      <c r="AV255" s="4">
        <f t="shared" si="90"/>
        <v>0</v>
      </c>
      <c r="AW255" s="4">
        <f t="shared" si="83"/>
        <v>0</v>
      </c>
      <c r="AX255" s="4">
        <f t="shared" si="84"/>
        <v>0</v>
      </c>
      <c r="AY255" s="4">
        <f t="shared" si="85"/>
        <v>0</v>
      </c>
      <c r="AZ255" s="4">
        <f t="shared" si="91"/>
        <v>0</v>
      </c>
      <c r="BA255" s="4">
        <f t="shared" si="92"/>
        <v>0</v>
      </c>
      <c r="BB255" s="4">
        <f t="shared" si="86"/>
        <v>0</v>
      </c>
      <c r="BC255" s="4">
        <f t="shared" si="87"/>
        <v>0</v>
      </c>
      <c r="BD255" s="4">
        <f t="shared" si="88"/>
        <v>0</v>
      </c>
      <c r="BE255" s="4">
        <f t="shared" si="93"/>
        <v>0</v>
      </c>
      <c r="BF255" s="4">
        <f t="shared" si="94"/>
        <v>0</v>
      </c>
      <c r="BG255" s="4">
        <f t="shared" si="95"/>
        <v>0</v>
      </c>
      <c r="BH255" s="3">
        <v>0</v>
      </c>
      <c r="BI255" s="3">
        <v>0</v>
      </c>
      <c r="BJ255" s="4">
        <f t="shared" si="96"/>
        <v>1</v>
      </c>
      <c r="BK255" s="4">
        <f t="shared" si="97"/>
        <v>0</v>
      </c>
      <c r="BL255" s="4">
        <f t="shared" si="98"/>
        <v>0</v>
      </c>
      <c r="BM255" s="4">
        <f t="shared" si="99"/>
        <v>0</v>
      </c>
      <c r="BN255" s="4">
        <f t="shared" si="100"/>
        <v>0</v>
      </c>
      <c r="BO255" s="4">
        <f t="shared" si="101"/>
        <v>0</v>
      </c>
    </row>
    <row r="256" spans="1:67" x14ac:dyDescent="0.25">
      <c r="A256" s="7">
        <v>255</v>
      </c>
      <c r="B256" s="1" cm="1">
        <f t="array" ref="B256">_xlfn.SWITCH(C256,"G",1,"D",2,"M",3,"F",4)</f>
        <v>3</v>
      </c>
      <c r="C256" s="1" t="s">
        <v>5</v>
      </c>
      <c r="D256" s="1" t="s">
        <v>233</v>
      </c>
      <c r="E256" s="1">
        <v>10.7</v>
      </c>
      <c r="F256" s="1">
        <v>10.7</v>
      </c>
      <c r="G256" s="1" t="s">
        <v>226</v>
      </c>
      <c r="H256" s="1">
        <v>66</v>
      </c>
      <c r="I256" s="1">
        <v>5.2389999999999999</v>
      </c>
      <c r="J256" s="1">
        <v>50</v>
      </c>
      <c r="K256" s="1">
        <v>3.3319999999999999</v>
      </c>
      <c r="L256" s="1">
        <v>51</v>
      </c>
      <c r="M256" s="1">
        <v>4.1970000000000001</v>
      </c>
      <c r="N256" s="7">
        <v>47</v>
      </c>
      <c r="O256" s="7">
        <v>2.7719999999999998</v>
      </c>
      <c r="P256" s="7">
        <v>53</v>
      </c>
      <c r="Q256" s="7">
        <v>4.0830000000000002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3">
        <v>0</v>
      </c>
      <c r="AR256" s="4">
        <f t="shared" si="80"/>
        <v>0</v>
      </c>
      <c r="AS256" s="4">
        <f t="shared" si="81"/>
        <v>0</v>
      </c>
      <c r="AT256" s="4">
        <f t="shared" si="82"/>
        <v>0</v>
      </c>
      <c r="AU256" s="4">
        <f t="shared" si="89"/>
        <v>0</v>
      </c>
      <c r="AV256" s="4">
        <f t="shared" si="90"/>
        <v>0</v>
      </c>
      <c r="AW256" s="4">
        <f t="shared" si="83"/>
        <v>0</v>
      </c>
      <c r="AX256" s="4">
        <f t="shared" si="84"/>
        <v>0</v>
      </c>
      <c r="AY256" s="4">
        <f t="shared" si="85"/>
        <v>0</v>
      </c>
      <c r="AZ256" s="4">
        <f t="shared" si="91"/>
        <v>0</v>
      </c>
      <c r="BA256" s="4">
        <f t="shared" si="92"/>
        <v>0</v>
      </c>
      <c r="BB256" s="4">
        <f t="shared" si="86"/>
        <v>0</v>
      </c>
      <c r="BC256" s="4">
        <f t="shared" si="87"/>
        <v>0</v>
      </c>
      <c r="BD256" s="4">
        <f t="shared" si="88"/>
        <v>0</v>
      </c>
      <c r="BE256" s="4">
        <f t="shared" si="93"/>
        <v>0</v>
      </c>
      <c r="BF256" s="4">
        <f t="shared" si="94"/>
        <v>0</v>
      </c>
      <c r="BG256" s="4">
        <f t="shared" si="95"/>
        <v>0</v>
      </c>
      <c r="BH256" s="3">
        <v>0</v>
      </c>
      <c r="BI256" s="3">
        <v>0</v>
      </c>
      <c r="BJ256" s="4">
        <f t="shared" si="96"/>
        <v>1</v>
      </c>
      <c r="BK256" s="4">
        <f t="shared" si="97"/>
        <v>0</v>
      </c>
      <c r="BL256" s="4">
        <f t="shared" si="98"/>
        <v>0</v>
      </c>
      <c r="BM256" s="4">
        <f t="shared" si="99"/>
        <v>0</v>
      </c>
      <c r="BN256" s="4">
        <f t="shared" si="100"/>
        <v>0</v>
      </c>
      <c r="BO256" s="4">
        <f t="shared" si="101"/>
        <v>0</v>
      </c>
    </row>
    <row r="257" spans="1:67" x14ac:dyDescent="0.25">
      <c r="A257" s="7">
        <v>256</v>
      </c>
      <c r="B257" s="1" cm="1">
        <f t="array" ref="B257">_xlfn.SWITCH(C257,"G",1,"D",2,"M",3,"F",4)</f>
        <v>2</v>
      </c>
      <c r="C257" s="1" t="s">
        <v>7</v>
      </c>
      <c r="D257" s="1" t="s">
        <v>234</v>
      </c>
      <c r="E257" s="1">
        <v>6.2</v>
      </c>
      <c r="F257" s="1">
        <v>6.2</v>
      </c>
      <c r="G257" s="1" t="s">
        <v>226</v>
      </c>
      <c r="H257" s="1">
        <v>84</v>
      </c>
      <c r="I257" s="1">
        <v>5.6059999999999999</v>
      </c>
      <c r="J257" s="1">
        <v>81</v>
      </c>
      <c r="K257" s="1">
        <v>4.2510000000000003</v>
      </c>
      <c r="L257" s="1">
        <v>78</v>
      </c>
      <c r="M257" s="1">
        <v>5.1210000000000004</v>
      </c>
      <c r="N257" s="7">
        <v>80</v>
      </c>
      <c r="O257" s="7">
        <v>3.1760000000000002</v>
      </c>
      <c r="P257" s="7">
        <v>80</v>
      </c>
      <c r="Q257" s="7">
        <v>4.851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3">
        <v>1</v>
      </c>
      <c r="AR257" s="4">
        <f t="shared" si="80"/>
        <v>1</v>
      </c>
      <c r="AS257" s="4">
        <f t="shared" si="81"/>
        <v>1</v>
      </c>
      <c r="AT257" s="4">
        <f t="shared" si="82"/>
        <v>1</v>
      </c>
      <c r="AU257" s="4">
        <f t="shared" si="89"/>
        <v>1</v>
      </c>
      <c r="AV257" s="4">
        <f t="shared" si="90"/>
        <v>1</v>
      </c>
      <c r="AW257" s="4">
        <f t="shared" si="83"/>
        <v>0</v>
      </c>
      <c r="AX257" s="4">
        <f t="shared" si="84"/>
        <v>0</v>
      </c>
      <c r="AY257" s="4">
        <f t="shared" si="85"/>
        <v>0</v>
      </c>
      <c r="AZ257" s="4">
        <f t="shared" si="91"/>
        <v>0</v>
      </c>
      <c r="BA257" s="4">
        <f t="shared" si="92"/>
        <v>0</v>
      </c>
      <c r="BB257" s="4">
        <f t="shared" si="86"/>
        <v>1</v>
      </c>
      <c r="BC257" s="4">
        <f t="shared" si="87"/>
        <v>1</v>
      </c>
      <c r="BD257" s="4">
        <f t="shared" si="88"/>
        <v>1</v>
      </c>
      <c r="BE257" s="4">
        <f t="shared" si="93"/>
        <v>1</v>
      </c>
      <c r="BF257" s="4">
        <f t="shared" si="94"/>
        <v>1</v>
      </c>
      <c r="BG257" s="4">
        <f t="shared" si="95"/>
        <v>5</v>
      </c>
      <c r="BH257" s="3">
        <v>0</v>
      </c>
      <c r="BI257" s="3">
        <v>0</v>
      </c>
      <c r="BJ257" s="4">
        <f t="shared" si="96"/>
        <v>1</v>
      </c>
      <c r="BK257" s="4">
        <f t="shared" si="97"/>
        <v>0</v>
      </c>
      <c r="BL257" s="4">
        <f t="shared" si="98"/>
        <v>0</v>
      </c>
      <c r="BM257" s="4">
        <f t="shared" si="99"/>
        <v>0</v>
      </c>
      <c r="BN257" s="4">
        <f t="shared" si="100"/>
        <v>0</v>
      </c>
      <c r="BO257" s="4">
        <f t="shared" si="101"/>
        <v>0</v>
      </c>
    </row>
    <row r="258" spans="1:67" x14ac:dyDescent="0.25">
      <c r="A258" s="7">
        <v>257</v>
      </c>
      <c r="B258" s="1" cm="1">
        <f t="array" ref="B258">_xlfn.SWITCH(C258,"G",1,"D",2,"M",3,"F",4)</f>
        <v>1</v>
      </c>
      <c r="C258" s="1" t="s">
        <v>12</v>
      </c>
      <c r="D258" s="1" t="s">
        <v>235</v>
      </c>
      <c r="E258" s="1">
        <v>6</v>
      </c>
      <c r="F258" s="1">
        <v>6</v>
      </c>
      <c r="G258" s="1" t="s">
        <v>226</v>
      </c>
      <c r="H258" s="1">
        <v>19</v>
      </c>
      <c r="I258" s="1">
        <v>1.0089999999999999</v>
      </c>
      <c r="J258" s="1">
        <v>89</v>
      </c>
      <c r="K258" s="1">
        <v>4.1840000000000002</v>
      </c>
      <c r="L258" s="1">
        <v>88</v>
      </c>
      <c r="M258" s="1">
        <v>4.6130000000000004</v>
      </c>
      <c r="N258" s="7">
        <v>87</v>
      </c>
      <c r="O258" s="7">
        <v>3.6259999999999999</v>
      </c>
      <c r="P258" s="7">
        <v>88</v>
      </c>
      <c r="Q258" s="7">
        <v>4.4390000000000001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3">
        <v>0</v>
      </c>
      <c r="AR258" s="4">
        <f t="shared" ref="AR258:AR321" si="102">AQ258+AG258-AL258</f>
        <v>0</v>
      </c>
      <c r="AS258" s="4">
        <f t="shared" ref="AS258:AS321" si="103">AR258+AH258-AM258</f>
        <v>0</v>
      </c>
      <c r="AT258" s="4">
        <f t="shared" ref="AT258:AT321" si="104">AS258+AI258-AN258</f>
        <v>0</v>
      </c>
      <c r="AU258" s="4">
        <f t="shared" si="89"/>
        <v>0</v>
      </c>
      <c r="AV258" s="4">
        <f t="shared" si="90"/>
        <v>0</v>
      </c>
      <c r="AW258" s="4">
        <f t="shared" ref="AW258:AW321" si="105">R258+W258</f>
        <v>0</v>
      </c>
      <c r="AX258" s="4">
        <f t="shared" ref="AX258:AX321" si="106">S258+X258</f>
        <v>0</v>
      </c>
      <c r="AY258" s="4">
        <f t="shared" ref="AY258:AY321" si="107">T258+Y258</f>
        <v>0</v>
      </c>
      <c r="AZ258" s="4">
        <f t="shared" si="91"/>
        <v>0</v>
      </c>
      <c r="BA258" s="4">
        <f t="shared" si="92"/>
        <v>0</v>
      </c>
      <c r="BB258" s="4">
        <f t="shared" ref="BB258:BB321" si="108">AR258+AL258</f>
        <v>0</v>
      </c>
      <c r="BC258" s="4">
        <f t="shared" ref="BC258:BC321" si="109">AS258+AM258</f>
        <v>0</v>
      </c>
      <c r="BD258" s="4">
        <f t="shared" ref="BD258:BD321" si="110">AT258+AN258</f>
        <v>0</v>
      </c>
      <c r="BE258" s="4">
        <f t="shared" si="93"/>
        <v>0</v>
      </c>
      <c r="BF258" s="4">
        <f t="shared" si="94"/>
        <v>0</v>
      </c>
      <c r="BG258" s="4">
        <f t="shared" si="95"/>
        <v>0</v>
      </c>
      <c r="BH258" s="3">
        <v>0</v>
      </c>
      <c r="BI258" s="3">
        <v>0</v>
      </c>
      <c r="BJ258" s="4">
        <f t="shared" si="96"/>
        <v>1</v>
      </c>
      <c r="BK258" s="4">
        <f t="shared" si="97"/>
        <v>0</v>
      </c>
      <c r="BL258" s="4">
        <f t="shared" si="98"/>
        <v>0</v>
      </c>
      <c r="BM258" s="4">
        <f t="shared" si="99"/>
        <v>0</v>
      </c>
      <c r="BN258" s="4">
        <f t="shared" si="100"/>
        <v>0</v>
      </c>
      <c r="BO258" s="4">
        <f t="shared" si="101"/>
        <v>0</v>
      </c>
    </row>
    <row r="259" spans="1:67" x14ac:dyDescent="0.25">
      <c r="A259" s="7">
        <v>258</v>
      </c>
      <c r="B259" s="1" cm="1">
        <f t="array" ref="B259">_xlfn.SWITCH(C259,"G",1,"D",2,"M",3,"F",4)</f>
        <v>2</v>
      </c>
      <c r="C259" s="1" t="s">
        <v>7</v>
      </c>
      <c r="D259" s="1" t="s">
        <v>236</v>
      </c>
      <c r="E259" s="1">
        <v>4.9000000000000004</v>
      </c>
      <c r="F259" s="1">
        <v>4.9000000000000004</v>
      </c>
      <c r="G259" s="1" t="s">
        <v>226</v>
      </c>
      <c r="H259" s="1">
        <v>11</v>
      </c>
      <c r="I259" s="1">
        <v>0.56999999999999995</v>
      </c>
      <c r="J259" s="1">
        <v>9</v>
      </c>
      <c r="K259" s="1">
        <v>0.38400000000000001</v>
      </c>
      <c r="L259" s="1">
        <v>15</v>
      </c>
      <c r="M259" s="1">
        <v>0.83699999999999997</v>
      </c>
      <c r="N259" s="7">
        <v>15</v>
      </c>
      <c r="O259" s="7">
        <v>0.57499999999999996</v>
      </c>
      <c r="P259" s="7">
        <v>14</v>
      </c>
      <c r="Q259" s="7">
        <v>0.73599999999999999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3">
        <v>0</v>
      </c>
      <c r="AR259" s="4">
        <f t="shared" si="102"/>
        <v>0</v>
      </c>
      <c r="AS259" s="4">
        <f t="shared" si="103"/>
        <v>0</v>
      </c>
      <c r="AT259" s="4">
        <f t="shared" si="104"/>
        <v>0</v>
      </c>
      <c r="AU259" s="4">
        <f t="shared" ref="AU259:AU322" si="111">AT259+AJ259-AO259</f>
        <v>0</v>
      </c>
      <c r="AV259" s="4">
        <f t="shared" ref="AV259:AV322" si="112">AU259+AK259-AP259</f>
        <v>0</v>
      </c>
      <c r="AW259" s="4">
        <f t="shared" si="105"/>
        <v>0</v>
      </c>
      <c r="AX259" s="4">
        <f t="shared" si="106"/>
        <v>0</v>
      </c>
      <c r="AY259" s="4">
        <f t="shared" si="107"/>
        <v>0</v>
      </c>
      <c r="AZ259" s="4">
        <f t="shared" ref="AZ259:AZ322" si="113">U259+Z259</f>
        <v>0</v>
      </c>
      <c r="BA259" s="4">
        <f t="shared" ref="BA259:BA322" si="114">V259+AA259</f>
        <v>0</v>
      </c>
      <c r="BB259" s="4">
        <f t="shared" si="108"/>
        <v>0</v>
      </c>
      <c r="BC259" s="4">
        <f t="shared" si="109"/>
        <v>0</v>
      </c>
      <c r="BD259" s="4">
        <f t="shared" si="110"/>
        <v>0</v>
      </c>
      <c r="BE259" s="4">
        <f t="shared" ref="BE259:BE322" si="115">AU259+AO259</f>
        <v>0</v>
      </c>
      <c r="BF259" s="4">
        <f t="shared" ref="BF259:BF322" si="116">AV259+AP259</f>
        <v>0</v>
      </c>
      <c r="BG259" s="4">
        <f t="shared" ref="BG259:BG322" si="117">SUM(AR259:AV259)+SUM(AL259:AP259)</f>
        <v>0</v>
      </c>
      <c r="BH259" s="3">
        <v>0</v>
      </c>
      <c r="BI259" s="3">
        <v>0</v>
      </c>
      <c r="BJ259" s="4">
        <f t="shared" ref="BJ259:BJ322" si="118">1-BH259</f>
        <v>1</v>
      </c>
      <c r="BK259" s="4">
        <f t="shared" ref="BK259:BK322" si="119">AG259+AL259</f>
        <v>0</v>
      </c>
      <c r="BL259" s="4">
        <f t="shared" ref="BL259:BL322" si="120">AH259+AM259</f>
        <v>0</v>
      </c>
      <c r="BM259" s="4">
        <f t="shared" ref="BM259:BM322" si="121">AI259+AN259</f>
        <v>0</v>
      </c>
      <c r="BN259" s="4">
        <f t="shared" ref="BN259:BN322" si="122">AJ259+AO259</f>
        <v>0</v>
      </c>
      <c r="BO259" s="4">
        <f t="shared" ref="BO259:BO322" si="123">AK259+AP259</f>
        <v>0</v>
      </c>
    </row>
    <row r="260" spans="1:67" x14ac:dyDescent="0.25">
      <c r="A260" s="7">
        <v>259</v>
      </c>
      <c r="B260" s="1" cm="1">
        <f t="array" ref="B260">_xlfn.SWITCH(C260,"G",1,"D",2,"M",3,"F",4)</f>
        <v>2</v>
      </c>
      <c r="C260" s="1" t="s">
        <v>7</v>
      </c>
      <c r="D260" s="1" t="s">
        <v>237</v>
      </c>
      <c r="E260" s="1">
        <v>5.5</v>
      </c>
      <c r="F260" s="1">
        <v>5.5</v>
      </c>
      <c r="G260" s="1" t="s">
        <v>226</v>
      </c>
      <c r="H260" s="1">
        <v>69</v>
      </c>
      <c r="I260" s="1">
        <v>4.1840000000000002</v>
      </c>
      <c r="J260" s="1">
        <v>64</v>
      </c>
      <c r="K260" s="1">
        <v>3.0939999999999999</v>
      </c>
      <c r="L260" s="1">
        <v>61</v>
      </c>
      <c r="M260" s="1">
        <v>3.617</v>
      </c>
      <c r="N260" s="7">
        <v>57</v>
      </c>
      <c r="O260" s="7">
        <v>2.0960000000000001</v>
      </c>
      <c r="P260" s="7">
        <v>60</v>
      </c>
      <c r="Q260" s="7">
        <v>3.3290000000000002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3">
        <v>0</v>
      </c>
      <c r="AR260" s="4">
        <f t="shared" si="102"/>
        <v>0</v>
      </c>
      <c r="AS260" s="4">
        <f t="shared" si="103"/>
        <v>0</v>
      </c>
      <c r="AT260" s="4">
        <f t="shared" si="104"/>
        <v>0</v>
      </c>
      <c r="AU260" s="4">
        <f t="shared" si="111"/>
        <v>0</v>
      </c>
      <c r="AV260" s="4">
        <f t="shared" si="112"/>
        <v>0</v>
      </c>
      <c r="AW260" s="4">
        <f t="shared" si="105"/>
        <v>0</v>
      </c>
      <c r="AX260" s="4">
        <f t="shared" si="106"/>
        <v>0</v>
      </c>
      <c r="AY260" s="4">
        <f t="shared" si="107"/>
        <v>0</v>
      </c>
      <c r="AZ260" s="4">
        <f t="shared" si="113"/>
        <v>0</v>
      </c>
      <c r="BA260" s="4">
        <f t="shared" si="114"/>
        <v>0</v>
      </c>
      <c r="BB260" s="4">
        <f t="shared" si="108"/>
        <v>0</v>
      </c>
      <c r="BC260" s="4">
        <f t="shared" si="109"/>
        <v>0</v>
      </c>
      <c r="BD260" s="4">
        <f t="shared" si="110"/>
        <v>0</v>
      </c>
      <c r="BE260" s="4">
        <f t="shared" si="115"/>
        <v>0</v>
      </c>
      <c r="BF260" s="4">
        <f t="shared" si="116"/>
        <v>0</v>
      </c>
      <c r="BG260" s="4">
        <f t="shared" si="117"/>
        <v>0</v>
      </c>
      <c r="BH260" s="3">
        <v>0</v>
      </c>
      <c r="BI260" s="3">
        <v>0</v>
      </c>
      <c r="BJ260" s="4">
        <f t="shared" si="118"/>
        <v>1</v>
      </c>
      <c r="BK260" s="4">
        <f t="shared" si="119"/>
        <v>0</v>
      </c>
      <c r="BL260" s="4">
        <f t="shared" si="120"/>
        <v>0</v>
      </c>
      <c r="BM260" s="4">
        <f t="shared" si="121"/>
        <v>0</v>
      </c>
      <c r="BN260" s="4">
        <f t="shared" si="122"/>
        <v>0</v>
      </c>
      <c r="BO260" s="4">
        <f t="shared" si="123"/>
        <v>0</v>
      </c>
    </row>
    <row r="261" spans="1:67" x14ac:dyDescent="0.25">
      <c r="A261" s="7">
        <v>260</v>
      </c>
      <c r="B261" s="1" cm="1">
        <f t="array" ref="B261">_xlfn.SWITCH(C261,"G",1,"D",2,"M",3,"F",4)</f>
        <v>1</v>
      </c>
      <c r="C261" s="1" t="s">
        <v>12</v>
      </c>
      <c r="D261" s="1" t="s">
        <v>382</v>
      </c>
      <c r="E261" s="1">
        <v>4.5</v>
      </c>
      <c r="F261" s="1">
        <v>4.5</v>
      </c>
      <c r="G261" s="1" t="s">
        <v>226</v>
      </c>
      <c r="H261" s="1">
        <v>62</v>
      </c>
      <c r="I261" s="1">
        <v>3.27</v>
      </c>
      <c r="J261" s="1">
        <v>0</v>
      </c>
      <c r="K261" s="1">
        <v>0</v>
      </c>
      <c r="L261" s="1">
        <v>1</v>
      </c>
      <c r="M261" s="1">
        <v>5.1999999999999998E-2</v>
      </c>
      <c r="N261" s="7">
        <v>2</v>
      </c>
      <c r="O261" s="7">
        <v>8.3000000000000004E-2</v>
      </c>
      <c r="P261" s="7">
        <v>1</v>
      </c>
      <c r="Q261" s="7">
        <v>0.05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3">
        <v>0</v>
      </c>
      <c r="AR261" s="4">
        <f t="shared" si="102"/>
        <v>0</v>
      </c>
      <c r="AS261" s="4">
        <f t="shared" si="103"/>
        <v>0</v>
      </c>
      <c r="AT261" s="4">
        <f t="shared" si="104"/>
        <v>0</v>
      </c>
      <c r="AU261" s="4">
        <f t="shared" si="111"/>
        <v>0</v>
      </c>
      <c r="AV261" s="4">
        <f t="shared" si="112"/>
        <v>0</v>
      </c>
      <c r="AW261" s="4">
        <f t="shared" si="105"/>
        <v>0</v>
      </c>
      <c r="AX261" s="4">
        <f t="shared" si="106"/>
        <v>0</v>
      </c>
      <c r="AY261" s="4">
        <f t="shared" si="107"/>
        <v>0</v>
      </c>
      <c r="AZ261" s="4">
        <f t="shared" si="113"/>
        <v>0</v>
      </c>
      <c r="BA261" s="4">
        <f t="shared" si="114"/>
        <v>0</v>
      </c>
      <c r="BB261" s="4">
        <f t="shared" si="108"/>
        <v>0</v>
      </c>
      <c r="BC261" s="4">
        <f t="shared" si="109"/>
        <v>0</v>
      </c>
      <c r="BD261" s="4">
        <f t="shared" si="110"/>
        <v>0</v>
      </c>
      <c r="BE261" s="4">
        <f t="shared" si="115"/>
        <v>0</v>
      </c>
      <c r="BF261" s="4">
        <f t="shared" si="116"/>
        <v>0</v>
      </c>
      <c r="BG261" s="4">
        <f t="shared" si="117"/>
        <v>0</v>
      </c>
      <c r="BH261" s="3">
        <v>0</v>
      </c>
      <c r="BI261" s="3">
        <v>0</v>
      </c>
      <c r="BJ261" s="4">
        <f t="shared" si="118"/>
        <v>1</v>
      </c>
      <c r="BK261" s="4">
        <f t="shared" si="119"/>
        <v>0</v>
      </c>
      <c r="BL261" s="4">
        <f t="shared" si="120"/>
        <v>0</v>
      </c>
      <c r="BM261" s="4">
        <f t="shared" si="121"/>
        <v>0</v>
      </c>
      <c r="BN261" s="4">
        <f t="shared" si="122"/>
        <v>0</v>
      </c>
      <c r="BO261" s="4">
        <f t="shared" si="123"/>
        <v>0</v>
      </c>
    </row>
    <row r="262" spans="1:67" x14ac:dyDescent="0.25">
      <c r="A262" s="7">
        <v>261</v>
      </c>
      <c r="B262" s="1" cm="1">
        <f t="array" ref="B262">_xlfn.SWITCH(C262,"G",1,"D",2,"M",3,"F",4)</f>
        <v>3</v>
      </c>
      <c r="C262" s="1" t="s">
        <v>5</v>
      </c>
      <c r="D262" s="1" t="s">
        <v>74</v>
      </c>
      <c r="E262" s="1">
        <v>6.9</v>
      </c>
      <c r="F262" s="1">
        <v>6.9</v>
      </c>
      <c r="G262" s="1" t="s">
        <v>226</v>
      </c>
      <c r="H262" s="1">
        <v>54</v>
      </c>
      <c r="I262" s="1">
        <v>2.9009999999999998</v>
      </c>
      <c r="J262" s="1">
        <v>45</v>
      </c>
      <c r="K262" s="1">
        <v>2.0880000000000001</v>
      </c>
      <c r="L262" s="1">
        <v>39</v>
      </c>
      <c r="M262" s="1">
        <v>2.15</v>
      </c>
      <c r="N262" s="7">
        <v>45</v>
      </c>
      <c r="O262" s="7">
        <v>1.873</v>
      </c>
      <c r="P262" s="7">
        <v>40</v>
      </c>
      <c r="Q262" s="7">
        <v>2.085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3">
        <v>0</v>
      </c>
      <c r="AR262" s="4">
        <f t="shared" si="102"/>
        <v>0</v>
      </c>
      <c r="AS262" s="4">
        <f t="shared" si="103"/>
        <v>0</v>
      </c>
      <c r="AT262" s="4">
        <f t="shared" si="104"/>
        <v>0</v>
      </c>
      <c r="AU262" s="4">
        <f t="shared" si="111"/>
        <v>0</v>
      </c>
      <c r="AV262" s="4">
        <f t="shared" si="112"/>
        <v>0</v>
      </c>
      <c r="AW262" s="4">
        <f t="shared" si="105"/>
        <v>0</v>
      </c>
      <c r="AX262" s="4">
        <f t="shared" si="106"/>
        <v>0</v>
      </c>
      <c r="AY262" s="4">
        <f t="shared" si="107"/>
        <v>0</v>
      </c>
      <c r="AZ262" s="4">
        <f t="shared" si="113"/>
        <v>0</v>
      </c>
      <c r="BA262" s="4">
        <f t="shared" si="114"/>
        <v>0</v>
      </c>
      <c r="BB262" s="4">
        <f t="shared" si="108"/>
        <v>0</v>
      </c>
      <c r="BC262" s="4">
        <f t="shared" si="109"/>
        <v>0</v>
      </c>
      <c r="BD262" s="4">
        <f t="shared" si="110"/>
        <v>0</v>
      </c>
      <c r="BE262" s="4">
        <f t="shared" si="115"/>
        <v>0</v>
      </c>
      <c r="BF262" s="4">
        <f t="shared" si="116"/>
        <v>0</v>
      </c>
      <c r="BG262" s="4">
        <f t="shared" si="117"/>
        <v>0</v>
      </c>
      <c r="BH262" s="3">
        <v>0</v>
      </c>
      <c r="BI262" s="3">
        <v>0</v>
      </c>
      <c r="BJ262" s="4">
        <f t="shared" si="118"/>
        <v>1</v>
      </c>
      <c r="BK262" s="4">
        <f t="shared" si="119"/>
        <v>0</v>
      </c>
      <c r="BL262" s="4">
        <f t="shared" si="120"/>
        <v>0</v>
      </c>
      <c r="BM262" s="4">
        <f t="shared" si="121"/>
        <v>0</v>
      </c>
      <c r="BN262" s="4">
        <f t="shared" si="122"/>
        <v>0</v>
      </c>
      <c r="BO262" s="4">
        <f t="shared" si="123"/>
        <v>0</v>
      </c>
    </row>
    <row r="263" spans="1:67" x14ac:dyDescent="0.25">
      <c r="A263" s="7">
        <v>262</v>
      </c>
      <c r="B263" s="1" cm="1">
        <f t="array" ref="B263">_xlfn.SWITCH(C263,"G",1,"D",2,"M",3,"F",4)</f>
        <v>2</v>
      </c>
      <c r="C263" s="1" t="s">
        <v>7</v>
      </c>
      <c r="D263" s="1" t="s">
        <v>391</v>
      </c>
      <c r="E263" s="1">
        <v>6.1</v>
      </c>
      <c r="F263" s="1">
        <v>6.1</v>
      </c>
      <c r="G263" s="1" t="s">
        <v>226</v>
      </c>
      <c r="H263" s="1">
        <v>88</v>
      </c>
      <c r="I263" s="1">
        <v>5.0010000000000003</v>
      </c>
      <c r="J263" s="1">
        <v>85</v>
      </c>
      <c r="K263" s="1">
        <v>3.8479999999999999</v>
      </c>
      <c r="L263" s="1">
        <v>84</v>
      </c>
      <c r="M263" s="1">
        <v>4.6609999999999996</v>
      </c>
      <c r="N263" s="7">
        <v>81</v>
      </c>
      <c r="O263" s="7">
        <v>2.766</v>
      </c>
      <c r="P263" s="7">
        <v>82</v>
      </c>
      <c r="Q263" s="7">
        <v>4.2629999999999999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3">
        <v>0</v>
      </c>
      <c r="AR263" s="4">
        <f t="shared" si="102"/>
        <v>0</v>
      </c>
      <c r="AS263" s="4">
        <f t="shared" si="103"/>
        <v>0</v>
      </c>
      <c r="AT263" s="4">
        <f t="shared" si="104"/>
        <v>0</v>
      </c>
      <c r="AU263" s="4">
        <f t="shared" si="111"/>
        <v>0</v>
      </c>
      <c r="AV263" s="4">
        <f t="shared" si="112"/>
        <v>0</v>
      </c>
      <c r="AW263" s="4">
        <f t="shared" si="105"/>
        <v>0</v>
      </c>
      <c r="AX263" s="4">
        <f t="shared" si="106"/>
        <v>0</v>
      </c>
      <c r="AY263" s="4">
        <f t="shared" si="107"/>
        <v>0</v>
      </c>
      <c r="AZ263" s="4">
        <f t="shared" si="113"/>
        <v>0</v>
      </c>
      <c r="BA263" s="4">
        <f t="shared" si="114"/>
        <v>0</v>
      </c>
      <c r="BB263" s="4">
        <f t="shared" si="108"/>
        <v>0</v>
      </c>
      <c r="BC263" s="4">
        <f t="shared" si="109"/>
        <v>0</v>
      </c>
      <c r="BD263" s="4">
        <f t="shared" si="110"/>
        <v>0</v>
      </c>
      <c r="BE263" s="4">
        <f t="shared" si="115"/>
        <v>0</v>
      </c>
      <c r="BF263" s="4">
        <f t="shared" si="116"/>
        <v>0</v>
      </c>
      <c r="BG263" s="4">
        <f t="shared" si="117"/>
        <v>0</v>
      </c>
      <c r="BH263" s="3">
        <v>0</v>
      </c>
      <c r="BI263" s="3">
        <v>0</v>
      </c>
      <c r="BJ263" s="4">
        <f t="shared" si="118"/>
        <v>1</v>
      </c>
      <c r="BK263" s="4">
        <f t="shared" si="119"/>
        <v>0</v>
      </c>
      <c r="BL263" s="4">
        <f t="shared" si="120"/>
        <v>0</v>
      </c>
      <c r="BM263" s="4">
        <f t="shared" si="121"/>
        <v>0</v>
      </c>
      <c r="BN263" s="4">
        <f t="shared" si="122"/>
        <v>0</v>
      </c>
      <c r="BO263" s="4">
        <f t="shared" si="123"/>
        <v>0</v>
      </c>
    </row>
    <row r="264" spans="1:67" x14ac:dyDescent="0.25">
      <c r="A264" s="7">
        <v>263</v>
      </c>
      <c r="B264" s="1" cm="1">
        <f t="array" ref="B264">_xlfn.SWITCH(C264,"G",1,"D",2,"M",3,"F",4)</f>
        <v>4</v>
      </c>
      <c r="C264" s="1" t="s">
        <v>10</v>
      </c>
      <c r="D264" s="1" t="s">
        <v>238</v>
      </c>
      <c r="E264" s="1">
        <v>8.6</v>
      </c>
      <c r="F264" s="1">
        <v>8.6</v>
      </c>
      <c r="G264" s="1" t="s">
        <v>226</v>
      </c>
      <c r="H264" s="1">
        <v>15</v>
      </c>
      <c r="I264" s="1">
        <v>0.96299999999999997</v>
      </c>
      <c r="J264" s="1">
        <v>69</v>
      </c>
      <c r="K264" s="1">
        <v>3.6589999999999998</v>
      </c>
      <c r="L264" s="1">
        <v>69</v>
      </c>
      <c r="M264" s="1">
        <v>4.3650000000000002</v>
      </c>
      <c r="N264" s="7">
        <v>67</v>
      </c>
      <c r="O264" s="7">
        <v>3.2450000000000001</v>
      </c>
      <c r="P264" s="7">
        <v>68</v>
      </c>
      <c r="Q264" s="7">
        <v>4.0830000000000002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3">
        <v>0</v>
      </c>
      <c r="AR264" s="4">
        <f t="shared" si="102"/>
        <v>0</v>
      </c>
      <c r="AS264" s="4">
        <f t="shared" si="103"/>
        <v>0</v>
      </c>
      <c r="AT264" s="4">
        <f t="shared" si="104"/>
        <v>0</v>
      </c>
      <c r="AU264" s="4">
        <f t="shared" si="111"/>
        <v>0</v>
      </c>
      <c r="AV264" s="4">
        <f t="shared" si="112"/>
        <v>0</v>
      </c>
      <c r="AW264" s="4">
        <f t="shared" si="105"/>
        <v>0</v>
      </c>
      <c r="AX264" s="4">
        <f t="shared" si="106"/>
        <v>0</v>
      </c>
      <c r="AY264" s="4">
        <f t="shared" si="107"/>
        <v>0</v>
      </c>
      <c r="AZ264" s="4">
        <f t="shared" si="113"/>
        <v>0</v>
      </c>
      <c r="BA264" s="4">
        <f t="shared" si="114"/>
        <v>0</v>
      </c>
      <c r="BB264" s="4">
        <f t="shared" si="108"/>
        <v>0</v>
      </c>
      <c r="BC264" s="4">
        <f t="shared" si="109"/>
        <v>0</v>
      </c>
      <c r="BD264" s="4">
        <f t="shared" si="110"/>
        <v>0</v>
      </c>
      <c r="BE264" s="4">
        <f t="shared" si="115"/>
        <v>0</v>
      </c>
      <c r="BF264" s="4">
        <f t="shared" si="116"/>
        <v>0</v>
      </c>
      <c r="BG264" s="4">
        <f t="shared" si="117"/>
        <v>0</v>
      </c>
      <c r="BH264" s="3">
        <v>0</v>
      </c>
      <c r="BI264" s="3">
        <v>0</v>
      </c>
      <c r="BJ264" s="4">
        <f t="shared" si="118"/>
        <v>1</v>
      </c>
      <c r="BK264" s="4">
        <f t="shared" si="119"/>
        <v>0</v>
      </c>
      <c r="BL264" s="4">
        <f t="shared" si="120"/>
        <v>0</v>
      </c>
      <c r="BM264" s="4">
        <f t="shared" si="121"/>
        <v>0</v>
      </c>
      <c r="BN264" s="4">
        <f t="shared" si="122"/>
        <v>0</v>
      </c>
      <c r="BO264" s="4">
        <f t="shared" si="123"/>
        <v>0</v>
      </c>
    </row>
    <row r="265" spans="1:67" x14ac:dyDescent="0.25">
      <c r="A265" s="7">
        <v>264</v>
      </c>
      <c r="B265" s="1" cm="1">
        <f t="array" ref="B265">_xlfn.SWITCH(C265,"G",1,"D",2,"M",3,"F",4)</f>
        <v>2</v>
      </c>
      <c r="C265" s="1" t="s">
        <v>7</v>
      </c>
      <c r="D265" s="1" t="s">
        <v>239</v>
      </c>
      <c r="E265" s="1">
        <v>5.3</v>
      </c>
      <c r="F265" s="1">
        <v>5.3</v>
      </c>
      <c r="G265" s="1" t="s">
        <v>226</v>
      </c>
      <c r="H265" s="1">
        <v>3</v>
      </c>
      <c r="I265" s="1">
        <v>0.161</v>
      </c>
      <c r="J265" s="1">
        <v>10</v>
      </c>
      <c r="K265" s="1">
        <v>0.48799999999999999</v>
      </c>
      <c r="L265" s="1">
        <v>13</v>
      </c>
      <c r="M265" s="1">
        <v>0.72699999999999998</v>
      </c>
      <c r="N265" s="7">
        <v>14</v>
      </c>
      <c r="O265" s="7">
        <v>0.58099999999999996</v>
      </c>
      <c r="P265" s="7">
        <v>14</v>
      </c>
      <c r="Q265" s="7">
        <v>0.76200000000000001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3">
        <v>0</v>
      </c>
      <c r="AR265" s="4">
        <f t="shared" si="102"/>
        <v>0</v>
      </c>
      <c r="AS265" s="4">
        <f t="shared" si="103"/>
        <v>0</v>
      </c>
      <c r="AT265" s="4">
        <f t="shared" si="104"/>
        <v>0</v>
      </c>
      <c r="AU265" s="4">
        <f t="shared" si="111"/>
        <v>0</v>
      </c>
      <c r="AV265" s="4">
        <f t="shared" si="112"/>
        <v>0</v>
      </c>
      <c r="AW265" s="4">
        <f t="shared" si="105"/>
        <v>0</v>
      </c>
      <c r="AX265" s="4">
        <f t="shared" si="106"/>
        <v>0</v>
      </c>
      <c r="AY265" s="4">
        <f t="shared" si="107"/>
        <v>0</v>
      </c>
      <c r="AZ265" s="4">
        <f t="shared" si="113"/>
        <v>0</v>
      </c>
      <c r="BA265" s="4">
        <f t="shared" si="114"/>
        <v>0</v>
      </c>
      <c r="BB265" s="4">
        <f t="shared" si="108"/>
        <v>0</v>
      </c>
      <c r="BC265" s="4">
        <f t="shared" si="109"/>
        <v>0</v>
      </c>
      <c r="BD265" s="4">
        <f t="shared" si="110"/>
        <v>0</v>
      </c>
      <c r="BE265" s="4">
        <f t="shared" si="115"/>
        <v>0</v>
      </c>
      <c r="BF265" s="4">
        <f t="shared" si="116"/>
        <v>0</v>
      </c>
      <c r="BG265" s="4">
        <f t="shared" si="117"/>
        <v>0</v>
      </c>
      <c r="BH265" s="3">
        <v>0</v>
      </c>
      <c r="BI265" s="3">
        <v>0</v>
      </c>
      <c r="BJ265" s="4">
        <f t="shared" si="118"/>
        <v>1</v>
      </c>
      <c r="BK265" s="4">
        <f t="shared" si="119"/>
        <v>0</v>
      </c>
      <c r="BL265" s="4">
        <f t="shared" si="120"/>
        <v>0</v>
      </c>
      <c r="BM265" s="4">
        <f t="shared" si="121"/>
        <v>0</v>
      </c>
      <c r="BN265" s="4">
        <f t="shared" si="122"/>
        <v>0</v>
      </c>
      <c r="BO265" s="4">
        <f t="shared" si="123"/>
        <v>0</v>
      </c>
    </row>
    <row r="266" spans="1:67" x14ac:dyDescent="0.25">
      <c r="A266" s="7">
        <v>265</v>
      </c>
      <c r="B266" s="1" cm="1">
        <f t="array" ref="B266">_xlfn.SWITCH(C266,"G",1,"D",2,"M",3,"F",4)</f>
        <v>3</v>
      </c>
      <c r="C266" s="1" t="s">
        <v>5</v>
      </c>
      <c r="D266" s="1" t="s">
        <v>240</v>
      </c>
      <c r="E266" s="1">
        <v>7.9</v>
      </c>
      <c r="F266" s="1">
        <v>7.9</v>
      </c>
      <c r="G266" s="1" t="s">
        <v>226</v>
      </c>
      <c r="H266" s="1">
        <v>61</v>
      </c>
      <c r="I266" s="1">
        <v>5.5</v>
      </c>
      <c r="J266" s="1">
        <v>58</v>
      </c>
      <c r="K266" s="1">
        <v>4.2409999999999997</v>
      </c>
      <c r="L266" s="1">
        <v>56</v>
      </c>
      <c r="M266" s="1">
        <v>5.0830000000000002</v>
      </c>
      <c r="N266" s="7">
        <v>57</v>
      </c>
      <c r="O266" s="7">
        <v>3.6259999999999999</v>
      </c>
      <c r="P266" s="7">
        <v>56</v>
      </c>
      <c r="Q266" s="7">
        <v>4.742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3">
        <v>1</v>
      </c>
      <c r="AR266" s="4">
        <f t="shared" si="102"/>
        <v>1</v>
      </c>
      <c r="AS266" s="4">
        <f t="shared" si="103"/>
        <v>1</v>
      </c>
      <c r="AT266" s="4">
        <f t="shared" si="104"/>
        <v>1</v>
      </c>
      <c r="AU266" s="4">
        <f t="shared" si="111"/>
        <v>1</v>
      </c>
      <c r="AV266" s="4">
        <f t="shared" si="112"/>
        <v>1</v>
      </c>
      <c r="AW266" s="4">
        <f t="shared" si="105"/>
        <v>0</v>
      </c>
      <c r="AX266" s="4">
        <f t="shared" si="106"/>
        <v>0</v>
      </c>
      <c r="AY266" s="4">
        <f t="shared" si="107"/>
        <v>0</v>
      </c>
      <c r="AZ266" s="4">
        <f t="shared" si="113"/>
        <v>0</v>
      </c>
      <c r="BA266" s="4">
        <f t="shared" si="114"/>
        <v>0</v>
      </c>
      <c r="BB266" s="4">
        <f t="shared" si="108"/>
        <v>1</v>
      </c>
      <c r="BC266" s="4">
        <f t="shared" si="109"/>
        <v>1</v>
      </c>
      <c r="BD266" s="4">
        <f t="shared" si="110"/>
        <v>1</v>
      </c>
      <c r="BE266" s="4">
        <f t="shared" si="115"/>
        <v>1</v>
      </c>
      <c r="BF266" s="4">
        <f t="shared" si="116"/>
        <v>1</v>
      </c>
      <c r="BG266" s="4">
        <f t="shared" si="117"/>
        <v>5</v>
      </c>
      <c r="BH266" s="3">
        <v>0</v>
      </c>
      <c r="BI266" s="3">
        <v>0</v>
      </c>
      <c r="BJ266" s="4">
        <f t="shared" si="118"/>
        <v>1</v>
      </c>
      <c r="BK266" s="4">
        <f t="shared" si="119"/>
        <v>0</v>
      </c>
      <c r="BL266" s="4">
        <f t="shared" si="120"/>
        <v>0</v>
      </c>
      <c r="BM266" s="4">
        <f t="shared" si="121"/>
        <v>0</v>
      </c>
      <c r="BN266" s="4">
        <f t="shared" si="122"/>
        <v>0</v>
      </c>
      <c r="BO266" s="4">
        <f t="shared" si="123"/>
        <v>0</v>
      </c>
    </row>
    <row r="267" spans="1:67" x14ac:dyDescent="0.25">
      <c r="A267" s="7">
        <v>266</v>
      </c>
      <c r="B267" s="1" cm="1">
        <f t="array" ref="B267">_xlfn.SWITCH(C267,"G",1,"D",2,"M",3,"F",4)</f>
        <v>3</v>
      </c>
      <c r="C267" s="1" t="s">
        <v>5</v>
      </c>
      <c r="D267" s="1" t="s">
        <v>242</v>
      </c>
      <c r="E267" s="1">
        <v>5.5</v>
      </c>
      <c r="F267" s="1">
        <v>5.5</v>
      </c>
      <c r="G267" s="1" t="s">
        <v>226</v>
      </c>
      <c r="H267" s="1">
        <v>81</v>
      </c>
      <c r="I267" s="1">
        <v>3.47</v>
      </c>
      <c r="J267" s="1">
        <v>78</v>
      </c>
      <c r="K267" s="1">
        <v>2.8929999999999998</v>
      </c>
      <c r="L267" s="1">
        <v>76</v>
      </c>
      <c r="M267" s="1">
        <v>3.2759999999999998</v>
      </c>
      <c r="N267" s="7">
        <v>73</v>
      </c>
      <c r="O267" s="7">
        <v>2.4369999999999998</v>
      </c>
      <c r="P267" s="7">
        <v>74</v>
      </c>
      <c r="Q267" s="7">
        <v>3.06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3">
        <v>0</v>
      </c>
      <c r="AR267" s="4">
        <f t="shared" si="102"/>
        <v>0</v>
      </c>
      <c r="AS267" s="4">
        <f t="shared" si="103"/>
        <v>0</v>
      </c>
      <c r="AT267" s="4">
        <f t="shared" si="104"/>
        <v>0</v>
      </c>
      <c r="AU267" s="4">
        <f t="shared" si="111"/>
        <v>0</v>
      </c>
      <c r="AV267" s="4">
        <f t="shared" si="112"/>
        <v>0</v>
      </c>
      <c r="AW267" s="4">
        <f t="shared" si="105"/>
        <v>0</v>
      </c>
      <c r="AX267" s="4">
        <f t="shared" si="106"/>
        <v>0</v>
      </c>
      <c r="AY267" s="4">
        <f t="shared" si="107"/>
        <v>0</v>
      </c>
      <c r="AZ267" s="4">
        <f t="shared" si="113"/>
        <v>0</v>
      </c>
      <c r="BA267" s="4">
        <f t="shared" si="114"/>
        <v>0</v>
      </c>
      <c r="BB267" s="4">
        <f t="shared" si="108"/>
        <v>0</v>
      </c>
      <c r="BC267" s="4">
        <f t="shared" si="109"/>
        <v>0</v>
      </c>
      <c r="BD267" s="4">
        <f t="shared" si="110"/>
        <v>0</v>
      </c>
      <c r="BE267" s="4">
        <f t="shared" si="115"/>
        <v>0</v>
      </c>
      <c r="BF267" s="4">
        <f t="shared" si="116"/>
        <v>0</v>
      </c>
      <c r="BG267" s="4">
        <f t="shared" si="117"/>
        <v>0</v>
      </c>
      <c r="BH267" s="3">
        <v>0</v>
      </c>
      <c r="BI267" s="3">
        <v>0</v>
      </c>
      <c r="BJ267" s="4">
        <f t="shared" si="118"/>
        <v>1</v>
      </c>
      <c r="BK267" s="4">
        <f t="shared" si="119"/>
        <v>0</v>
      </c>
      <c r="BL267" s="4">
        <f t="shared" si="120"/>
        <v>0</v>
      </c>
      <c r="BM267" s="4">
        <f t="shared" si="121"/>
        <v>0</v>
      </c>
      <c r="BN267" s="4">
        <f t="shared" si="122"/>
        <v>0</v>
      </c>
      <c r="BO267" s="4">
        <f t="shared" si="123"/>
        <v>0</v>
      </c>
    </row>
    <row r="268" spans="1:67" x14ac:dyDescent="0.25">
      <c r="A268" s="7">
        <v>267</v>
      </c>
      <c r="B268" s="1" cm="1">
        <f t="array" ref="B268">_xlfn.SWITCH(C268,"G",1,"D",2,"M",3,"F",4)</f>
        <v>3</v>
      </c>
      <c r="C268" s="1" t="s">
        <v>5</v>
      </c>
      <c r="D268" s="1" t="s">
        <v>175</v>
      </c>
      <c r="E268" s="1">
        <v>5.8</v>
      </c>
      <c r="F268" s="1">
        <v>5.8</v>
      </c>
      <c r="G268" s="1" t="s">
        <v>167</v>
      </c>
      <c r="H268" s="1">
        <v>82</v>
      </c>
      <c r="I268" s="1">
        <v>3.5329999999999999</v>
      </c>
      <c r="J268" s="1">
        <v>78</v>
      </c>
      <c r="K268" s="1">
        <v>3.3919999999999999</v>
      </c>
      <c r="L268" s="1">
        <v>78</v>
      </c>
      <c r="M268" s="1">
        <v>3.448</v>
      </c>
      <c r="N268" s="7">
        <v>74</v>
      </c>
      <c r="O268" s="7">
        <v>3.2730000000000001</v>
      </c>
      <c r="P268" s="7">
        <v>71</v>
      </c>
      <c r="Q268" s="7">
        <v>2.6880000000000002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3">
        <v>0</v>
      </c>
      <c r="AR268" s="4">
        <f t="shared" si="102"/>
        <v>0</v>
      </c>
      <c r="AS268" s="4">
        <f t="shared" si="103"/>
        <v>0</v>
      </c>
      <c r="AT268" s="4">
        <f t="shared" si="104"/>
        <v>0</v>
      </c>
      <c r="AU268" s="4">
        <f t="shared" si="111"/>
        <v>0</v>
      </c>
      <c r="AV268" s="4">
        <f t="shared" si="112"/>
        <v>0</v>
      </c>
      <c r="AW268" s="4">
        <f t="shared" si="105"/>
        <v>0</v>
      </c>
      <c r="AX268" s="4">
        <f t="shared" si="106"/>
        <v>0</v>
      </c>
      <c r="AY268" s="4">
        <f t="shared" si="107"/>
        <v>0</v>
      </c>
      <c r="AZ268" s="4">
        <f t="shared" si="113"/>
        <v>0</v>
      </c>
      <c r="BA268" s="4">
        <f t="shared" si="114"/>
        <v>0</v>
      </c>
      <c r="BB268" s="4">
        <f t="shared" si="108"/>
        <v>0</v>
      </c>
      <c r="BC268" s="4">
        <f t="shared" si="109"/>
        <v>0</v>
      </c>
      <c r="BD268" s="4">
        <f t="shared" si="110"/>
        <v>0</v>
      </c>
      <c r="BE268" s="4">
        <f t="shared" si="115"/>
        <v>0</v>
      </c>
      <c r="BF268" s="4">
        <f t="shared" si="116"/>
        <v>0</v>
      </c>
      <c r="BG268" s="4">
        <f t="shared" si="117"/>
        <v>0</v>
      </c>
      <c r="BH268" s="3">
        <v>0</v>
      </c>
      <c r="BI268" s="3">
        <v>0</v>
      </c>
      <c r="BJ268" s="4">
        <f t="shared" si="118"/>
        <v>1</v>
      </c>
      <c r="BK268" s="4">
        <f t="shared" si="119"/>
        <v>0</v>
      </c>
      <c r="BL268" s="4">
        <f t="shared" si="120"/>
        <v>0</v>
      </c>
      <c r="BM268" s="4">
        <f t="shared" si="121"/>
        <v>0</v>
      </c>
      <c r="BN268" s="4">
        <f t="shared" si="122"/>
        <v>0</v>
      </c>
      <c r="BO268" s="4">
        <f t="shared" si="123"/>
        <v>0</v>
      </c>
    </row>
    <row r="269" spans="1:67" x14ac:dyDescent="0.25">
      <c r="A269" s="7">
        <v>268</v>
      </c>
      <c r="B269" s="1" cm="1">
        <f t="array" ref="B269">_xlfn.SWITCH(C269,"G",1,"D",2,"M",3,"F",4)</f>
        <v>3</v>
      </c>
      <c r="C269" s="1" t="s">
        <v>5</v>
      </c>
      <c r="D269" s="1" t="s">
        <v>243</v>
      </c>
      <c r="E269" s="1">
        <v>6.9</v>
      </c>
      <c r="F269" s="1">
        <v>6.9</v>
      </c>
      <c r="G269" s="1" t="s">
        <v>226</v>
      </c>
      <c r="H269" s="1">
        <v>62</v>
      </c>
      <c r="I269" s="1">
        <v>5.89</v>
      </c>
      <c r="J269" s="1">
        <v>50</v>
      </c>
      <c r="K269" s="1">
        <v>3.859</v>
      </c>
      <c r="L269" s="1">
        <v>52</v>
      </c>
      <c r="M269" s="1">
        <v>4.976</v>
      </c>
      <c r="N269" s="7">
        <v>39</v>
      </c>
      <c r="O269" s="7">
        <v>2.726</v>
      </c>
      <c r="P269" s="7">
        <v>51</v>
      </c>
      <c r="Q269" s="7">
        <v>4.59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3">
        <v>0</v>
      </c>
      <c r="AR269" s="4">
        <f t="shared" si="102"/>
        <v>0</v>
      </c>
      <c r="AS269" s="4">
        <f t="shared" si="103"/>
        <v>0</v>
      </c>
      <c r="AT269" s="4">
        <f t="shared" si="104"/>
        <v>0</v>
      </c>
      <c r="AU269" s="4">
        <f t="shared" si="111"/>
        <v>0</v>
      </c>
      <c r="AV269" s="4">
        <f t="shared" si="112"/>
        <v>0</v>
      </c>
      <c r="AW269" s="4">
        <f t="shared" si="105"/>
        <v>0</v>
      </c>
      <c r="AX269" s="4">
        <f t="shared" si="106"/>
        <v>0</v>
      </c>
      <c r="AY269" s="4">
        <f t="shared" si="107"/>
        <v>0</v>
      </c>
      <c r="AZ269" s="4">
        <f t="shared" si="113"/>
        <v>0</v>
      </c>
      <c r="BA269" s="4">
        <f t="shared" si="114"/>
        <v>0</v>
      </c>
      <c r="BB269" s="4">
        <f t="shared" si="108"/>
        <v>0</v>
      </c>
      <c r="BC269" s="4">
        <f t="shared" si="109"/>
        <v>0</v>
      </c>
      <c r="BD269" s="4">
        <f t="shared" si="110"/>
        <v>0</v>
      </c>
      <c r="BE269" s="4">
        <f t="shared" si="115"/>
        <v>0</v>
      </c>
      <c r="BF269" s="4">
        <f t="shared" si="116"/>
        <v>0</v>
      </c>
      <c r="BG269" s="4">
        <f t="shared" si="117"/>
        <v>0</v>
      </c>
      <c r="BH269" s="3">
        <v>0</v>
      </c>
      <c r="BI269" s="3">
        <v>0</v>
      </c>
      <c r="BJ269" s="4">
        <f t="shared" si="118"/>
        <v>1</v>
      </c>
      <c r="BK269" s="4">
        <f t="shared" si="119"/>
        <v>0</v>
      </c>
      <c r="BL269" s="4">
        <f t="shared" si="120"/>
        <v>0</v>
      </c>
      <c r="BM269" s="4">
        <f t="shared" si="121"/>
        <v>0</v>
      </c>
      <c r="BN269" s="4">
        <f t="shared" si="122"/>
        <v>0</v>
      </c>
      <c r="BO269" s="4">
        <f t="shared" si="123"/>
        <v>0</v>
      </c>
    </row>
    <row r="270" spans="1:67" x14ac:dyDescent="0.25">
      <c r="A270" s="7">
        <v>269</v>
      </c>
      <c r="B270" s="1" cm="1">
        <f t="array" ref="B270">_xlfn.SWITCH(C270,"G",1,"D",2,"M",3,"F",4)</f>
        <v>4</v>
      </c>
      <c r="C270" s="1" t="s">
        <v>10</v>
      </c>
      <c r="D270" s="1" t="s">
        <v>402</v>
      </c>
      <c r="E270" s="1">
        <v>8.4</v>
      </c>
      <c r="F270" s="1">
        <v>8.4</v>
      </c>
      <c r="G270" s="1" t="s">
        <v>245</v>
      </c>
      <c r="H270" s="1">
        <v>0</v>
      </c>
      <c r="I270" s="1">
        <v>0</v>
      </c>
      <c r="J270" s="1">
        <v>5</v>
      </c>
      <c r="K270" s="1">
        <v>0.313</v>
      </c>
      <c r="L270" s="1">
        <v>3</v>
      </c>
      <c r="M270" s="1">
        <v>0.184</v>
      </c>
      <c r="N270" s="7">
        <v>6</v>
      </c>
      <c r="O270" s="7">
        <v>0.34599999999999997</v>
      </c>
      <c r="P270" s="7">
        <v>7</v>
      </c>
      <c r="Q270" s="7">
        <v>0.49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3">
        <v>0</v>
      </c>
      <c r="AR270" s="4">
        <f t="shared" si="102"/>
        <v>0</v>
      </c>
      <c r="AS270" s="4">
        <f t="shared" si="103"/>
        <v>0</v>
      </c>
      <c r="AT270" s="4">
        <f t="shared" si="104"/>
        <v>0</v>
      </c>
      <c r="AU270" s="4">
        <f t="shared" si="111"/>
        <v>0</v>
      </c>
      <c r="AV270" s="4">
        <f t="shared" si="112"/>
        <v>0</v>
      </c>
      <c r="AW270" s="4">
        <f t="shared" si="105"/>
        <v>0</v>
      </c>
      <c r="AX270" s="4">
        <f t="shared" si="106"/>
        <v>0</v>
      </c>
      <c r="AY270" s="4">
        <f t="shared" si="107"/>
        <v>0</v>
      </c>
      <c r="AZ270" s="4">
        <f t="shared" si="113"/>
        <v>0</v>
      </c>
      <c r="BA270" s="4">
        <f t="shared" si="114"/>
        <v>0</v>
      </c>
      <c r="BB270" s="4">
        <f t="shared" si="108"/>
        <v>0</v>
      </c>
      <c r="BC270" s="4">
        <f t="shared" si="109"/>
        <v>0</v>
      </c>
      <c r="BD270" s="4">
        <f t="shared" si="110"/>
        <v>0</v>
      </c>
      <c r="BE270" s="4">
        <f t="shared" si="115"/>
        <v>0</v>
      </c>
      <c r="BF270" s="4">
        <f t="shared" si="116"/>
        <v>0</v>
      </c>
      <c r="BG270" s="4">
        <f t="shared" si="117"/>
        <v>0</v>
      </c>
      <c r="BH270" s="3">
        <v>0</v>
      </c>
      <c r="BI270" s="3">
        <v>0</v>
      </c>
      <c r="BJ270" s="4">
        <f t="shared" si="118"/>
        <v>1</v>
      </c>
      <c r="BK270" s="4">
        <f t="shared" si="119"/>
        <v>0</v>
      </c>
      <c r="BL270" s="4">
        <f t="shared" si="120"/>
        <v>0</v>
      </c>
      <c r="BM270" s="4">
        <f t="shared" si="121"/>
        <v>0</v>
      </c>
      <c r="BN270" s="4">
        <f t="shared" si="122"/>
        <v>0</v>
      </c>
      <c r="BO270" s="4">
        <f t="shared" si="123"/>
        <v>0</v>
      </c>
    </row>
    <row r="271" spans="1:67" x14ac:dyDescent="0.25">
      <c r="A271" s="7">
        <v>270</v>
      </c>
      <c r="B271" s="1" cm="1">
        <f t="array" ref="B271">_xlfn.SWITCH(C271,"G",1,"D",2,"M",3,"F",4)</f>
        <v>1</v>
      </c>
      <c r="C271" s="1" t="s">
        <v>12</v>
      </c>
      <c r="D271" s="1" t="s">
        <v>247</v>
      </c>
      <c r="E271" s="1">
        <v>5.0999999999999996</v>
      </c>
      <c r="F271" s="1">
        <v>5.0999999999999996</v>
      </c>
      <c r="G271" s="1" t="s">
        <v>245</v>
      </c>
      <c r="H271" s="1">
        <v>88</v>
      </c>
      <c r="I271" s="1">
        <v>3.6659999999999999</v>
      </c>
      <c r="J271" s="1">
        <v>86</v>
      </c>
      <c r="K271" s="1">
        <v>3.238</v>
      </c>
      <c r="L271" s="1">
        <v>85</v>
      </c>
      <c r="M271" s="1">
        <v>3.448</v>
      </c>
      <c r="N271" s="7">
        <v>86</v>
      </c>
      <c r="O271" s="7">
        <v>3.2229999999999999</v>
      </c>
      <c r="P271" s="7">
        <v>86</v>
      </c>
      <c r="Q271" s="7">
        <v>3.8580000000000001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3">
        <v>0</v>
      </c>
      <c r="AR271" s="4">
        <f t="shared" si="102"/>
        <v>0</v>
      </c>
      <c r="AS271" s="4">
        <f t="shared" si="103"/>
        <v>0</v>
      </c>
      <c r="AT271" s="4">
        <f t="shared" si="104"/>
        <v>0</v>
      </c>
      <c r="AU271" s="4">
        <f t="shared" si="111"/>
        <v>0</v>
      </c>
      <c r="AV271" s="4">
        <f t="shared" si="112"/>
        <v>0</v>
      </c>
      <c r="AW271" s="4">
        <f t="shared" si="105"/>
        <v>0</v>
      </c>
      <c r="AX271" s="4">
        <f t="shared" si="106"/>
        <v>0</v>
      </c>
      <c r="AY271" s="4">
        <f t="shared" si="107"/>
        <v>0</v>
      </c>
      <c r="AZ271" s="4">
        <f t="shared" si="113"/>
        <v>0</v>
      </c>
      <c r="BA271" s="4">
        <f t="shared" si="114"/>
        <v>0</v>
      </c>
      <c r="BB271" s="4">
        <f t="shared" si="108"/>
        <v>0</v>
      </c>
      <c r="BC271" s="4">
        <f t="shared" si="109"/>
        <v>0</v>
      </c>
      <c r="BD271" s="4">
        <f t="shared" si="110"/>
        <v>0</v>
      </c>
      <c r="BE271" s="4">
        <f t="shared" si="115"/>
        <v>0</v>
      </c>
      <c r="BF271" s="4">
        <f t="shared" si="116"/>
        <v>0</v>
      </c>
      <c r="BG271" s="4">
        <f t="shared" si="117"/>
        <v>0</v>
      </c>
      <c r="BH271" s="3">
        <v>0</v>
      </c>
      <c r="BI271" s="3">
        <v>0</v>
      </c>
      <c r="BJ271" s="4">
        <f t="shared" si="118"/>
        <v>1</v>
      </c>
      <c r="BK271" s="4">
        <f t="shared" si="119"/>
        <v>0</v>
      </c>
      <c r="BL271" s="4">
        <f t="shared" si="120"/>
        <v>0</v>
      </c>
      <c r="BM271" s="4">
        <f t="shared" si="121"/>
        <v>0</v>
      </c>
      <c r="BN271" s="4">
        <f t="shared" si="122"/>
        <v>0</v>
      </c>
      <c r="BO271" s="4">
        <f t="shared" si="123"/>
        <v>0</v>
      </c>
    </row>
    <row r="272" spans="1:67" x14ac:dyDescent="0.25">
      <c r="A272" s="7">
        <v>271</v>
      </c>
      <c r="B272" s="1" cm="1">
        <f t="array" ref="B272">_xlfn.SWITCH(C272,"G",1,"D",2,"M",3,"F",4)</f>
        <v>3</v>
      </c>
      <c r="C272" s="1" t="s">
        <v>5</v>
      </c>
      <c r="D272" s="1" t="s">
        <v>248</v>
      </c>
      <c r="E272" s="1">
        <v>4.5</v>
      </c>
      <c r="F272" s="1">
        <v>4.5</v>
      </c>
      <c r="G272" s="1" t="s">
        <v>245</v>
      </c>
      <c r="H272" s="1">
        <v>34</v>
      </c>
      <c r="I272" s="1">
        <v>1.214</v>
      </c>
      <c r="J272" s="1">
        <v>8</v>
      </c>
      <c r="K272" s="1">
        <v>0.318</v>
      </c>
      <c r="L272" s="1">
        <v>9</v>
      </c>
      <c r="M272" s="1">
        <v>0.35699999999999998</v>
      </c>
      <c r="N272" s="7">
        <v>9</v>
      </c>
      <c r="O272" s="7">
        <v>0.34599999999999997</v>
      </c>
      <c r="P272" s="7">
        <v>13</v>
      </c>
      <c r="Q272" s="7">
        <v>0.53100000000000003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3">
        <v>0</v>
      </c>
      <c r="AR272" s="4">
        <f t="shared" si="102"/>
        <v>0</v>
      </c>
      <c r="AS272" s="4">
        <f t="shared" si="103"/>
        <v>0</v>
      </c>
      <c r="AT272" s="4">
        <f t="shared" si="104"/>
        <v>0</v>
      </c>
      <c r="AU272" s="4">
        <f t="shared" si="111"/>
        <v>0</v>
      </c>
      <c r="AV272" s="4">
        <f t="shared" si="112"/>
        <v>0</v>
      </c>
      <c r="AW272" s="4">
        <f t="shared" si="105"/>
        <v>0</v>
      </c>
      <c r="AX272" s="4">
        <f t="shared" si="106"/>
        <v>0</v>
      </c>
      <c r="AY272" s="4">
        <f t="shared" si="107"/>
        <v>0</v>
      </c>
      <c r="AZ272" s="4">
        <f t="shared" si="113"/>
        <v>0</v>
      </c>
      <c r="BA272" s="4">
        <f t="shared" si="114"/>
        <v>0</v>
      </c>
      <c r="BB272" s="4">
        <f t="shared" si="108"/>
        <v>0</v>
      </c>
      <c r="BC272" s="4">
        <f t="shared" si="109"/>
        <v>0</v>
      </c>
      <c r="BD272" s="4">
        <f t="shared" si="110"/>
        <v>0</v>
      </c>
      <c r="BE272" s="4">
        <f t="shared" si="115"/>
        <v>0</v>
      </c>
      <c r="BF272" s="4">
        <f t="shared" si="116"/>
        <v>0</v>
      </c>
      <c r="BG272" s="4">
        <f t="shared" si="117"/>
        <v>0</v>
      </c>
      <c r="BH272" s="3">
        <v>0</v>
      </c>
      <c r="BI272" s="3">
        <v>0</v>
      </c>
      <c r="BJ272" s="4">
        <f t="shared" si="118"/>
        <v>1</v>
      </c>
      <c r="BK272" s="4">
        <f t="shared" si="119"/>
        <v>0</v>
      </c>
      <c r="BL272" s="4">
        <f t="shared" si="120"/>
        <v>0</v>
      </c>
      <c r="BM272" s="4">
        <f t="shared" si="121"/>
        <v>0</v>
      </c>
      <c r="BN272" s="4">
        <f t="shared" si="122"/>
        <v>0</v>
      </c>
      <c r="BO272" s="4">
        <f t="shared" si="123"/>
        <v>0</v>
      </c>
    </row>
    <row r="273" spans="1:67" x14ac:dyDescent="0.25">
      <c r="A273" s="7">
        <v>272</v>
      </c>
      <c r="B273" s="1" cm="1">
        <f t="array" ref="B273">_xlfn.SWITCH(C273,"G",1,"D",2,"M",3,"F",4)</f>
        <v>3</v>
      </c>
      <c r="C273" s="1" t="s">
        <v>5</v>
      </c>
      <c r="D273" s="1" t="s">
        <v>249</v>
      </c>
      <c r="E273" s="1">
        <v>7.7</v>
      </c>
      <c r="F273" s="1">
        <v>7.7</v>
      </c>
      <c r="G273" s="1" t="s">
        <v>245</v>
      </c>
      <c r="H273" s="1">
        <v>78</v>
      </c>
      <c r="I273" s="1">
        <v>3.347</v>
      </c>
      <c r="J273" s="1">
        <v>64</v>
      </c>
      <c r="K273" s="1">
        <v>2.59</v>
      </c>
      <c r="L273" s="1">
        <v>65</v>
      </c>
      <c r="M273" s="1">
        <v>2.6019999999999999</v>
      </c>
      <c r="N273" s="7">
        <v>61</v>
      </c>
      <c r="O273" s="7">
        <v>2.214</v>
      </c>
      <c r="P273" s="7">
        <v>62</v>
      </c>
      <c r="Q273" s="7">
        <v>2.9089999999999998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3">
        <v>0</v>
      </c>
      <c r="AR273" s="4">
        <f t="shared" si="102"/>
        <v>0</v>
      </c>
      <c r="AS273" s="4">
        <f t="shared" si="103"/>
        <v>0</v>
      </c>
      <c r="AT273" s="4">
        <f t="shared" si="104"/>
        <v>0</v>
      </c>
      <c r="AU273" s="4">
        <f t="shared" si="111"/>
        <v>0</v>
      </c>
      <c r="AV273" s="4">
        <f t="shared" si="112"/>
        <v>0</v>
      </c>
      <c r="AW273" s="4">
        <f t="shared" si="105"/>
        <v>0</v>
      </c>
      <c r="AX273" s="4">
        <f t="shared" si="106"/>
        <v>0</v>
      </c>
      <c r="AY273" s="4">
        <f t="shared" si="107"/>
        <v>0</v>
      </c>
      <c r="AZ273" s="4">
        <f t="shared" si="113"/>
        <v>0</v>
      </c>
      <c r="BA273" s="4">
        <f t="shared" si="114"/>
        <v>0</v>
      </c>
      <c r="BB273" s="4">
        <f t="shared" si="108"/>
        <v>0</v>
      </c>
      <c r="BC273" s="4">
        <f t="shared" si="109"/>
        <v>0</v>
      </c>
      <c r="BD273" s="4">
        <f t="shared" si="110"/>
        <v>0</v>
      </c>
      <c r="BE273" s="4">
        <f t="shared" si="115"/>
        <v>0</v>
      </c>
      <c r="BF273" s="4">
        <f t="shared" si="116"/>
        <v>0</v>
      </c>
      <c r="BG273" s="4">
        <f t="shared" si="117"/>
        <v>0</v>
      </c>
      <c r="BH273" s="3">
        <v>0</v>
      </c>
      <c r="BI273" s="3">
        <v>0</v>
      </c>
      <c r="BJ273" s="4">
        <f t="shared" si="118"/>
        <v>1</v>
      </c>
      <c r="BK273" s="4">
        <f t="shared" si="119"/>
        <v>0</v>
      </c>
      <c r="BL273" s="4">
        <f t="shared" si="120"/>
        <v>0</v>
      </c>
      <c r="BM273" s="4">
        <f t="shared" si="121"/>
        <v>0</v>
      </c>
      <c r="BN273" s="4">
        <f t="shared" si="122"/>
        <v>0</v>
      </c>
      <c r="BO273" s="4">
        <f t="shared" si="123"/>
        <v>0</v>
      </c>
    </row>
    <row r="274" spans="1:67" x14ac:dyDescent="0.25">
      <c r="A274" s="7">
        <v>273</v>
      </c>
      <c r="B274" s="1" cm="1">
        <f t="array" ref="B274">_xlfn.SWITCH(C274,"G",1,"D",2,"M",3,"F",4)</f>
        <v>2</v>
      </c>
      <c r="C274" s="1" t="s">
        <v>7</v>
      </c>
      <c r="D274" s="1" t="s">
        <v>250</v>
      </c>
      <c r="E274" s="1">
        <v>5.4</v>
      </c>
      <c r="F274" s="1">
        <v>5.4</v>
      </c>
      <c r="G274" s="1" t="s">
        <v>245</v>
      </c>
      <c r="H274" s="1">
        <v>42</v>
      </c>
      <c r="I274" s="1">
        <v>1.571</v>
      </c>
      <c r="J274" s="1">
        <v>72</v>
      </c>
      <c r="K274" s="1">
        <v>2.0219999999999998</v>
      </c>
      <c r="L274" s="1">
        <v>79</v>
      </c>
      <c r="M274" s="1">
        <v>2.7170000000000001</v>
      </c>
      <c r="N274" s="7">
        <v>81</v>
      </c>
      <c r="O274" s="7">
        <v>2.1110000000000002</v>
      </c>
      <c r="P274" s="7">
        <v>80</v>
      </c>
      <c r="Q274" s="7">
        <v>3.5960000000000001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3">
        <v>0</v>
      </c>
      <c r="AR274" s="4">
        <f t="shared" si="102"/>
        <v>0</v>
      </c>
      <c r="AS274" s="4">
        <f t="shared" si="103"/>
        <v>0</v>
      </c>
      <c r="AT274" s="4">
        <f t="shared" si="104"/>
        <v>0</v>
      </c>
      <c r="AU274" s="4">
        <f t="shared" si="111"/>
        <v>0</v>
      </c>
      <c r="AV274" s="4">
        <f t="shared" si="112"/>
        <v>0</v>
      </c>
      <c r="AW274" s="4">
        <f t="shared" si="105"/>
        <v>0</v>
      </c>
      <c r="AX274" s="4">
        <f t="shared" si="106"/>
        <v>0</v>
      </c>
      <c r="AY274" s="4">
        <f t="shared" si="107"/>
        <v>0</v>
      </c>
      <c r="AZ274" s="4">
        <f t="shared" si="113"/>
        <v>0</v>
      </c>
      <c r="BA274" s="4">
        <f t="shared" si="114"/>
        <v>0</v>
      </c>
      <c r="BB274" s="4">
        <f t="shared" si="108"/>
        <v>0</v>
      </c>
      <c r="BC274" s="4">
        <f t="shared" si="109"/>
        <v>0</v>
      </c>
      <c r="BD274" s="4">
        <f t="shared" si="110"/>
        <v>0</v>
      </c>
      <c r="BE274" s="4">
        <f t="shared" si="115"/>
        <v>0</v>
      </c>
      <c r="BF274" s="4">
        <f t="shared" si="116"/>
        <v>0</v>
      </c>
      <c r="BG274" s="4">
        <f t="shared" si="117"/>
        <v>0</v>
      </c>
      <c r="BH274" s="3">
        <v>0</v>
      </c>
      <c r="BI274" s="3">
        <v>0</v>
      </c>
      <c r="BJ274" s="4">
        <f t="shared" si="118"/>
        <v>1</v>
      </c>
      <c r="BK274" s="4">
        <f t="shared" si="119"/>
        <v>0</v>
      </c>
      <c r="BL274" s="4">
        <f t="shared" si="120"/>
        <v>0</v>
      </c>
      <c r="BM274" s="4">
        <f t="shared" si="121"/>
        <v>0</v>
      </c>
      <c r="BN274" s="4">
        <f t="shared" si="122"/>
        <v>0</v>
      </c>
      <c r="BO274" s="4">
        <f t="shared" si="123"/>
        <v>0</v>
      </c>
    </row>
    <row r="275" spans="1:67" x14ac:dyDescent="0.25">
      <c r="A275" s="7">
        <v>274</v>
      </c>
      <c r="B275" s="1" cm="1">
        <f t="array" ref="B275">_xlfn.SWITCH(C275,"G",1,"D",2,"M",3,"F",4)</f>
        <v>3</v>
      </c>
      <c r="C275" s="1" t="s">
        <v>5</v>
      </c>
      <c r="D275" s="1" t="s">
        <v>251</v>
      </c>
      <c r="E275" s="1">
        <v>4.9000000000000004</v>
      </c>
      <c r="F275" s="1">
        <v>4.9000000000000004</v>
      </c>
      <c r="G275" s="1" t="s">
        <v>245</v>
      </c>
      <c r="H275" s="1">
        <v>19</v>
      </c>
      <c r="I275" s="1">
        <v>0.57999999999999996</v>
      </c>
      <c r="J275" s="1">
        <v>61</v>
      </c>
      <c r="K275" s="1">
        <v>1.821</v>
      </c>
      <c r="L275" s="1">
        <v>61</v>
      </c>
      <c r="M275" s="1">
        <v>1.865</v>
      </c>
      <c r="N275" s="7">
        <v>60</v>
      </c>
      <c r="O275" s="7">
        <v>1.718</v>
      </c>
      <c r="P275" s="7">
        <v>59</v>
      </c>
      <c r="Q275" s="7">
        <v>2.016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3">
        <v>0</v>
      </c>
      <c r="AR275" s="4">
        <f t="shared" si="102"/>
        <v>0</v>
      </c>
      <c r="AS275" s="4">
        <f t="shared" si="103"/>
        <v>0</v>
      </c>
      <c r="AT275" s="4">
        <f t="shared" si="104"/>
        <v>0</v>
      </c>
      <c r="AU275" s="4">
        <f t="shared" si="111"/>
        <v>0</v>
      </c>
      <c r="AV275" s="4">
        <f t="shared" si="112"/>
        <v>0</v>
      </c>
      <c r="AW275" s="4">
        <f t="shared" si="105"/>
        <v>0</v>
      </c>
      <c r="AX275" s="4">
        <f t="shared" si="106"/>
        <v>0</v>
      </c>
      <c r="AY275" s="4">
        <f t="shared" si="107"/>
        <v>0</v>
      </c>
      <c r="AZ275" s="4">
        <f t="shared" si="113"/>
        <v>0</v>
      </c>
      <c r="BA275" s="4">
        <f t="shared" si="114"/>
        <v>0</v>
      </c>
      <c r="BB275" s="4">
        <f t="shared" si="108"/>
        <v>0</v>
      </c>
      <c r="BC275" s="4">
        <f t="shared" si="109"/>
        <v>0</v>
      </c>
      <c r="BD275" s="4">
        <f t="shared" si="110"/>
        <v>0</v>
      </c>
      <c r="BE275" s="4">
        <f t="shared" si="115"/>
        <v>0</v>
      </c>
      <c r="BF275" s="4">
        <f t="shared" si="116"/>
        <v>0</v>
      </c>
      <c r="BG275" s="4">
        <f t="shared" si="117"/>
        <v>0</v>
      </c>
      <c r="BH275" s="3">
        <v>0</v>
      </c>
      <c r="BI275" s="3">
        <v>0</v>
      </c>
      <c r="BJ275" s="4">
        <f t="shared" si="118"/>
        <v>1</v>
      </c>
      <c r="BK275" s="4">
        <f t="shared" si="119"/>
        <v>0</v>
      </c>
      <c r="BL275" s="4">
        <f t="shared" si="120"/>
        <v>0</v>
      </c>
      <c r="BM275" s="4">
        <f t="shared" si="121"/>
        <v>0</v>
      </c>
      <c r="BN275" s="4">
        <f t="shared" si="122"/>
        <v>0</v>
      </c>
      <c r="BO275" s="4">
        <f t="shared" si="123"/>
        <v>0</v>
      </c>
    </row>
    <row r="276" spans="1:67" x14ac:dyDescent="0.25">
      <c r="A276" s="7">
        <v>275</v>
      </c>
      <c r="B276" s="1" cm="1">
        <f t="array" ref="B276">_xlfn.SWITCH(C276,"G",1,"D",2,"M",3,"F",4)</f>
        <v>2</v>
      </c>
      <c r="C276" s="1" t="s">
        <v>7</v>
      </c>
      <c r="D276" s="1" t="s">
        <v>252</v>
      </c>
      <c r="E276" s="1">
        <v>5.4</v>
      </c>
      <c r="F276" s="1">
        <v>5.4</v>
      </c>
      <c r="G276" s="1" t="s">
        <v>245</v>
      </c>
      <c r="H276" s="1">
        <v>86</v>
      </c>
      <c r="I276" s="1">
        <v>3.734</v>
      </c>
      <c r="J276" s="1">
        <v>85</v>
      </c>
      <c r="K276" s="1">
        <v>2.8410000000000002</v>
      </c>
      <c r="L276" s="1">
        <v>82</v>
      </c>
      <c r="M276" s="1">
        <v>3.266</v>
      </c>
      <c r="N276" s="7">
        <v>80</v>
      </c>
      <c r="O276" s="7">
        <v>2.4350000000000001</v>
      </c>
      <c r="P276" s="7">
        <v>78</v>
      </c>
      <c r="Q276" s="7">
        <v>4.1470000000000002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3">
        <v>0</v>
      </c>
      <c r="AR276" s="4">
        <f t="shared" si="102"/>
        <v>0</v>
      </c>
      <c r="AS276" s="4">
        <f t="shared" si="103"/>
        <v>0</v>
      </c>
      <c r="AT276" s="4">
        <f t="shared" si="104"/>
        <v>0</v>
      </c>
      <c r="AU276" s="4">
        <f t="shared" si="111"/>
        <v>0</v>
      </c>
      <c r="AV276" s="4">
        <f t="shared" si="112"/>
        <v>0</v>
      </c>
      <c r="AW276" s="4">
        <f t="shared" si="105"/>
        <v>0</v>
      </c>
      <c r="AX276" s="4">
        <f t="shared" si="106"/>
        <v>0</v>
      </c>
      <c r="AY276" s="4">
        <f t="shared" si="107"/>
        <v>0</v>
      </c>
      <c r="AZ276" s="4">
        <f t="shared" si="113"/>
        <v>0</v>
      </c>
      <c r="BA276" s="4">
        <f t="shared" si="114"/>
        <v>0</v>
      </c>
      <c r="BB276" s="4">
        <f t="shared" si="108"/>
        <v>0</v>
      </c>
      <c r="BC276" s="4">
        <f t="shared" si="109"/>
        <v>0</v>
      </c>
      <c r="BD276" s="4">
        <f t="shared" si="110"/>
        <v>0</v>
      </c>
      <c r="BE276" s="4">
        <f t="shared" si="115"/>
        <v>0</v>
      </c>
      <c r="BF276" s="4">
        <f t="shared" si="116"/>
        <v>0</v>
      </c>
      <c r="BG276" s="4">
        <f t="shared" si="117"/>
        <v>0</v>
      </c>
      <c r="BH276" s="3">
        <v>0</v>
      </c>
      <c r="BI276" s="3">
        <v>0</v>
      </c>
      <c r="BJ276" s="4">
        <f t="shared" si="118"/>
        <v>1</v>
      </c>
      <c r="BK276" s="4">
        <f t="shared" si="119"/>
        <v>0</v>
      </c>
      <c r="BL276" s="4">
        <f t="shared" si="120"/>
        <v>0</v>
      </c>
      <c r="BM276" s="4">
        <f t="shared" si="121"/>
        <v>0</v>
      </c>
      <c r="BN276" s="4">
        <f t="shared" si="122"/>
        <v>0</v>
      </c>
      <c r="BO276" s="4">
        <f t="shared" si="123"/>
        <v>0</v>
      </c>
    </row>
    <row r="277" spans="1:67" x14ac:dyDescent="0.25">
      <c r="A277" s="7">
        <v>276</v>
      </c>
      <c r="B277" s="1" cm="1">
        <f t="array" ref="B277">_xlfn.SWITCH(C277,"G",1,"D",2,"M",3,"F",4)</f>
        <v>3</v>
      </c>
      <c r="C277" s="1" t="s">
        <v>5</v>
      </c>
      <c r="D277" s="1" t="s">
        <v>253</v>
      </c>
      <c r="E277" s="1">
        <v>6.9</v>
      </c>
      <c r="F277" s="1">
        <v>6.9</v>
      </c>
      <c r="G277" s="1" t="s">
        <v>245</v>
      </c>
      <c r="H277" s="1">
        <v>10</v>
      </c>
      <c r="I277" s="1">
        <v>0.56899999999999995</v>
      </c>
      <c r="J277" s="1">
        <v>10</v>
      </c>
      <c r="K277" s="1">
        <v>0.55500000000000005</v>
      </c>
      <c r="L277" s="1">
        <v>7</v>
      </c>
      <c r="M277" s="1">
        <v>0.39200000000000002</v>
      </c>
      <c r="N277" s="7">
        <v>11</v>
      </c>
      <c r="O277" s="7">
        <v>0.57199999999999995</v>
      </c>
      <c r="P277" s="7">
        <v>10</v>
      </c>
      <c r="Q277" s="7">
        <v>0.63400000000000001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3">
        <v>0</v>
      </c>
      <c r="AR277" s="4">
        <f t="shared" si="102"/>
        <v>0</v>
      </c>
      <c r="AS277" s="4">
        <f t="shared" si="103"/>
        <v>0</v>
      </c>
      <c r="AT277" s="4">
        <f t="shared" si="104"/>
        <v>0</v>
      </c>
      <c r="AU277" s="4">
        <f t="shared" si="111"/>
        <v>0</v>
      </c>
      <c r="AV277" s="4">
        <f t="shared" si="112"/>
        <v>0</v>
      </c>
      <c r="AW277" s="4">
        <f t="shared" si="105"/>
        <v>0</v>
      </c>
      <c r="AX277" s="4">
        <f t="shared" si="106"/>
        <v>0</v>
      </c>
      <c r="AY277" s="4">
        <f t="shared" si="107"/>
        <v>0</v>
      </c>
      <c r="AZ277" s="4">
        <f t="shared" si="113"/>
        <v>0</v>
      </c>
      <c r="BA277" s="4">
        <f t="shared" si="114"/>
        <v>0</v>
      </c>
      <c r="BB277" s="4">
        <f t="shared" si="108"/>
        <v>0</v>
      </c>
      <c r="BC277" s="4">
        <f t="shared" si="109"/>
        <v>0</v>
      </c>
      <c r="BD277" s="4">
        <f t="shared" si="110"/>
        <v>0</v>
      </c>
      <c r="BE277" s="4">
        <f t="shared" si="115"/>
        <v>0</v>
      </c>
      <c r="BF277" s="4">
        <f t="shared" si="116"/>
        <v>0</v>
      </c>
      <c r="BG277" s="4">
        <f t="shared" si="117"/>
        <v>0</v>
      </c>
      <c r="BH277" s="3">
        <v>0</v>
      </c>
      <c r="BI277" s="3">
        <v>0</v>
      </c>
      <c r="BJ277" s="4">
        <f t="shared" si="118"/>
        <v>1</v>
      </c>
      <c r="BK277" s="4">
        <f t="shared" si="119"/>
        <v>0</v>
      </c>
      <c r="BL277" s="4">
        <f t="shared" si="120"/>
        <v>0</v>
      </c>
      <c r="BM277" s="4">
        <f t="shared" si="121"/>
        <v>0</v>
      </c>
      <c r="BN277" s="4">
        <f t="shared" si="122"/>
        <v>0</v>
      </c>
      <c r="BO277" s="4">
        <f t="shared" si="123"/>
        <v>0</v>
      </c>
    </row>
    <row r="278" spans="1:67" x14ac:dyDescent="0.25">
      <c r="A278" s="7">
        <v>277</v>
      </c>
      <c r="B278" s="1" cm="1">
        <f t="array" ref="B278">_xlfn.SWITCH(C278,"G",1,"D",2,"M",3,"F",4)</f>
        <v>3</v>
      </c>
      <c r="C278" s="1" t="s">
        <v>5</v>
      </c>
      <c r="D278" s="1" t="s">
        <v>255</v>
      </c>
      <c r="E278" s="1">
        <v>11.8</v>
      </c>
      <c r="F278" s="1">
        <v>11.8</v>
      </c>
      <c r="G278" s="1" t="s">
        <v>245</v>
      </c>
      <c r="H278" s="1">
        <v>84</v>
      </c>
      <c r="I278" s="1">
        <v>4.7789999999999999</v>
      </c>
      <c r="J278" s="1">
        <v>80</v>
      </c>
      <c r="K278" s="1">
        <v>4.3220000000000001</v>
      </c>
      <c r="L278" s="1">
        <v>79</v>
      </c>
      <c r="M278" s="1">
        <v>4.2789999999999999</v>
      </c>
      <c r="N278" s="7">
        <v>75</v>
      </c>
      <c r="O278" s="7">
        <v>3.5720000000000001</v>
      </c>
      <c r="P278" s="7">
        <v>76</v>
      </c>
      <c r="Q278" s="7">
        <v>5.07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3">
        <v>0</v>
      </c>
      <c r="AR278" s="4">
        <f t="shared" si="102"/>
        <v>0</v>
      </c>
      <c r="AS278" s="4">
        <f t="shared" si="103"/>
        <v>0</v>
      </c>
      <c r="AT278" s="4">
        <f t="shared" si="104"/>
        <v>0</v>
      </c>
      <c r="AU278" s="4">
        <f t="shared" si="111"/>
        <v>0</v>
      </c>
      <c r="AV278" s="4">
        <f t="shared" si="112"/>
        <v>0</v>
      </c>
      <c r="AW278" s="4">
        <f t="shared" si="105"/>
        <v>0</v>
      </c>
      <c r="AX278" s="4">
        <f t="shared" si="106"/>
        <v>0</v>
      </c>
      <c r="AY278" s="4">
        <f t="shared" si="107"/>
        <v>0</v>
      </c>
      <c r="AZ278" s="4">
        <f t="shared" si="113"/>
        <v>0</v>
      </c>
      <c r="BA278" s="4">
        <f t="shared" si="114"/>
        <v>0</v>
      </c>
      <c r="BB278" s="4">
        <f t="shared" si="108"/>
        <v>0</v>
      </c>
      <c r="BC278" s="4">
        <f t="shared" si="109"/>
        <v>0</v>
      </c>
      <c r="BD278" s="4">
        <f t="shared" si="110"/>
        <v>0</v>
      </c>
      <c r="BE278" s="4">
        <f t="shared" si="115"/>
        <v>0</v>
      </c>
      <c r="BF278" s="4">
        <f t="shared" si="116"/>
        <v>0</v>
      </c>
      <c r="BG278" s="4">
        <f t="shared" si="117"/>
        <v>0</v>
      </c>
      <c r="BH278" s="3">
        <v>0</v>
      </c>
      <c r="BI278" s="3">
        <v>0</v>
      </c>
      <c r="BJ278" s="4">
        <f t="shared" si="118"/>
        <v>1</v>
      </c>
      <c r="BK278" s="4">
        <f t="shared" si="119"/>
        <v>0</v>
      </c>
      <c r="BL278" s="4">
        <f t="shared" si="120"/>
        <v>0</v>
      </c>
      <c r="BM278" s="4">
        <f t="shared" si="121"/>
        <v>0</v>
      </c>
      <c r="BN278" s="4">
        <f t="shared" si="122"/>
        <v>0</v>
      </c>
      <c r="BO278" s="4">
        <f t="shared" si="123"/>
        <v>0</v>
      </c>
    </row>
    <row r="279" spans="1:67" x14ac:dyDescent="0.25">
      <c r="A279" s="7">
        <v>278</v>
      </c>
      <c r="B279" s="1" cm="1">
        <f t="array" ref="B279">_xlfn.SWITCH(C279,"G",1,"D",2,"M",3,"F",4)</f>
        <v>4</v>
      </c>
      <c r="C279" s="1" t="s">
        <v>10</v>
      </c>
      <c r="D279" s="1" t="s">
        <v>256</v>
      </c>
      <c r="E279" s="1">
        <v>7.6</v>
      </c>
      <c r="F279" s="1">
        <v>7.6</v>
      </c>
      <c r="G279" s="1" t="s">
        <v>245</v>
      </c>
      <c r="H279" s="1">
        <v>6</v>
      </c>
      <c r="I279" s="1">
        <v>0.40300000000000002</v>
      </c>
      <c r="J279" s="1">
        <v>2</v>
      </c>
      <c r="K279" s="1">
        <v>0.129</v>
      </c>
      <c r="L279" s="1">
        <v>1</v>
      </c>
      <c r="M279" s="1">
        <v>6.3E-2</v>
      </c>
      <c r="N279" s="7">
        <v>2</v>
      </c>
      <c r="O279" s="7">
        <v>0.11700000000000001</v>
      </c>
      <c r="P279" s="7">
        <v>4</v>
      </c>
      <c r="Q279" s="7">
        <v>0.29099999999999998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3">
        <v>0</v>
      </c>
      <c r="AR279" s="4">
        <f t="shared" si="102"/>
        <v>0</v>
      </c>
      <c r="AS279" s="4">
        <f t="shared" si="103"/>
        <v>0</v>
      </c>
      <c r="AT279" s="4">
        <f t="shared" si="104"/>
        <v>0</v>
      </c>
      <c r="AU279" s="4">
        <f t="shared" si="111"/>
        <v>0</v>
      </c>
      <c r="AV279" s="4">
        <f t="shared" si="112"/>
        <v>0</v>
      </c>
      <c r="AW279" s="4">
        <f t="shared" si="105"/>
        <v>0</v>
      </c>
      <c r="AX279" s="4">
        <f t="shared" si="106"/>
        <v>0</v>
      </c>
      <c r="AY279" s="4">
        <f t="shared" si="107"/>
        <v>0</v>
      </c>
      <c r="AZ279" s="4">
        <f t="shared" si="113"/>
        <v>0</v>
      </c>
      <c r="BA279" s="4">
        <f t="shared" si="114"/>
        <v>0</v>
      </c>
      <c r="BB279" s="4">
        <f t="shared" si="108"/>
        <v>0</v>
      </c>
      <c r="BC279" s="4">
        <f t="shared" si="109"/>
        <v>0</v>
      </c>
      <c r="BD279" s="4">
        <f t="shared" si="110"/>
        <v>0</v>
      </c>
      <c r="BE279" s="4">
        <f t="shared" si="115"/>
        <v>0</v>
      </c>
      <c r="BF279" s="4">
        <f t="shared" si="116"/>
        <v>0</v>
      </c>
      <c r="BG279" s="4">
        <f t="shared" si="117"/>
        <v>0</v>
      </c>
      <c r="BH279" s="3">
        <v>0</v>
      </c>
      <c r="BI279" s="3">
        <v>0</v>
      </c>
      <c r="BJ279" s="4">
        <f t="shared" si="118"/>
        <v>1</v>
      </c>
      <c r="BK279" s="4">
        <f t="shared" si="119"/>
        <v>0</v>
      </c>
      <c r="BL279" s="4">
        <f t="shared" si="120"/>
        <v>0</v>
      </c>
      <c r="BM279" s="4">
        <f t="shared" si="121"/>
        <v>0</v>
      </c>
      <c r="BN279" s="4">
        <f t="shared" si="122"/>
        <v>0</v>
      </c>
      <c r="BO279" s="4">
        <f t="shared" si="123"/>
        <v>0</v>
      </c>
    </row>
    <row r="280" spans="1:67" x14ac:dyDescent="0.25">
      <c r="A280" s="7">
        <v>279</v>
      </c>
      <c r="B280" s="1" cm="1">
        <f t="array" ref="B280">_xlfn.SWITCH(C280,"G",1,"D",2,"M",3,"F",4)</f>
        <v>2</v>
      </c>
      <c r="C280" s="1" t="s">
        <v>7</v>
      </c>
      <c r="D280" s="1" t="s">
        <v>401</v>
      </c>
      <c r="E280" s="1">
        <v>5</v>
      </c>
      <c r="F280" s="1">
        <v>5</v>
      </c>
      <c r="G280" s="1" t="s">
        <v>245</v>
      </c>
      <c r="H280" s="1">
        <v>2</v>
      </c>
      <c r="I280" s="1">
        <v>0.09</v>
      </c>
      <c r="J280" s="1">
        <v>3</v>
      </c>
      <c r="K280" s="1">
        <v>0.11899999999999999</v>
      </c>
      <c r="L280" s="1">
        <v>4</v>
      </c>
      <c r="M280" s="1">
        <v>0.17399999999999999</v>
      </c>
      <c r="N280" s="7">
        <v>4</v>
      </c>
      <c r="O280" s="7">
        <v>0.14899999999999999</v>
      </c>
      <c r="P280" s="7">
        <v>7</v>
      </c>
      <c r="Q280" s="7">
        <v>0.36899999999999999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3">
        <v>0</v>
      </c>
      <c r="AR280" s="4">
        <f t="shared" si="102"/>
        <v>0</v>
      </c>
      <c r="AS280" s="4">
        <f t="shared" si="103"/>
        <v>0</v>
      </c>
      <c r="AT280" s="4">
        <f t="shared" si="104"/>
        <v>0</v>
      </c>
      <c r="AU280" s="4">
        <f t="shared" si="111"/>
        <v>0</v>
      </c>
      <c r="AV280" s="4">
        <f t="shared" si="112"/>
        <v>0</v>
      </c>
      <c r="AW280" s="4">
        <f t="shared" si="105"/>
        <v>0</v>
      </c>
      <c r="AX280" s="4">
        <f t="shared" si="106"/>
        <v>0</v>
      </c>
      <c r="AY280" s="4">
        <f t="shared" si="107"/>
        <v>0</v>
      </c>
      <c r="AZ280" s="4">
        <f t="shared" si="113"/>
        <v>0</v>
      </c>
      <c r="BA280" s="4">
        <f t="shared" si="114"/>
        <v>0</v>
      </c>
      <c r="BB280" s="4">
        <f t="shared" si="108"/>
        <v>0</v>
      </c>
      <c r="BC280" s="4">
        <f t="shared" si="109"/>
        <v>0</v>
      </c>
      <c r="BD280" s="4">
        <f t="shared" si="110"/>
        <v>0</v>
      </c>
      <c r="BE280" s="4">
        <f t="shared" si="115"/>
        <v>0</v>
      </c>
      <c r="BF280" s="4">
        <f t="shared" si="116"/>
        <v>0</v>
      </c>
      <c r="BG280" s="4">
        <f t="shared" si="117"/>
        <v>0</v>
      </c>
      <c r="BH280" s="3">
        <v>0</v>
      </c>
      <c r="BI280" s="3">
        <v>0</v>
      </c>
      <c r="BJ280" s="4">
        <f t="shared" si="118"/>
        <v>1</v>
      </c>
      <c r="BK280" s="4">
        <f t="shared" si="119"/>
        <v>0</v>
      </c>
      <c r="BL280" s="4">
        <f t="shared" si="120"/>
        <v>0</v>
      </c>
      <c r="BM280" s="4">
        <f t="shared" si="121"/>
        <v>0</v>
      </c>
      <c r="BN280" s="4">
        <f t="shared" si="122"/>
        <v>0</v>
      </c>
      <c r="BO280" s="4">
        <f t="shared" si="123"/>
        <v>0</v>
      </c>
    </row>
    <row r="281" spans="1:67" x14ac:dyDescent="0.25">
      <c r="A281" s="7">
        <v>280</v>
      </c>
      <c r="B281" s="1" cm="1">
        <f t="array" ref="B281">_xlfn.SWITCH(C281,"G",1,"D",2,"M",3,"F",4)</f>
        <v>1</v>
      </c>
      <c r="C281" s="1" t="s">
        <v>12</v>
      </c>
      <c r="D281" s="1" t="s">
        <v>206</v>
      </c>
      <c r="E281" s="1">
        <v>4.8</v>
      </c>
      <c r="F281" s="1">
        <v>4.8</v>
      </c>
      <c r="G281" s="1" t="s">
        <v>245</v>
      </c>
      <c r="H281" s="1">
        <v>1</v>
      </c>
      <c r="I281" s="1">
        <v>4.2000000000000003E-2</v>
      </c>
      <c r="J281" s="1">
        <v>3</v>
      </c>
      <c r="K281" s="1">
        <v>0.114</v>
      </c>
      <c r="L281" s="1">
        <v>4</v>
      </c>
      <c r="M281" s="1">
        <v>0.16300000000000001</v>
      </c>
      <c r="N281" s="7">
        <v>3</v>
      </c>
      <c r="O281" s="7">
        <v>0.113</v>
      </c>
      <c r="P281" s="7">
        <v>2</v>
      </c>
      <c r="Q281" s="7">
        <v>0.09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3">
        <v>0</v>
      </c>
      <c r="AR281" s="4">
        <f t="shared" si="102"/>
        <v>0</v>
      </c>
      <c r="AS281" s="4">
        <f t="shared" si="103"/>
        <v>0</v>
      </c>
      <c r="AT281" s="4">
        <f t="shared" si="104"/>
        <v>0</v>
      </c>
      <c r="AU281" s="4">
        <f t="shared" si="111"/>
        <v>0</v>
      </c>
      <c r="AV281" s="4">
        <f t="shared" si="112"/>
        <v>0</v>
      </c>
      <c r="AW281" s="4">
        <f t="shared" si="105"/>
        <v>0</v>
      </c>
      <c r="AX281" s="4">
        <f t="shared" si="106"/>
        <v>0</v>
      </c>
      <c r="AY281" s="4">
        <f t="shared" si="107"/>
        <v>0</v>
      </c>
      <c r="AZ281" s="4">
        <f t="shared" si="113"/>
        <v>0</v>
      </c>
      <c r="BA281" s="4">
        <f t="shared" si="114"/>
        <v>0</v>
      </c>
      <c r="BB281" s="4">
        <f t="shared" si="108"/>
        <v>0</v>
      </c>
      <c r="BC281" s="4">
        <f t="shared" si="109"/>
        <v>0</v>
      </c>
      <c r="BD281" s="4">
        <f t="shared" si="110"/>
        <v>0</v>
      </c>
      <c r="BE281" s="4">
        <f t="shared" si="115"/>
        <v>0</v>
      </c>
      <c r="BF281" s="4">
        <f t="shared" si="116"/>
        <v>0</v>
      </c>
      <c r="BG281" s="4">
        <f t="shared" si="117"/>
        <v>0</v>
      </c>
      <c r="BH281" s="3">
        <v>0</v>
      </c>
      <c r="BI281" s="3">
        <v>0</v>
      </c>
      <c r="BJ281" s="4">
        <f t="shared" si="118"/>
        <v>1</v>
      </c>
      <c r="BK281" s="4">
        <f t="shared" si="119"/>
        <v>0</v>
      </c>
      <c r="BL281" s="4">
        <f t="shared" si="120"/>
        <v>0</v>
      </c>
      <c r="BM281" s="4">
        <f t="shared" si="121"/>
        <v>0</v>
      </c>
      <c r="BN281" s="4">
        <f t="shared" si="122"/>
        <v>0</v>
      </c>
      <c r="BO281" s="4">
        <f t="shared" si="123"/>
        <v>0</v>
      </c>
    </row>
    <row r="282" spans="1:67" x14ac:dyDescent="0.25">
      <c r="A282" s="7">
        <v>281</v>
      </c>
      <c r="B282" s="1" cm="1">
        <f t="array" ref="B282">_xlfn.SWITCH(C282,"G",1,"D",2,"M",3,"F",4)</f>
        <v>3</v>
      </c>
      <c r="C282" s="1" t="s">
        <v>5</v>
      </c>
      <c r="D282" s="1" t="s">
        <v>257</v>
      </c>
      <c r="E282" s="1">
        <v>9.4</v>
      </c>
      <c r="F282" s="1">
        <v>9.4</v>
      </c>
      <c r="G282" s="1" t="s">
        <v>245</v>
      </c>
      <c r="H282" s="1">
        <v>34</v>
      </c>
      <c r="I282" s="1">
        <v>1.794</v>
      </c>
      <c r="J282" s="1">
        <v>62</v>
      </c>
      <c r="K282" s="1">
        <v>3.0739999999999998</v>
      </c>
      <c r="L282" s="1">
        <v>69</v>
      </c>
      <c r="M282" s="1">
        <v>3.496</v>
      </c>
      <c r="N282" s="7">
        <v>69</v>
      </c>
      <c r="O282" s="7">
        <v>3.0840000000000001</v>
      </c>
      <c r="P282" s="7">
        <v>70</v>
      </c>
      <c r="Q282" s="7">
        <v>4.202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3">
        <v>0</v>
      </c>
      <c r="AR282" s="4">
        <f t="shared" si="102"/>
        <v>0</v>
      </c>
      <c r="AS282" s="4">
        <f t="shared" si="103"/>
        <v>0</v>
      </c>
      <c r="AT282" s="4">
        <f t="shared" si="104"/>
        <v>0</v>
      </c>
      <c r="AU282" s="4">
        <f t="shared" si="111"/>
        <v>0</v>
      </c>
      <c r="AV282" s="4">
        <f t="shared" si="112"/>
        <v>0</v>
      </c>
      <c r="AW282" s="4">
        <f t="shared" si="105"/>
        <v>0</v>
      </c>
      <c r="AX282" s="4">
        <f t="shared" si="106"/>
        <v>0</v>
      </c>
      <c r="AY282" s="4">
        <f t="shared" si="107"/>
        <v>0</v>
      </c>
      <c r="AZ282" s="4">
        <f t="shared" si="113"/>
        <v>0</v>
      </c>
      <c r="BA282" s="4">
        <f t="shared" si="114"/>
        <v>0</v>
      </c>
      <c r="BB282" s="4">
        <f t="shared" si="108"/>
        <v>0</v>
      </c>
      <c r="BC282" s="4">
        <f t="shared" si="109"/>
        <v>0</v>
      </c>
      <c r="BD282" s="4">
        <f t="shared" si="110"/>
        <v>0</v>
      </c>
      <c r="BE282" s="4">
        <f t="shared" si="115"/>
        <v>0</v>
      </c>
      <c r="BF282" s="4">
        <f t="shared" si="116"/>
        <v>0</v>
      </c>
      <c r="BG282" s="4">
        <f t="shared" si="117"/>
        <v>0</v>
      </c>
      <c r="BH282" s="3">
        <v>0</v>
      </c>
      <c r="BI282" s="3">
        <v>0</v>
      </c>
      <c r="BJ282" s="4">
        <f t="shared" si="118"/>
        <v>1</v>
      </c>
      <c r="BK282" s="4">
        <f t="shared" si="119"/>
        <v>0</v>
      </c>
      <c r="BL282" s="4">
        <f t="shared" si="120"/>
        <v>0</v>
      </c>
      <c r="BM282" s="4">
        <f t="shared" si="121"/>
        <v>0</v>
      </c>
      <c r="BN282" s="4">
        <f t="shared" si="122"/>
        <v>0</v>
      </c>
      <c r="BO282" s="4">
        <f t="shared" si="123"/>
        <v>0</v>
      </c>
    </row>
    <row r="283" spans="1:67" x14ac:dyDescent="0.25">
      <c r="A283" s="7">
        <v>282</v>
      </c>
      <c r="B283" s="1" cm="1">
        <f t="array" ref="B283">_xlfn.SWITCH(C283,"G",1,"D",2,"M",3,"F",4)</f>
        <v>3</v>
      </c>
      <c r="C283" s="1" t="s">
        <v>5</v>
      </c>
      <c r="D283" s="1" t="s">
        <v>361</v>
      </c>
      <c r="E283" s="1">
        <v>5.7</v>
      </c>
      <c r="F283" s="1">
        <v>5.7</v>
      </c>
      <c r="G283" s="1" t="s">
        <v>245</v>
      </c>
      <c r="H283" s="1">
        <v>3</v>
      </c>
      <c r="I283" s="1">
        <v>0.13800000000000001</v>
      </c>
      <c r="J283" s="1">
        <v>1</v>
      </c>
      <c r="K283" s="1">
        <v>4.4999999999999998E-2</v>
      </c>
      <c r="L283" s="1">
        <v>1</v>
      </c>
      <c r="M283" s="1">
        <v>4.3999999999999997E-2</v>
      </c>
      <c r="N283" s="7">
        <v>2</v>
      </c>
      <c r="O283" s="7">
        <v>8.6999999999999994E-2</v>
      </c>
      <c r="P283" s="7">
        <v>2</v>
      </c>
      <c r="Q283" s="7">
        <v>9.6000000000000002E-2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3">
        <v>0</v>
      </c>
      <c r="AR283" s="4">
        <f t="shared" si="102"/>
        <v>0</v>
      </c>
      <c r="AS283" s="4">
        <f t="shared" si="103"/>
        <v>0</v>
      </c>
      <c r="AT283" s="4">
        <f t="shared" si="104"/>
        <v>0</v>
      </c>
      <c r="AU283" s="4">
        <f t="shared" si="111"/>
        <v>0</v>
      </c>
      <c r="AV283" s="4">
        <f t="shared" si="112"/>
        <v>0</v>
      </c>
      <c r="AW283" s="4">
        <f t="shared" si="105"/>
        <v>0</v>
      </c>
      <c r="AX283" s="4">
        <f t="shared" si="106"/>
        <v>0</v>
      </c>
      <c r="AY283" s="4">
        <f t="shared" si="107"/>
        <v>0</v>
      </c>
      <c r="AZ283" s="4">
        <f t="shared" si="113"/>
        <v>0</v>
      </c>
      <c r="BA283" s="4">
        <f t="shared" si="114"/>
        <v>0</v>
      </c>
      <c r="BB283" s="4">
        <f t="shared" si="108"/>
        <v>0</v>
      </c>
      <c r="BC283" s="4">
        <f t="shared" si="109"/>
        <v>0</v>
      </c>
      <c r="BD283" s="4">
        <f t="shared" si="110"/>
        <v>0</v>
      </c>
      <c r="BE283" s="4">
        <f t="shared" si="115"/>
        <v>0</v>
      </c>
      <c r="BF283" s="4">
        <f t="shared" si="116"/>
        <v>0</v>
      </c>
      <c r="BG283" s="4">
        <f t="shared" si="117"/>
        <v>0</v>
      </c>
      <c r="BH283" s="3">
        <v>0</v>
      </c>
      <c r="BI283" s="3">
        <v>0</v>
      </c>
      <c r="BJ283" s="4">
        <f t="shared" si="118"/>
        <v>1</v>
      </c>
      <c r="BK283" s="4">
        <f t="shared" si="119"/>
        <v>0</v>
      </c>
      <c r="BL283" s="4">
        <f t="shared" si="120"/>
        <v>0</v>
      </c>
      <c r="BM283" s="4">
        <f t="shared" si="121"/>
        <v>0</v>
      </c>
      <c r="BN283" s="4">
        <f t="shared" si="122"/>
        <v>0</v>
      </c>
      <c r="BO283" s="4">
        <f t="shared" si="123"/>
        <v>0</v>
      </c>
    </row>
    <row r="284" spans="1:67" x14ac:dyDescent="0.25">
      <c r="A284" s="7">
        <v>283</v>
      </c>
      <c r="B284" s="1" cm="1">
        <f t="array" ref="B284">_xlfn.SWITCH(C284,"G",1,"D",2,"M",3,"F",4)</f>
        <v>2</v>
      </c>
      <c r="C284" s="1" t="s">
        <v>7</v>
      </c>
      <c r="D284" s="1" t="s">
        <v>258</v>
      </c>
      <c r="E284" s="1">
        <v>4.5</v>
      </c>
      <c r="F284" s="1">
        <v>4.5</v>
      </c>
      <c r="G284" s="1" t="s">
        <v>18</v>
      </c>
      <c r="H284" s="1">
        <v>17</v>
      </c>
      <c r="I284" s="1">
        <v>0.67</v>
      </c>
      <c r="J284" s="1">
        <v>18</v>
      </c>
      <c r="K284" s="1">
        <v>0.54800000000000004</v>
      </c>
      <c r="L284" s="1">
        <v>24</v>
      </c>
      <c r="M284" s="1">
        <v>0.92300000000000004</v>
      </c>
      <c r="N284" s="7">
        <v>24</v>
      </c>
      <c r="O284" s="7">
        <v>0.85</v>
      </c>
      <c r="P284" s="7">
        <v>25</v>
      </c>
      <c r="Q284" s="7">
        <v>1.0329999999999999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3">
        <v>0</v>
      </c>
      <c r="AR284" s="4">
        <f t="shared" si="102"/>
        <v>0</v>
      </c>
      <c r="AS284" s="4">
        <f t="shared" si="103"/>
        <v>0</v>
      </c>
      <c r="AT284" s="4">
        <f t="shared" si="104"/>
        <v>0</v>
      </c>
      <c r="AU284" s="4">
        <f t="shared" si="111"/>
        <v>0</v>
      </c>
      <c r="AV284" s="4">
        <f t="shared" si="112"/>
        <v>0</v>
      </c>
      <c r="AW284" s="4">
        <f t="shared" si="105"/>
        <v>0</v>
      </c>
      <c r="AX284" s="4">
        <f t="shared" si="106"/>
        <v>0</v>
      </c>
      <c r="AY284" s="4">
        <f t="shared" si="107"/>
        <v>0</v>
      </c>
      <c r="AZ284" s="4">
        <f t="shared" si="113"/>
        <v>0</v>
      </c>
      <c r="BA284" s="4">
        <f t="shared" si="114"/>
        <v>0</v>
      </c>
      <c r="BB284" s="4">
        <f t="shared" si="108"/>
        <v>0</v>
      </c>
      <c r="BC284" s="4">
        <f t="shared" si="109"/>
        <v>0</v>
      </c>
      <c r="BD284" s="4">
        <f t="shared" si="110"/>
        <v>0</v>
      </c>
      <c r="BE284" s="4">
        <f t="shared" si="115"/>
        <v>0</v>
      </c>
      <c r="BF284" s="4">
        <f t="shared" si="116"/>
        <v>0</v>
      </c>
      <c r="BG284" s="4">
        <f t="shared" si="117"/>
        <v>0</v>
      </c>
      <c r="BH284" s="3">
        <v>0</v>
      </c>
      <c r="BI284" s="3">
        <v>0</v>
      </c>
      <c r="BJ284" s="4">
        <f t="shared" si="118"/>
        <v>1</v>
      </c>
      <c r="BK284" s="4">
        <f t="shared" si="119"/>
        <v>0</v>
      </c>
      <c r="BL284" s="4">
        <f t="shared" si="120"/>
        <v>0</v>
      </c>
      <c r="BM284" s="4">
        <f t="shared" si="121"/>
        <v>0</v>
      </c>
      <c r="BN284" s="4">
        <f t="shared" si="122"/>
        <v>0</v>
      </c>
      <c r="BO284" s="4">
        <f t="shared" si="123"/>
        <v>0</v>
      </c>
    </row>
    <row r="285" spans="1:67" x14ac:dyDescent="0.25">
      <c r="A285" s="7">
        <v>284</v>
      </c>
      <c r="B285" s="1" cm="1">
        <f t="array" ref="B285">_xlfn.SWITCH(C285,"G",1,"D",2,"M",3,"F",4)</f>
        <v>2</v>
      </c>
      <c r="C285" s="1" t="s">
        <v>7</v>
      </c>
      <c r="D285" s="1" t="s">
        <v>259</v>
      </c>
      <c r="E285" s="1">
        <v>4.8</v>
      </c>
      <c r="F285" s="1">
        <v>4.8</v>
      </c>
      <c r="G285" s="1" t="s">
        <v>245</v>
      </c>
      <c r="H285" s="1">
        <v>43</v>
      </c>
      <c r="I285" s="1">
        <v>1.613</v>
      </c>
      <c r="J285" s="1">
        <v>19</v>
      </c>
      <c r="K285" s="1">
        <v>0.56100000000000005</v>
      </c>
      <c r="L285" s="1">
        <v>14</v>
      </c>
      <c r="M285" s="1">
        <v>0.48399999999999999</v>
      </c>
      <c r="N285" s="7">
        <v>14</v>
      </c>
      <c r="O285" s="7">
        <v>0.39700000000000002</v>
      </c>
      <c r="P285" s="7">
        <v>15</v>
      </c>
      <c r="Q285" s="7">
        <v>0.63800000000000001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3">
        <v>0</v>
      </c>
      <c r="AR285" s="4">
        <f t="shared" si="102"/>
        <v>0</v>
      </c>
      <c r="AS285" s="4">
        <f t="shared" si="103"/>
        <v>0</v>
      </c>
      <c r="AT285" s="4">
        <f t="shared" si="104"/>
        <v>0</v>
      </c>
      <c r="AU285" s="4">
        <f t="shared" si="111"/>
        <v>0</v>
      </c>
      <c r="AV285" s="4">
        <f t="shared" si="112"/>
        <v>0</v>
      </c>
      <c r="AW285" s="4">
        <f t="shared" si="105"/>
        <v>0</v>
      </c>
      <c r="AX285" s="4">
        <f t="shared" si="106"/>
        <v>0</v>
      </c>
      <c r="AY285" s="4">
        <f t="shared" si="107"/>
        <v>0</v>
      </c>
      <c r="AZ285" s="4">
        <f t="shared" si="113"/>
        <v>0</v>
      </c>
      <c r="BA285" s="4">
        <f t="shared" si="114"/>
        <v>0</v>
      </c>
      <c r="BB285" s="4">
        <f t="shared" si="108"/>
        <v>0</v>
      </c>
      <c r="BC285" s="4">
        <f t="shared" si="109"/>
        <v>0</v>
      </c>
      <c r="BD285" s="4">
        <f t="shared" si="110"/>
        <v>0</v>
      </c>
      <c r="BE285" s="4">
        <f t="shared" si="115"/>
        <v>0</v>
      </c>
      <c r="BF285" s="4">
        <f t="shared" si="116"/>
        <v>0</v>
      </c>
      <c r="BG285" s="4">
        <f t="shared" si="117"/>
        <v>0</v>
      </c>
      <c r="BH285" s="3">
        <v>0</v>
      </c>
      <c r="BI285" s="3">
        <v>0</v>
      </c>
      <c r="BJ285" s="4">
        <f t="shared" si="118"/>
        <v>1</v>
      </c>
      <c r="BK285" s="4">
        <f t="shared" si="119"/>
        <v>0</v>
      </c>
      <c r="BL285" s="4">
        <f t="shared" si="120"/>
        <v>0</v>
      </c>
      <c r="BM285" s="4">
        <f t="shared" si="121"/>
        <v>0</v>
      </c>
      <c r="BN285" s="4">
        <f t="shared" si="122"/>
        <v>0</v>
      </c>
      <c r="BO285" s="4">
        <f t="shared" si="123"/>
        <v>0</v>
      </c>
    </row>
    <row r="286" spans="1:67" x14ac:dyDescent="0.25">
      <c r="A286" s="7">
        <v>285</v>
      </c>
      <c r="B286" s="1" cm="1">
        <f t="array" ref="B286">_xlfn.SWITCH(C286,"G",1,"D",2,"M",3,"F",4)</f>
        <v>3</v>
      </c>
      <c r="C286" s="1" t="s">
        <v>5</v>
      </c>
      <c r="D286" s="1" t="s">
        <v>260</v>
      </c>
      <c r="E286" s="1">
        <v>5.4</v>
      </c>
      <c r="F286" s="1">
        <v>5.4</v>
      </c>
      <c r="G286" s="1" t="s">
        <v>245</v>
      </c>
      <c r="H286" s="1">
        <v>78</v>
      </c>
      <c r="I286" s="1">
        <v>2.6789999999999998</v>
      </c>
      <c r="J286" s="1">
        <v>66</v>
      </c>
      <c r="K286" s="1">
        <v>2.2149999999999999</v>
      </c>
      <c r="L286" s="1">
        <v>62</v>
      </c>
      <c r="M286" s="1">
        <v>2.157</v>
      </c>
      <c r="N286" s="7">
        <v>63</v>
      </c>
      <c r="O286" s="7">
        <v>2.016</v>
      </c>
      <c r="P286" s="7">
        <v>59</v>
      </c>
      <c r="Q286" s="7">
        <v>2.327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3">
        <v>0</v>
      </c>
      <c r="AR286" s="4">
        <f t="shared" si="102"/>
        <v>0</v>
      </c>
      <c r="AS286" s="4">
        <f t="shared" si="103"/>
        <v>0</v>
      </c>
      <c r="AT286" s="4">
        <f t="shared" si="104"/>
        <v>0</v>
      </c>
      <c r="AU286" s="4">
        <f t="shared" si="111"/>
        <v>0</v>
      </c>
      <c r="AV286" s="4">
        <f t="shared" si="112"/>
        <v>0</v>
      </c>
      <c r="AW286" s="4">
        <f t="shared" si="105"/>
        <v>0</v>
      </c>
      <c r="AX286" s="4">
        <f t="shared" si="106"/>
        <v>0</v>
      </c>
      <c r="AY286" s="4">
        <f t="shared" si="107"/>
        <v>0</v>
      </c>
      <c r="AZ286" s="4">
        <f t="shared" si="113"/>
        <v>0</v>
      </c>
      <c r="BA286" s="4">
        <f t="shared" si="114"/>
        <v>0</v>
      </c>
      <c r="BB286" s="4">
        <f t="shared" si="108"/>
        <v>0</v>
      </c>
      <c r="BC286" s="4">
        <f t="shared" si="109"/>
        <v>0</v>
      </c>
      <c r="BD286" s="4">
        <f t="shared" si="110"/>
        <v>0</v>
      </c>
      <c r="BE286" s="4">
        <f t="shared" si="115"/>
        <v>0</v>
      </c>
      <c r="BF286" s="4">
        <f t="shared" si="116"/>
        <v>0</v>
      </c>
      <c r="BG286" s="4">
        <f t="shared" si="117"/>
        <v>0</v>
      </c>
      <c r="BH286" s="3">
        <v>0</v>
      </c>
      <c r="BI286" s="3">
        <v>0</v>
      </c>
      <c r="BJ286" s="4">
        <f t="shared" si="118"/>
        <v>1</v>
      </c>
      <c r="BK286" s="4">
        <f t="shared" si="119"/>
        <v>0</v>
      </c>
      <c r="BL286" s="4">
        <f t="shared" si="120"/>
        <v>0</v>
      </c>
      <c r="BM286" s="4">
        <f t="shared" si="121"/>
        <v>0</v>
      </c>
      <c r="BN286" s="4">
        <f t="shared" si="122"/>
        <v>0</v>
      </c>
      <c r="BO286" s="4">
        <f t="shared" si="123"/>
        <v>0</v>
      </c>
    </row>
    <row r="287" spans="1:67" x14ac:dyDescent="0.25">
      <c r="A287" s="7">
        <v>286</v>
      </c>
      <c r="B287" s="1" cm="1">
        <f t="array" ref="B287">_xlfn.SWITCH(C287,"G",1,"D",2,"M",3,"F",4)</f>
        <v>2</v>
      </c>
      <c r="C287" s="1" t="s">
        <v>7</v>
      </c>
      <c r="D287" s="1" t="s">
        <v>261</v>
      </c>
      <c r="E287" s="1">
        <v>4.9000000000000004</v>
      </c>
      <c r="F287" s="1">
        <v>4.9000000000000004</v>
      </c>
      <c r="G287" s="1" t="s">
        <v>245</v>
      </c>
      <c r="H287" s="1">
        <v>4</v>
      </c>
      <c r="I287" s="1">
        <v>0.11799999999999999</v>
      </c>
      <c r="J287" s="1">
        <v>2</v>
      </c>
      <c r="K287" s="1">
        <v>4.8000000000000001E-2</v>
      </c>
      <c r="L287" s="1">
        <v>1</v>
      </c>
      <c r="M287" s="1">
        <v>2.7E-2</v>
      </c>
      <c r="N287" s="7">
        <v>4</v>
      </c>
      <c r="O287" s="7">
        <v>9.6000000000000002E-2</v>
      </c>
      <c r="P287" s="7">
        <v>3</v>
      </c>
      <c r="Q287" s="7">
        <v>9.6000000000000002E-2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3">
        <v>0</v>
      </c>
      <c r="AR287" s="4">
        <f t="shared" si="102"/>
        <v>0</v>
      </c>
      <c r="AS287" s="4">
        <f t="shared" si="103"/>
        <v>0</v>
      </c>
      <c r="AT287" s="4">
        <f t="shared" si="104"/>
        <v>0</v>
      </c>
      <c r="AU287" s="4">
        <f t="shared" si="111"/>
        <v>0</v>
      </c>
      <c r="AV287" s="4">
        <f t="shared" si="112"/>
        <v>0</v>
      </c>
      <c r="AW287" s="4">
        <f t="shared" si="105"/>
        <v>0</v>
      </c>
      <c r="AX287" s="4">
        <f t="shared" si="106"/>
        <v>0</v>
      </c>
      <c r="AY287" s="4">
        <f t="shared" si="107"/>
        <v>0</v>
      </c>
      <c r="AZ287" s="4">
        <f t="shared" si="113"/>
        <v>0</v>
      </c>
      <c r="BA287" s="4">
        <f t="shared" si="114"/>
        <v>0</v>
      </c>
      <c r="BB287" s="4">
        <f t="shared" si="108"/>
        <v>0</v>
      </c>
      <c r="BC287" s="4">
        <f t="shared" si="109"/>
        <v>0</v>
      </c>
      <c r="BD287" s="4">
        <f t="shared" si="110"/>
        <v>0</v>
      </c>
      <c r="BE287" s="4">
        <f t="shared" si="115"/>
        <v>0</v>
      </c>
      <c r="BF287" s="4">
        <f t="shared" si="116"/>
        <v>0</v>
      </c>
      <c r="BG287" s="4">
        <f t="shared" si="117"/>
        <v>0</v>
      </c>
      <c r="BH287" s="3">
        <v>0</v>
      </c>
      <c r="BI287" s="3">
        <v>0</v>
      </c>
      <c r="BJ287" s="4">
        <f t="shared" si="118"/>
        <v>1</v>
      </c>
      <c r="BK287" s="4">
        <f t="shared" si="119"/>
        <v>0</v>
      </c>
      <c r="BL287" s="4">
        <f t="shared" si="120"/>
        <v>0</v>
      </c>
      <c r="BM287" s="4">
        <f t="shared" si="121"/>
        <v>0</v>
      </c>
      <c r="BN287" s="4">
        <f t="shared" si="122"/>
        <v>0</v>
      </c>
      <c r="BO287" s="4">
        <f t="shared" si="123"/>
        <v>0</v>
      </c>
    </row>
    <row r="288" spans="1:67" x14ac:dyDescent="0.25">
      <c r="A288" s="7">
        <v>287</v>
      </c>
      <c r="B288" s="1" cm="1">
        <f t="array" ref="B288">_xlfn.SWITCH(C288,"G",1,"D",2,"M",3,"F",4)</f>
        <v>3</v>
      </c>
      <c r="C288" s="1" t="s">
        <v>5</v>
      </c>
      <c r="D288" s="1" t="s">
        <v>120</v>
      </c>
      <c r="E288" s="1">
        <v>6</v>
      </c>
      <c r="F288" s="1">
        <v>6</v>
      </c>
      <c r="G288" s="1" t="s">
        <v>167</v>
      </c>
      <c r="H288" s="1">
        <v>60</v>
      </c>
      <c r="I288" s="1">
        <v>2.6840000000000002</v>
      </c>
      <c r="J288" s="1">
        <v>22</v>
      </c>
      <c r="K288" s="1">
        <v>1.177</v>
      </c>
      <c r="L288" s="1">
        <v>19</v>
      </c>
      <c r="M288" s="1">
        <v>1.0629999999999999</v>
      </c>
      <c r="N288" s="7">
        <v>23</v>
      </c>
      <c r="O288" s="7">
        <v>1.2609999999999999</v>
      </c>
      <c r="P288" s="7">
        <v>25</v>
      </c>
      <c r="Q288" s="7">
        <v>1.173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3">
        <v>0</v>
      </c>
      <c r="AR288" s="4">
        <f t="shared" si="102"/>
        <v>0</v>
      </c>
      <c r="AS288" s="4">
        <f t="shared" si="103"/>
        <v>0</v>
      </c>
      <c r="AT288" s="4">
        <f t="shared" si="104"/>
        <v>0</v>
      </c>
      <c r="AU288" s="4">
        <f t="shared" si="111"/>
        <v>0</v>
      </c>
      <c r="AV288" s="4">
        <f t="shared" si="112"/>
        <v>0</v>
      </c>
      <c r="AW288" s="4">
        <f t="shared" si="105"/>
        <v>0</v>
      </c>
      <c r="AX288" s="4">
        <f t="shared" si="106"/>
        <v>0</v>
      </c>
      <c r="AY288" s="4">
        <f t="shared" si="107"/>
        <v>0</v>
      </c>
      <c r="AZ288" s="4">
        <f t="shared" si="113"/>
        <v>0</v>
      </c>
      <c r="BA288" s="4">
        <f t="shared" si="114"/>
        <v>0</v>
      </c>
      <c r="BB288" s="4">
        <f t="shared" si="108"/>
        <v>0</v>
      </c>
      <c r="BC288" s="4">
        <f t="shared" si="109"/>
        <v>0</v>
      </c>
      <c r="BD288" s="4">
        <f t="shared" si="110"/>
        <v>0</v>
      </c>
      <c r="BE288" s="4">
        <f t="shared" si="115"/>
        <v>0</v>
      </c>
      <c r="BF288" s="4">
        <f t="shared" si="116"/>
        <v>0</v>
      </c>
      <c r="BG288" s="4">
        <f t="shared" si="117"/>
        <v>0</v>
      </c>
      <c r="BH288" s="3">
        <v>0</v>
      </c>
      <c r="BI288" s="3">
        <v>0</v>
      </c>
      <c r="BJ288" s="4">
        <f t="shared" si="118"/>
        <v>1</v>
      </c>
      <c r="BK288" s="4">
        <f t="shared" si="119"/>
        <v>0</v>
      </c>
      <c r="BL288" s="4">
        <f t="shared" si="120"/>
        <v>0</v>
      </c>
      <c r="BM288" s="4">
        <f t="shared" si="121"/>
        <v>0</v>
      </c>
      <c r="BN288" s="4">
        <f t="shared" si="122"/>
        <v>0</v>
      </c>
      <c r="BO288" s="4">
        <f t="shared" si="123"/>
        <v>0</v>
      </c>
    </row>
    <row r="289" spans="1:67" x14ac:dyDescent="0.25">
      <c r="A289" s="7">
        <v>288</v>
      </c>
      <c r="B289" s="1" cm="1">
        <f t="array" ref="B289">_xlfn.SWITCH(C289,"G",1,"D",2,"M",3,"F",4)</f>
        <v>2</v>
      </c>
      <c r="C289" s="1" t="s">
        <v>7</v>
      </c>
      <c r="D289" s="1" t="s">
        <v>262</v>
      </c>
      <c r="E289" s="1">
        <v>5.4</v>
      </c>
      <c r="F289" s="1">
        <v>5.4</v>
      </c>
      <c r="G289" s="1" t="s">
        <v>245</v>
      </c>
      <c r="H289" s="1">
        <v>88</v>
      </c>
      <c r="I289" s="1">
        <v>3.1539999999999999</v>
      </c>
      <c r="J289" s="1">
        <v>86</v>
      </c>
      <c r="K289" s="1">
        <v>2.3340000000000001</v>
      </c>
      <c r="L289" s="1">
        <v>85</v>
      </c>
      <c r="M289" s="1">
        <v>2.806</v>
      </c>
      <c r="N289" s="7">
        <v>82</v>
      </c>
      <c r="O289" s="7">
        <v>2.0960000000000001</v>
      </c>
      <c r="P289" s="7">
        <v>82</v>
      </c>
      <c r="Q289" s="7">
        <v>3.532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3">
        <v>0</v>
      </c>
      <c r="AR289" s="4">
        <f t="shared" si="102"/>
        <v>0</v>
      </c>
      <c r="AS289" s="4">
        <f t="shared" si="103"/>
        <v>0</v>
      </c>
      <c r="AT289" s="4">
        <f t="shared" si="104"/>
        <v>0</v>
      </c>
      <c r="AU289" s="4">
        <f t="shared" si="111"/>
        <v>0</v>
      </c>
      <c r="AV289" s="4">
        <f t="shared" si="112"/>
        <v>0</v>
      </c>
      <c r="AW289" s="4">
        <f t="shared" si="105"/>
        <v>0</v>
      </c>
      <c r="AX289" s="4">
        <f t="shared" si="106"/>
        <v>0</v>
      </c>
      <c r="AY289" s="4">
        <f t="shared" si="107"/>
        <v>0</v>
      </c>
      <c r="AZ289" s="4">
        <f t="shared" si="113"/>
        <v>0</v>
      </c>
      <c r="BA289" s="4">
        <f t="shared" si="114"/>
        <v>0</v>
      </c>
      <c r="BB289" s="4">
        <f t="shared" si="108"/>
        <v>0</v>
      </c>
      <c r="BC289" s="4">
        <f t="shared" si="109"/>
        <v>0</v>
      </c>
      <c r="BD289" s="4">
        <f t="shared" si="110"/>
        <v>0</v>
      </c>
      <c r="BE289" s="4">
        <f t="shared" si="115"/>
        <v>0</v>
      </c>
      <c r="BF289" s="4">
        <f t="shared" si="116"/>
        <v>0</v>
      </c>
      <c r="BG289" s="4">
        <f t="shared" si="117"/>
        <v>0</v>
      </c>
      <c r="BH289" s="3">
        <v>0</v>
      </c>
      <c r="BI289" s="3">
        <v>0</v>
      </c>
      <c r="BJ289" s="4">
        <f t="shared" si="118"/>
        <v>1</v>
      </c>
      <c r="BK289" s="4">
        <f t="shared" si="119"/>
        <v>0</v>
      </c>
      <c r="BL289" s="4">
        <f t="shared" si="120"/>
        <v>0</v>
      </c>
      <c r="BM289" s="4">
        <f t="shared" si="121"/>
        <v>0</v>
      </c>
      <c r="BN289" s="4">
        <f t="shared" si="122"/>
        <v>0</v>
      </c>
      <c r="BO289" s="4">
        <f t="shared" si="123"/>
        <v>0</v>
      </c>
    </row>
    <row r="290" spans="1:67" x14ac:dyDescent="0.25">
      <c r="A290" s="7">
        <v>289</v>
      </c>
      <c r="B290" s="1" cm="1">
        <f t="array" ref="B290">_xlfn.SWITCH(C290,"G",1,"D",2,"M",3,"F",4)</f>
        <v>3</v>
      </c>
      <c r="C290" s="1" t="s">
        <v>5</v>
      </c>
      <c r="D290" s="1" t="s">
        <v>264</v>
      </c>
      <c r="E290" s="1">
        <v>7.6</v>
      </c>
      <c r="F290" s="1">
        <v>7.6</v>
      </c>
      <c r="G290" s="1" t="s">
        <v>245</v>
      </c>
      <c r="H290" s="1">
        <v>59</v>
      </c>
      <c r="I290" s="1">
        <v>3.14</v>
      </c>
      <c r="J290" s="1">
        <v>42</v>
      </c>
      <c r="K290" s="1">
        <v>2.234</v>
      </c>
      <c r="L290" s="1">
        <v>44</v>
      </c>
      <c r="M290" s="1">
        <v>2.3180000000000001</v>
      </c>
      <c r="N290" s="7">
        <v>48</v>
      </c>
      <c r="O290" s="7">
        <v>2.2429999999999999</v>
      </c>
      <c r="P290" s="7">
        <v>50</v>
      </c>
      <c r="Q290" s="7">
        <v>3.008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3">
        <v>0</v>
      </c>
      <c r="AR290" s="4">
        <f t="shared" si="102"/>
        <v>0</v>
      </c>
      <c r="AS290" s="4">
        <f t="shared" si="103"/>
        <v>0</v>
      </c>
      <c r="AT290" s="4">
        <f t="shared" si="104"/>
        <v>0</v>
      </c>
      <c r="AU290" s="4">
        <f t="shared" si="111"/>
        <v>0</v>
      </c>
      <c r="AV290" s="4">
        <f t="shared" si="112"/>
        <v>0</v>
      </c>
      <c r="AW290" s="4">
        <f t="shared" si="105"/>
        <v>0</v>
      </c>
      <c r="AX290" s="4">
        <f t="shared" si="106"/>
        <v>0</v>
      </c>
      <c r="AY290" s="4">
        <f t="shared" si="107"/>
        <v>0</v>
      </c>
      <c r="AZ290" s="4">
        <f t="shared" si="113"/>
        <v>0</v>
      </c>
      <c r="BA290" s="4">
        <f t="shared" si="114"/>
        <v>0</v>
      </c>
      <c r="BB290" s="4">
        <f t="shared" si="108"/>
        <v>0</v>
      </c>
      <c r="BC290" s="4">
        <f t="shared" si="109"/>
        <v>0</v>
      </c>
      <c r="BD290" s="4">
        <f t="shared" si="110"/>
        <v>0</v>
      </c>
      <c r="BE290" s="4">
        <f t="shared" si="115"/>
        <v>0</v>
      </c>
      <c r="BF290" s="4">
        <f t="shared" si="116"/>
        <v>0</v>
      </c>
      <c r="BG290" s="4">
        <f t="shared" si="117"/>
        <v>0</v>
      </c>
      <c r="BH290" s="3">
        <v>0</v>
      </c>
      <c r="BI290" s="3">
        <v>0</v>
      </c>
      <c r="BJ290" s="4">
        <f t="shared" si="118"/>
        <v>1</v>
      </c>
      <c r="BK290" s="4">
        <f t="shared" si="119"/>
        <v>0</v>
      </c>
      <c r="BL290" s="4">
        <f t="shared" si="120"/>
        <v>0</v>
      </c>
      <c r="BM290" s="4">
        <f t="shared" si="121"/>
        <v>0</v>
      </c>
      <c r="BN290" s="4">
        <f t="shared" si="122"/>
        <v>0</v>
      </c>
      <c r="BO290" s="4">
        <f t="shared" si="123"/>
        <v>0</v>
      </c>
    </row>
    <row r="291" spans="1:67" x14ac:dyDescent="0.25">
      <c r="A291" s="7">
        <v>290</v>
      </c>
      <c r="B291" s="1" cm="1">
        <f t="array" ref="B291">_xlfn.SWITCH(C291,"G",1,"D",2,"M",3,"F",4)</f>
        <v>2</v>
      </c>
      <c r="C291" s="1" t="s">
        <v>7</v>
      </c>
      <c r="D291" s="1" t="s">
        <v>265</v>
      </c>
      <c r="E291" s="1">
        <v>4</v>
      </c>
      <c r="F291" s="1">
        <v>4</v>
      </c>
      <c r="G291" s="1" t="s">
        <v>547</v>
      </c>
      <c r="H291" s="1">
        <v>35</v>
      </c>
      <c r="I291" s="1">
        <v>1.194</v>
      </c>
      <c r="J291" s="1">
        <v>32</v>
      </c>
      <c r="K291" s="1">
        <v>0.629</v>
      </c>
      <c r="L291" s="1">
        <v>38</v>
      </c>
      <c r="M291" s="1">
        <v>1.2350000000000001</v>
      </c>
      <c r="N291" s="7">
        <v>34</v>
      </c>
      <c r="O291" s="7">
        <v>1.099</v>
      </c>
      <c r="P291" s="7">
        <v>37</v>
      </c>
      <c r="Q291" s="7">
        <v>1.3440000000000001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3">
        <v>0</v>
      </c>
      <c r="AR291" s="4">
        <f t="shared" si="102"/>
        <v>0</v>
      </c>
      <c r="AS291" s="4">
        <f t="shared" si="103"/>
        <v>0</v>
      </c>
      <c r="AT291" s="4">
        <f t="shared" si="104"/>
        <v>0</v>
      </c>
      <c r="AU291" s="4">
        <f t="shared" si="111"/>
        <v>0</v>
      </c>
      <c r="AV291" s="4">
        <f t="shared" si="112"/>
        <v>0</v>
      </c>
      <c r="AW291" s="4">
        <f t="shared" si="105"/>
        <v>0</v>
      </c>
      <c r="AX291" s="4">
        <f t="shared" si="106"/>
        <v>0</v>
      </c>
      <c r="AY291" s="4">
        <f t="shared" si="107"/>
        <v>0</v>
      </c>
      <c r="AZ291" s="4">
        <f t="shared" si="113"/>
        <v>0</v>
      </c>
      <c r="BA291" s="4">
        <f t="shared" si="114"/>
        <v>0</v>
      </c>
      <c r="BB291" s="4">
        <f t="shared" si="108"/>
        <v>0</v>
      </c>
      <c r="BC291" s="4">
        <f t="shared" si="109"/>
        <v>0</v>
      </c>
      <c r="BD291" s="4">
        <f t="shared" si="110"/>
        <v>0</v>
      </c>
      <c r="BE291" s="4">
        <f t="shared" si="115"/>
        <v>0</v>
      </c>
      <c r="BF291" s="4">
        <f t="shared" si="116"/>
        <v>0</v>
      </c>
      <c r="BG291" s="4">
        <f t="shared" si="117"/>
        <v>0</v>
      </c>
      <c r="BH291" s="3">
        <v>0</v>
      </c>
      <c r="BI291" s="3">
        <v>0</v>
      </c>
      <c r="BJ291" s="4">
        <f t="shared" si="118"/>
        <v>1</v>
      </c>
      <c r="BK291" s="4">
        <f t="shared" si="119"/>
        <v>0</v>
      </c>
      <c r="BL291" s="4">
        <f t="shared" si="120"/>
        <v>0</v>
      </c>
      <c r="BM291" s="4">
        <f t="shared" si="121"/>
        <v>0</v>
      </c>
      <c r="BN291" s="4">
        <f t="shared" si="122"/>
        <v>0</v>
      </c>
      <c r="BO291" s="4">
        <f t="shared" si="123"/>
        <v>0</v>
      </c>
    </row>
    <row r="292" spans="1:67" x14ac:dyDescent="0.25">
      <c r="A292" s="7">
        <v>291</v>
      </c>
      <c r="B292" s="1" cm="1">
        <f t="array" ref="B292">_xlfn.SWITCH(C292,"G",1,"D",2,"M",3,"F",4)</f>
        <v>3</v>
      </c>
      <c r="C292" s="1" t="s">
        <v>5</v>
      </c>
      <c r="D292" s="1" t="s">
        <v>266</v>
      </c>
      <c r="E292" s="1">
        <v>5.3</v>
      </c>
      <c r="F292" s="1">
        <v>5.3</v>
      </c>
      <c r="G292" s="1" t="s">
        <v>27</v>
      </c>
      <c r="H292" s="1">
        <v>8</v>
      </c>
      <c r="I292" s="1">
        <v>0.315</v>
      </c>
      <c r="J292" s="1">
        <v>4</v>
      </c>
      <c r="K292" s="1">
        <v>0.14699999999999999</v>
      </c>
      <c r="L292" s="1">
        <v>7</v>
      </c>
      <c r="M292" s="1">
        <v>0.23100000000000001</v>
      </c>
      <c r="N292" s="7">
        <v>7</v>
      </c>
      <c r="O292" s="7">
        <v>0.248</v>
      </c>
      <c r="P292" s="7">
        <v>7</v>
      </c>
      <c r="Q292" s="7">
        <v>0.27700000000000002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3">
        <v>0</v>
      </c>
      <c r="AR292" s="4">
        <f t="shared" si="102"/>
        <v>0</v>
      </c>
      <c r="AS292" s="4">
        <f t="shared" si="103"/>
        <v>0</v>
      </c>
      <c r="AT292" s="4">
        <f t="shared" si="104"/>
        <v>0</v>
      </c>
      <c r="AU292" s="4">
        <f t="shared" si="111"/>
        <v>0</v>
      </c>
      <c r="AV292" s="4">
        <f t="shared" si="112"/>
        <v>0</v>
      </c>
      <c r="AW292" s="4">
        <f t="shared" si="105"/>
        <v>0</v>
      </c>
      <c r="AX292" s="4">
        <f t="shared" si="106"/>
        <v>0</v>
      </c>
      <c r="AY292" s="4">
        <f t="shared" si="107"/>
        <v>0</v>
      </c>
      <c r="AZ292" s="4">
        <f t="shared" si="113"/>
        <v>0</v>
      </c>
      <c r="BA292" s="4">
        <f t="shared" si="114"/>
        <v>0</v>
      </c>
      <c r="BB292" s="4">
        <f t="shared" si="108"/>
        <v>0</v>
      </c>
      <c r="BC292" s="4">
        <f t="shared" si="109"/>
        <v>0</v>
      </c>
      <c r="BD292" s="4">
        <f t="shared" si="110"/>
        <v>0</v>
      </c>
      <c r="BE292" s="4">
        <f t="shared" si="115"/>
        <v>0</v>
      </c>
      <c r="BF292" s="4">
        <f t="shared" si="116"/>
        <v>0</v>
      </c>
      <c r="BG292" s="4">
        <f t="shared" si="117"/>
        <v>0</v>
      </c>
      <c r="BH292" s="3">
        <v>0</v>
      </c>
      <c r="BI292" s="3">
        <v>0</v>
      </c>
      <c r="BJ292" s="4">
        <f t="shared" si="118"/>
        <v>1</v>
      </c>
      <c r="BK292" s="4">
        <f t="shared" si="119"/>
        <v>0</v>
      </c>
      <c r="BL292" s="4">
        <f t="shared" si="120"/>
        <v>0</v>
      </c>
      <c r="BM292" s="4">
        <f t="shared" si="121"/>
        <v>0</v>
      </c>
      <c r="BN292" s="4">
        <f t="shared" si="122"/>
        <v>0</v>
      </c>
      <c r="BO292" s="4">
        <f t="shared" si="123"/>
        <v>0</v>
      </c>
    </row>
    <row r="293" spans="1:67" x14ac:dyDescent="0.25">
      <c r="A293" s="7">
        <v>292</v>
      </c>
      <c r="B293" s="1" cm="1">
        <f t="array" ref="B293">_xlfn.SWITCH(C293,"G",1,"D",2,"M",3,"F",4)</f>
        <v>2</v>
      </c>
      <c r="C293" s="1" t="s">
        <v>7</v>
      </c>
      <c r="D293" s="1" t="s">
        <v>267</v>
      </c>
      <c r="E293" s="1">
        <v>5</v>
      </c>
      <c r="F293" s="1">
        <v>5</v>
      </c>
      <c r="G293" s="1" t="s">
        <v>27</v>
      </c>
      <c r="H293" s="1">
        <v>86</v>
      </c>
      <c r="I293" s="1">
        <v>2.9089999999999998</v>
      </c>
      <c r="J293" s="1">
        <v>84</v>
      </c>
      <c r="K293" s="1">
        <v>2.8180000000000001</v>
      </c>
      <c r="L293" s="1">
        <v>84</v>
      </c>
      <c r="M293" s="1">
        <v>1.917</v>
      </c>
      <c r="N293" s="7">
        <v>78</v>
      </c>
      <c r="O293" s="7">
        <v>2.202</v>
      </c>
      <c r="P293" s="7">
        <v>79</v>
      </c>
      <c r="Q293" s="7">
        <v>3.4239999999999999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3">
        <v>0</v>
      </c>
      <c r="AR293" s="4">
        <f t="shared" si="102"/>
        <v>0</v>
      </c>
      <c r="AS293" s="4">
        <f t="shared" si="103"/>
        <v>0</v>
      </c>
      <c r="AT293" s="4">
        <f t="shared" si="104"/>
        <v>0</v>
      </c>
      <c r="AU293" s="4">
        <f t="shared" si="111"/>
        <v>0</v>
      </c>
      <c r="AV293" s="4">
        <f t="shared" si="112"/>
        <v>0</v>
      </c>
      <c r="AW293" s="4">
        <f t="shared" si="105"/>
        <v>0</v>
      </c>
      <c r="AX293" s="4">
        <f t="shared" si="106"/>
        <v>0</v>
      </c>
      <c r="AY293" s="4">
        <f t="shared" si="107"/>
        <v>0</v>
      </c>
      <c r="AZ293" s="4">
        <f t="shared" si="113"/>
        <v>0</v>
      </c>
      <c r="BA293" s="4">
        <f t="shared" si="114"/>
        <v>0</v>
      </c>
      <c r="BB293" s="4">
        <f t="shared" si="108"/>
        <v>0</v>
      </c>
      <c r="BC293" s="4">
        <f t="shared" si="109"/>
        <v>0</v>
      </c>
      <c r="BD293" s="4">
        <f t="shared" si="110"/>
        <v>0</v>
      </c>
      <c r="BE293" s="4">
        <f t="shared" si="115"/>
        <v>0</v>
      </c>
      <c r="BF293" s="4">
        <f t="shared" si="116"/>
        <v>0</v>
      </c>
      <c r="BG293" s="4">
        <f t="shared" si="117"/>
        <v>0</v>
      </c>
      <c r="BH293" s="3">
        <v>0</v>
      </c>
      <c r="BI293" s="3">
        <v>0</v>
      </c>
      <c r="BJ293" s="4">
        <f t="shared" si="118"/>
        <v>1</v>
      </c>
      <c r="BK293" s="4">
        <f t="shared" si="119"/>
        <v>0</v>
      </c>
      <c r="BL293" s="4">
        <f t="shared" si="120"/>
        <v>0</v>
      </c>
      <c r="BM293" s="4">
        <f t="shared" si="121"/>
        <v>0</v>
      </c>
      <c r="BN293" s="4">
        <f t="shared" si="122"/>
        <v>0</v>
      </c>
      <c r="BO293" s="4">
        <f t="shared" si="123"/>
        <v>0</v>
      </c>
    </row>
    <row r="294" spans="1:67" x14ac:dyDescent="0.25">
      <c r="A294" s="7">
        <v>293</v>
      </c>
      <c r="B294" s="1" cm="1">
        <f t="array" ref="B294">_xlfn.SWITCH(C294,"G",1,"D",2,"M",3,"F",4)</f>
        <v>2</v>
      </c>
      <c r="C294" s="1" t="s">
        <v>7</v>
      </c>
      <c r="D294" s="1" t="s">
        <v>269</v>
      </c>
      <c r="E294" s="1">
        <v>4.4000000000000004</v>
      </c>
      <c r="F294" s="1">
        <v>4.4000000000000004</v>
      </c>
      <c r="G294" s="1" t="s">
        <v>27</v>
      </c>
      <c r="H294" s="1">
        <v>74</v>
      </c>
      <c r="I294" s="1">
        <v>2.2530000000000001</v>
      </c>
      <c r="J294" s="1">
        <v>67</v>
      </c>
      <c r="K294" s="1">
        <v>2.0089999999999999</v>
      </c>
      <c r="L294" s="1">
        <v>62</v>
      </c>
      <c r="M294" s="1">
        <v>1.3360000000000001</v>
      </c>
      <c r="N294" s="7">
        <v>57</v>
      </c>
      <c r="O294" s="7">
        <v>1.425</v>
      </c>
      <c r="P294" s="7">
        <v>62</v>
      </c>
      <c r="Q294" s="7">
        <v>2.323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3">
        <v>0</v>
      </c>
      <c r="AR294" s="4">
        <f t="shared" si="102"/>
        <v>0</v>
      </c>
      <c r="AS294" s="4">
        <f t="shared" si="103"/>
        <v>0</v>
      </c>
      <c r="AT294" s="4">
        <f t="shared" si="104"/>
        <v>0</v>
      </c>
      <c r="AU294" s="4">
        <f t="shared" si="111"/>
        <v>0</v>
      </c>
      <c r="AV294" s="4">
        <f t="shared" si="112"/>
        <v>0</v>
      </c>
      <c r="AW294" s="4">
        <f t="shared" si="105"/>
        <v>0</v>
      </c>
      <c r="AX294" s="4">
        <f t="shared" si="106"/>
        <v>0</v>
      </c>
      <c r="AY294" s="4">
        <f t="shared" si="107"/>
        <v>0</v>
      </c>
      <c r="AZ294" s="4">
        <f t="shared" si="113"/>
        <v>0</v>
      </c>
      <c r="BA294" s="4">
        <f t="shared" si="114"/>
        <v>0</v>
      </c>
      <c r="BB294" s="4">
        <f t="shared" si="108"/>
        <v>0</v>
      </c>
      <c r="BC294" s="4">
        <f t="shared" si="109"/>
        <v>0</v>
      </c>
      <c r="BD294" s="4">
        <f t="shared" si="110"/>
        <v>0</v>
      </c>
      <c r="BE294" s="4">
        <f t="shared" si="115"/>
        <v>0</v>
      </c>
      <c r="BF294" s="4">
        <f t="shared" si="116"/>
        <v>0</v>
      </c>
      <c r="BG294" s="4">
        <f t="shared" si="117"/>
        <v>0</v>
      </c>
      <c r="BH294" s="3">
        <v>0</v>
      </c>
      <c r="BI294" s="3">
        <v>0</v>
      </c>
      <c r="BJ294" s="4">
        <f t="shared" si="118"/>
        <v>1</v>
      </c>
      <c r="BK294" s="4">
        <f t="shared" si="119"/>
        <v>0</v>
      </c>
      <c r="BL294" s="4">
        <f t="shared" si="120"/>
        <v>0</v>
      </c>
      <c r="BM294" s="4">
        <f t="shared" si="121"/>
        <v>0</v>
      </c>
      <c r="BN294" s="4">
        <f t="shared" si="122"/>
        <v>0</v>
      </c>
      <c r="BO294" s="4">
        <f t="shared" si="123"/>
        <v>0</v>
      </c>
    </row>
    <row r="295" spans="1:67" x14ac:dyDescent="0.25">
      <c r="A295" s="7">
        <v>294</v>
      </c>
      <c r="B295" s="1" cm="1">
        <f t="array" ref="B295">_xlfn.SWITCH(C295,"G",1,"D",2,"M",3,"F",4)</f>
        <v>1</v>
      </c>
      <c r="C295" s="1" t="s">
        <v>12</v>
      </c>
      <c r="D295" s="1" t="s">
        <v>270</v>
      </c>
      <c r="E295" s="1">
        <v>4.5</v>
      </c>
      <c r="F295" s="1">
        <v>4.5</v>
      </c>
      <c r="G295" s="1" t="s">
        <v>27</v>
      </c>
      <c r="H295" s="1">
        <v>42</v>
      </c>
      <c r="I295" s="1">
        <v>1.6160000000000001</v>
      </c>
      <c r="J295" s="1">
        <v>14</v>
      </c>
      <c r="K295" s="1">
        <v>0.53700000000000003</v>
      </c>
      <c r="L295" s="1">
        <v>1</v>
      </c>
      <c r="M295" s="1">
        <v>3.5999999999999997E-2</v>
      </c>
      <c r="N295" s="7">
        <v>1</v>
      </c>
      <c r="O295" s="7">
        <v>3.6999999999999998E-2</v>
      </c>
      <c r="P295" s="7">
        <v>2</v>
      </c>
      <c r="Q295" s="7">
        <v>8.3000000000000004E-2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3">
        <v>0</v>
      </c>
      <c r="AR295" s="4">
        <f t="shared" si="102"/>
        <v>0</v>
      </c>
      <c r="AS295" s="4">
        <f t="shared" si="103"/>
        <v>0</v>
      </c>
      <c r="AT295" s="4">
        <f t="shared" si="104"/>
        <v>0</v>
      </c>
      <c r="AU295" s="4">
        <f t="shared" si="111"/>
        <v>0</v>
      </c>
      <c r="AV295" s="4">
        <f t="shared" si="112"/>
        <v>0</v>
      </c>
      <c r="AW295" s="4">
        <f t="shared" si="105"/>
        <v>0</v>
      </c>
      <c r="AX295" s="4">
        <f t="shared" si="106"/>
        <v>0</v>
      </c>
      <c r="AY295" s="4">
        <f t="shared" si="107"/>
        <v>0</v>
      </c>
      <c r="AZ295" s="4">
        <f t="shared" si="113"/>
        <v>0</v>
      </c>
      <c r="BA295" s="4">
        <f t="shared" si="114"/>
        <v>0</v>
      </c>
      <c r="BB295" s="4">
        <f t="shared" si="108"/>
        <v>0</v>
      </c>
      <c r="BC295" s="4">
        <f t="shared" si="109"/>
        <v>0</v>
      </c>
      <c r="BD295" s="4">
        <f t="shared" si="110"/>
        <v>0</v>
      </c>
      <c r="BE295" s="4">
        <f t="shared" si="115"/>
        <v>0</v>
      </c>
      <c r="BF295" s="4">
        <f t="shared" si="116"/>
        <v>0</v>
      </c>
      <c r="BG295" s="4">
        <f t="shared" si="117"/>
        <v>0</v>
      </c>
      <c r="BH295" s="3">
        <v>0</v>
      </c>
      <c r="BI295" s="3">
        <v>0</v>
      </c>
      <c r="BJ295" s="4">
        <f t="shared" si="118"/>
        <v>1</v>
      </c>
      <c r="BK295" s="4">
        <f t="shared" si="119"/>
        <v>0</v>
      </c>
      <c r="BL295" s="4">
        <f t="shared" si="120"/>
        <v>0</v>
      </c>
      <c r="BM295" s="4">
        <f t="shared" si="121"/>
        <v>0</v>
      </c>
      <c r="BN295" s="4">
        <f t="shared" si="122"/>
        <v>0</v>
      </c>
      <c r="BO295" s="4">
        <f t="shared" si="123"/>
        <v>0</v>
      </c>
    </row>
    <row r="296" spans="1:67" x14ac:dyDescent="0.25">
      <c r="A296" s="7">
        <v>295</v>
      </c>
      <c r="B296" s="1" cm="1">
        <f t="array" ref="B296">_xlfn.SWITCH(C296,"G",1,"D",2,"M",3,"F",4)</f>
        <v>1</v>
      </c>
      <c r="C296" s="1" t="s">
        <v>12</v>
      </c>
      <c r="D296" s="1" t="s">
        <v>271</v>
      </c>
      <c r="E296" s="1">
        <v>4.4000000000000004</v>
      </c>
      <c r="F296" s="1">
        <v>4.4000000000000004</v>
      </c>
      <c r="G296" s="1" t="s">
        <v>27</v>
      </c>
      <c r="H296" s="1">
        <v>47</v>
      </c>
      <c r="I296" s="1">
        <v>1.831</v>
      </c>
      <c r="J296" s="1">
        <v>75</v>
      </c>
      <c r="K296" s="1">
        <v>2.9180000000000001</v>
      </c>
      <c r="L296" s="1">
        <v>88</v>
      </c>
      <c r="M296" s="1">
        <v>3.1960000000000002</v>
      </c>
      <c r="N296" s="7">
        <v>88</v>
      </c>
      <c r="O296" s="7">
        <v>3.2879999999999998</v>
      </c>
      <c r="P296" s="7">
        <v>87</v>
      </c>
      <c r="Q296" s="7">
        <v>3.6509999999999998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3">
        <v>0</v>
      </c>
      <c r="AR296" s="4">
        <f t="shared" si="102"/>
        <v>0</v>
      </c>
      <c r="AS296" s="4">
        <f t="shared" si="103"/>
        <v>0</v>
      </c>
      <c r="AT296" s="4">
        <f t="shared" si="104"/>
        <v>0</v>
      </c>
      <c r="AU296" s="4">
        <f t="shared" si="111"/>
        <v>0</v>
      </c>
      <c r="AV296" s="4">
        <f t="shared" si="112"/>
        <v>0</v>
      </c>
      <c r="AW296" s="4">
        <f t="shared" si="105"/>
        <v>0</v>
      </c>
      <c r="AX296" s="4">
        <f t="shared" si="106"/>
        <v>0</v>
      </c>
      <c r="AY296" s="4">
        <f t="shared" si="107"/>
        <v>0</v>
      </c>
      <c r="AZ296" s="4">
        <f t="shared" si="113"/>
        <v>0</v>
      </c>
      <c r="BA296" s="4">
        <f t="shared" si="114"/>
        <v>0</v>
      </c>
      <c r="BB296" s="4">
        <f t="shared" si="108"/>
        <v>0</v>
      </c>
      <c r="BC296" s="4">
        <f t="shared" si="109"/>
        <v>0</v>
      </c>
      <c r="BD296" s="4">
        <f t="shared" si="110"/>
        <v>0</v>
      </c>
      <c r="BE296" s="4">
        <f t="shared" si="115"/>
        <v>0</v>
      </c>
      <c r="BF296" s="4">
        <f t="shared" si="116"/>
        <v>0</v>
      </c>
      <c r="BG296" s="4">
        <f t="shared" si="117"/>
        <v>0</v>
      </c>
      <c r="BH296" s="3">
        <v>0</v>
      </c>
      <c r="BI296" s="3">
        <v>0</v>
      </c>
      <c r="BJ296" s="4">
        <f t="shared" si="118"/>
        <v>1</v>
      </c>
      <c r="BK296" s="4">
        <f t="shared" si="119"/>
        <v>0</v>
      </c>
      <c r="BL296" s="4">
        <f t="shared" si="120"/>
        <v>0</v>
      </c>
      <c r="BM296" s="4">
        <f t="shared" si="121"/>
        <v>0</v>
      </c>
      <c r="BN296" s="4">
        <f t="shared" si="122"/>
        <v>0</v>
      </c>
      <c r="BO296" s="4">
        <f t="shared" si="123"/>
        <v>0</v>
      </c>
    </row>
    <row r="297" spans="1:67" x14ac:dyDescent="0.25">
      <c r="A297" s="7">
        <v>296</v>
      </c>
      <c r="B297" s="1" cm="1">
        <f t="array" ref="B297">_xlfn.SWITCH(C297,"G",1,"D",2,"M",3,"F",4)</f>
        <v>4</v>
      </c>
      <c r="C297" s="1" t="s">
        <v>10</v>
      </c>
      <c r="D297" s="1" t="s">
        <v>369</v>
      </c>
      <c r="E297" s="1">
        <v>7.3</v>
      </c>
      <c r="F297" s="1">
        <v>7.3</v>
      </c>
      <c r="G297" s="1" t="s">
        <v>27</v>
      </c>
      <c r="H297" s="1">
        <v>38</v>
      </c>
      <c r="I297" s="1">
        <v>1.9570000000000001</v>
      </c>
      <c r="J297" s="1">
        <v>65</v>
      </c>
      <c r="K297" s="1">
        <v>3.2109999999999999</v>
      </c>
      <c r="L297" s="1">
        <v>77</v>
      </c>
      <c r="M297" s="1">
        <v>3.02</v>
      </c>
      <c r="N297" s="7">
        <v>74</v>
      </c>
      <c r="O297" s="7">
        <v>3.3380000000000001</v>
      </c>
      <c r="P297" s="7">
        <v>78</v>
      </c>
      <c r="Q297" s="7">
        <v>4.3680000000000003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3">
        <v>0</v>
      </c>
      <c r="AR297" s="4">
        <f t="shared" si="102"/>
        <v>0</v>
      </c>
      <c r="AS297" s="4">
        <f t="shared" si="103"/>
        <v>0</v>
      </c>
      <c r="AT297" s="4">
        <f t="shared" si="104"/>
        <v>0</v>
      </c>
      <c r="AU297" s="4">
        <f t="shared" si="111"/>
        <v>0</v>
      </c>
      <c r="AV297" s="4">
        <f t="shared" si="112"/>
        <v>0</v>
      </c>
      <c r="AW297" s="4">
        <f t="shared" si="105"/>
        <v>0</v>
      </c>
      <c r="AX297" s="4">
        <f t="shared" si="106"/>
        <v>0</v>
      </c>
      <c r="AY297" s="4">
        <f t="shared" si="107"/>
        <v>0</v>
      </c>
      <c r="AZ297" s="4">
        <f t="shared" si="113"/>
        <v>0</v>
      </c>
      <c r="BA297" s="4">
        <f t="shared" si="114"/>
        <v>0</v>
      </c>
      <c r="BB297" s="4">
        <f t="shared" si="108"/>
        <v>0</v>
      </c>
      <c r="BC297" s="4">
        <f t="shared" si="109"/>
        <v>0</v>
      </c>
      <c r="BD297" s="4">
        <f t="shared" si="110"/>
        <v>0</v>
      </c>
      <c r="BE297" s="4">
        <f t="shared" si="115"/>
        <v>0</v>
      </c>
      <c r="BF297" s="4">
        <f t="shared" si="116"/>
        <v>0</v>
      </c>
      <c r="BG297" s="4">
        <f t="shared" si="117"/>
        <v>0</v>
      </c>
      <c r="BH297" s="3">
        <v>0</v>
      </c>
      <c r="BI297" s="3">
        <v>0</v>
      </c>
      <c r="BJ297" s="4">
        <f t="shared" si="118"/>
        <v>1</v>
      </c>
      <c r="BK297" s="4">
        <f t="shared" si="119"/>
        <v>0</v>
      </c>
      <c r="BL297" s="4">
        <f t="shared" si="120"/>
        <v>0</v>
      </c>
      <c r="BM297" s="4">
        <f t="shared" si="121"/>
        <v>0</v>
      </c>
      <c r="BN297" s="4">
        <f t="shared" si="122"/>
        <v>0</v>
      </c>
      <c r="BO297" s="4">
        <f t="shared" si="123"/>
        <v>0</v>
      </c>
    </row>
    <row r="298" spans="1:67" x14ac:dyDescent="0.25">
      <c r="A298" s="7">
        <v>297</v>
      </c>
      <c r="B298" s="1" cm="1">
        <f t="array" ref="B298">_xlfn.SWITCH(C298,"G",1,"D",2,"M",3,"F",4)</f>
        <v>3</v>
      </c>
      <c r="C298" s="1" t="s">
        <v>5</v>
      </c>
      <c r="D298" s="1" t="s">
        <v>355</v>
      </c>
      <c r="E298" s="1">
        <v>4.8</v>
      </c>
      <c r="F298" s="1">
        <v>4.8</v>
      </c>
      <c r="G298" s="1" t="s">
        <v>27</v>
      </c>
      <c r="H298" s="1">
        <v>11</v>
      </c>
      <c r="I298" s="1">
        <v>0.50900000000000001</v>
      </c>
      <c r="J298" s="1">
        <v>2</v>
      </c>
      <c r="K298" s="1">
        <v>8.4000000000000005E-2</v>
      </c>
      <c r="L298" s="1">
        <v>2</v>
      </c>
      <c r="M298" s="1">
        <v>0.08</v>
      </c>
      <c r="N298" s="7">
        <v>3</v>
      </c>
      <c r="O298" s="7">
        <v>0.125</v>
      </c>
      <c r="P298" s="7">
        <v>3</v>
      </c>
      <c r="Q298" s="7">
        <v>0.13100000000000001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3">
        <v>0</v>
      </c>
      <c r="AR298" s="4">
        <f t="shared" si="102"/>
        <v>0</v>
      </c>
      <c r="AS298" s="4">
        <f t="shared" si="103"/>
        <v>0</v>
      </c>
      <c r="AT298" s="4">
        <f t="shared" si="104"/>
        <v>0</v>
      </c>
      <c r="AU298" s="4">
        <f t="shared" si="111"/>
        <v>0</v>
      </c>
      <c r="AV298" s="4">
        <f t="shared" si="112"/>
        <v>0</v>
      </c>
      <c r="AW298" s="4">
        <f t="shared" si="105"/>
        <v>0</v>
      </c>
      <c r="AX298" s="4">
        <f t="shared" si="106"/>
        <v>0</v>
      </c>
      <c r="AY298" s="4">
        <f t="shared" si="107"/>
        <v>0</v>
      </c>
      <c r="AZ298" s="4">
        <f t="shared" si="113"/>
        <v>0</v>
      </c>
      <c r="BA298" s="4">
        <f t="shared" si="114"/>
        <v>0</v>
      </c>
      <c r="BB298" s="4">
        <f t="shared" si="108"/>
        <v>0</v>
      </c>
      <c r="BC298" s="4">
        <f t="shared" si="109"/>
        <v>0</v>
      </c>
      <c r="BD298" s="4">
        <f t="shared" si="110"/>
        <v>0</v>
      </c>
      <c r="BE298" s="4">
        <f t="shared" si="115"/>
        <v>0</v>
      </c>
      <c r="BF298" s="4">
        <f t="shared" si="116"/>
        <v>0</v>
      </c>
      <c r="BG298" s="4">
        <f t="shared" si="117"/>
        <v>0</v>
      </c>
      <c r="BH298" s="3">
        <v>0</v>
      </c>
      <c r="BI298" s="3">
        <v>0</v>
      </c>
      <c r="BJ298" s="4">
        <f t="shared" si="118"/>
        <v>1</v>
      </c>
      <c r="BK298" s="4">
        <f t="shared" si="119"/>
        <v>0</v>
      </c>
      <c r="BL298" s="4">
        <f t="shared" si="120"/>
        <v>0</v>
      </c>
      <c r="BM298" s="4">
        <f t="shared" si="121"/>
        <v>0</v>
      </c>
      <c r="BN298" s="4">
        <f t="shared" si="122"/>
        <v>0</v>
      </c>
      <c r="BO298" s="4">
        <f t="shared" si="123"/>
        <v>0</v>
      </c>
    </row>
    <row r="299" spans="1:67" x14ac:dyDescent="0.25">
      <c r="A299" s="7">
        <v>298</v>
      </c>
      <c r="B299" s="1" cm="1">
        <f t="array" ref="B299">_xlfn.SWITCH(C299,"G",1,"D",2,"M",3,"F",4)</f>
        <v>3</v>
      </c>
      <c r="C299" s="1" t="s">
        <v>5</v>
      </c>
      <c r="D299" s="1" t="s">
        <v>370</v>
      </c>
      <c r="E299" s="1">
        <v>5.4</v>
      </c>
      <c r="F299" s="1">
        <v>5.4</v>
      </c>
      <c r="G299" s="1" t="s">
        <v>27</v>
      </c>
      <c r="H299" s="1">
        <v>52</v>
      </c>
      <c r="I299" s="1">
        <v>2.4390000000000001</v>
      </c>
      <c r="J299" s="1">
        <v>34</v>
      </c>
      <c r="K299" s="1">
        <v>1.661</v>
      </c>
      <c r="L299" s="1">
        <v>33</v>
      </c>
      <c r="M299" s="1">
        <v>1.419</v>
      </c>
      <c r="N299" s="7">
        <v>31</v>
      </c>
      <c r="O299" s="7">
        <v>1.448</v>
      </c>
      <c r="P299" s="7">
        <v>29</v>
      </c>
      <c r="Q299" s="7">
        <v>1.5940000000000001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3">
        <v>0</v>
      </c>
      <c r="AR299" s="4">
        <f t="shared" si="102"/>
        <v>0</v>
      </c>
      <c r="AS299" s="4">
        <f t="shared" si="103"/>
        <v>0</v>
      </c>
      <c r="AT299" s="4">
        <f t="shared" si="104"/>
        <v>0</v>
      </c>
      <c r="AU299" s="4">
        <f t="shared" si="111"/>
        <v>0</v>
      </c>
      <c r="AV299" s="4">
        <f t="shared" si="112"/>
        <v>0</v>
      </c>
      <c r="AW299" s="4">
        <f t="shared" si="105"/>
        <v>0</v>
      </c>
      <c r="AX299" s="4">
        <f t="shared" si="106"/>
        <v>0</v>
      </c>
      <c r="AY299" s="4">
        <f t="shared" si="107"/>
        <v>0</v>
      </c>
      <c r="AZ299" s="4">
        <f t="shared" si="113"/>
        <v>0</v>
      </c>
      <c r="BA299" s="4">
        <f t="shared" si="114"/>
        <v>0</v>
      </c>
      <c r="BB299" s="4">
        <f t="shared" si="108"/>
        <v>0</v>
      </c>
      <c r="BC299" s="4">
        <f t="shared" si="109"/>
        <v>0</v>
      </c>
      <c r="BD299" s="4">
        <f t="shared" si="110"/>
        <v>0</v>
      </c>
      <c r="BE299" s="4">
        <f t="shared" si="115"/>
        <v>0</v>
      </c>
      <c r="BF299" s="4">
        <f t="shared" si="116"/>
        <v>0</v>
      </c>
      <c r="BG299" s="4">
        <f t="shared" si="117"/>
        <v>0</v>
      </c>
      <c r="BH299" s="3">
        <v>0</v>
      </c>
      <c r="BI299" s="3">
        <v>0</v>
      </c>
      <c r="BJ299" s="4">
        <f t="shared" si="118"/>
        <v>1</v>
      </c>
      <c r="BK299" s="4">
        <f t="shared" si="119"/>
        <v>0</v>
      </c>
      <c r="BL299" s="4">
        <f t="shared" si="120"/>
        <v>0</v>
      </c>
      <c r="BM299" s="4">
        <f t="shared" si="121"/>
        <v>0</v>
      </c>
      <c r="BN299" s="4">
        <f t="shared" si="122"/>
        <v>0</v>
      </c>
      <c r="BO299" s="4">
        <f t="shared" si="123"/>
        <v>0</v>
      </c>
    </row>
    <row r="300" spans="1:67" x14ac:dyDescent="0.25">
      <c r="A300" s="7">
        <v>299</v>
      </c>
      <c r="B300" s="1" cm="1">
        <f t="array" ref="B300">_xlfn.SWITCH(C300,"G",1,"D",2,"M",3,"F",4)</f>
        <v>2</v>
      </c>
      <c r="C300" s="1" t="s">
        <v>7</v>
      </c>
      <c r="D300" s="1" t="s">
        <v>272</v>
      </c>
      <c r="E300" s="1">
        <v>4.4000000000000004</v>
      </c>
      <c r="F300" s="1">
        <v>4.4000000000000004</v>
      </c>
      <c r="G300" s="1" t="s">
        <v>27</v>
      </c>
      <c r="H300" s="1">
        <v>44</v>
      </c>
      <c r="I300" s="1">
        <v>1.256</v>
      </c>
      <c r="J300" s="1">
        <v>67</v>
      </c>
      <c r="K300" s="1">
        <v>1.921</v>
      </c>
      <c r="L300" s="1">
        <v>82</v>
      </c>
      <c r="M300" s="1">
        <v>1.62</v>
      </c>
      <c r="N300" s="7">
        <v>79</v>
      </c>
      <c r="O300" s="7">
        <v>1.855</v>
      </c>
      <c r="P300" s="7">
        <v>80</v>
      </c>
      <c r="Q300" s="7">
        <v>2.806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3">
        <v>0</v>
      </c>
      <c r="AR300" s="4">
        <f t="shared" si="102"/>
        <v>0</v>
      </c>
      <c r="AS300" s="4">
        <f t="shared" si="103"/>
        <v>0</v>
      </c>
      <c r="AT300" s="4">
        <f t="shared" si="104"/>
        <v>0</v>
      </c>
      <c r="AU300" s="4">
        <f t="shared" si="111"/>
        <v>0</v>
      </c>
      <c r="AV300" s="4">
        <f t="shared" si="112"/>
        <v>0</v>
      </c>
      <c r="AW300" s="4">
        <f t="shared" si="105"/>
        <v>0</v>
      </c>
      <c r="AX300" s="4">
        <f t="shared" si="106"/>
        <v>0</v>
      </c>
      <c r="AY300" s="4">
        <f t="shared" si="107"/>
        <v>0</v>
      </c>
      <c r="AZ300" s="4">
        <f t="shared" si="113"/>
        <v>0</v>
      </c>
      <c r="BA300" s="4">
        <f t="shared" si="114"/>
        <v>0</v>
      </c>
      <c r="BB300" s="4">
        <f t="shared" si="108"/>
        <v>0</v>
      </c>
      <c r="BC300" s="4">
        <f t="shared" si="109"/>
        <v>0</v>
      </c>
      <c r="BD300" s="4">
        <f t="shared" si="110"/>
        <v>0</v>
      </c>
      <c r="BE300" s="4">
        <f t="shared" si="115"/>
        <v>0</v>
      </c>
      <c r="BF300" s="4">
        <f t="shared" si="116"/>
        <v>0</v>
      </c>
      <c r="BG300" s="4">
        <f t="shared" si="117"/>
        <v>0</v>
      </c>
      <c r="BH300" s="3">
        <v>0</v>
      </c>
      <c r="BI300" s="3">
        <v>0</v>
      </c>
      <c r="BJ300" s="4">
        <f t="shared" si="118"/>
        <v>1</v>
      </c>
      <c r="BK300" s="4">
        <f t="shared" si="119"/>
        <v>0</v>
      </c>
      <c r="BL300" s="4">
        <f t="shared" si="120"/>
        <v>0</v>
      </c>
      <c r="BM300" s="4">
        <f t="shared" si="121"/>
        <v>0</v>
      </c>
      <c r="BN300" s="4">
        <f t="shared" si="122"/>
        <v>0</v>
      </c>
      <c r="BO300" s="4">
        <f t="shared" si="123"/>
        <v>0</v>
      </c>
    </row>
    <row r="301" spans="1:67" x14ac:dyDescent="0.25">
      <c r="A301" s="7">
        <v>300</v>
      </c>
      <c r="B301" s="1" cm="1">
        <f t="array" ref="B301">_xlfn.SWITCH(C301,"G",1,"D",2,"M",3,"F",4)</f>
        <v>4</v>
      </c>
      <c r="C301" s="1" t="s">
        <v>10</v>
      </c>
      <c r="D301" s="1" t="s">
        <v>273</v>
      </c>
      <c r="E301" s="1">
        <v>5.3</v>
      </c>
      <c r="F301" s="1">
        <v>5.3</v>
      </c>
      <c r="G301" s="1" t="s">
        <v>27</v>
      </c>
      <c r="H301" s="1">
        <v>12</v>
      </c>
      <c r="I301" s="1">
        <v>0.748</v>
      </c>
      <c r="J301" s="1">
        <v>4</v>
      </c>
      <c r="K301" s="1">
        <v>0.245</v>
      </c>
      <c r="L301" s="1">
        <v>5</v>
      </c>
      <c r="M301" s="1">
        <v>0.26700000000000002</v>
      </c>
      <c r="N301" s="7">
        <v>6</v>
      </c>
      <c r="O301" s="7">
        <v>0.34599999999999997</v>
      </c>
      <c r="P301" s="7">
        <v>4</v>
      </c>
      <c r="Q301" s="7">
        <v>0.26700000000000002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3">
        <v>0</v>
      </c>
      <c r="AR301" s="4">
        <f t="shared" si="102"/>
        <v>0</v>
      </c>
      <c r="AS301" s="4">
        <f t="shared" si="103"/>
        <v>0</v>
      </c>
      <c r="AT301" s="4">
        <f t="shared" si="104"/>
        <v>0</v>
      </c>
      <c r="AU301" s="4">
        <f t="shared" si="111"/>
        <v>0</v>
      </c>
      <c r="AV301" s="4">
        <f t="shared" si="112"/>
        <v>0</v>
      </c>
      <c r="AW301" s="4">
        <f t="shared" si="105"/>
        <v>0</v>
      </c>
      <c r="AX301" s="4">
        <f t="shared" si="106"/>
        <v>0</v>
      </c>
      <c r="AY301" s="4">
        <f t="shared" si="107"/>
        <v>0</v>
      </c>
      <c r="AZ301" s="4">
        <f t="shared" si="113"/>
        <v>0</v>
      </c>
      <c r="BA301" s="4">
        <f t="shared" si="114"/>
        <v>0</v>
      </c>
      <c r="BB301" s="4">
        <f t="shared" si="108"/>
        <v>0</v>
      </c>
      <c r="BC301" s="4">
        <f t="shared" si="109"/>
        <v>0</v>
      </c>
      <c r="BD301" s="4">
        <f t="shared" si="110"/>
        <v>0</v>
      </c>
      <c r="BE301" s="4">
        <f t="shared" si="115"/>
        <v>0</v>
      </c>
      <c r="BF301" s="4">
        <f t="shared" si="116"/>
        <v>0</v>
      </c>
      <c r="BG301" s="4">
        <f t="shared" si="117"/>
        <v>0</v>
      </c>
      <c r="BH301" s="3">
        <v>0</v>
      </c>
      <c r="BI301" s="3">
        <v>0</v>
      </c>
      <c r="BJ301" s="4">
        <f t="shared" si="118"/>
        <v>1</v>
      </c>
      <c r="BK301" s="4">
        <f t="shared" si="119"/>
        <v>0</v>
      </c>
      <c r="BL301" s="4">
        <f t="shared" si="120"/>
        <v>0</v>
      </c>
      <c r="BM301" s="4">
        <f t="shared" si="121"/>
        <v>0</v>
      </c>
      <c r="BN301" s="4">
        <f t="shared" si="122"/>
        <v>0</v>
      </c>
      <c r="BO301" s="4">
        <f t="shared" si="123"/>
        <v>0</v>
      </c>
    </row>
    <row r="302" spans="1:67" x14ac:dyDescent="0.25">
      <c r="A302" s="7">
        <v>301</v>
      </c>
      <c r="B302" s="1" cm="1">
        <f t="array" ref="B302">_xlfn.SWITCH(C302,"G",1,"D",2,"M",3,"F",4)</f>
        <v>2</v>
      </c>
      <c r="C302" s="1" t="s">
        <v>7</v>
      </c>
      <c r="D302" s="1" t="s">
        <v>274</v>
      </c>
      <c r="E302" s="1">
        <v>4.5</v>
      </c>
      <c r="F302" s="1">
        <v>4.5</v>
      </c>
      <c r="G302" s="1" t="s">
        <v>27</v>
      </c>
      <c r="H302" s="1">
        <v>1</v>
      </c>
      <c r="I302" s="1">
        <v>2.5000000000000001E-2</v>
      </c>
      <c r="J302" s="1">
        <v>1</v>
      </c>
      <c r="K302" s="1">
        <v>2.5000000000000001E-2</v>
      </c>
      <c r="L302" s="1">
        <v>1</v>
      </c>
      <c r="M302" s="1">
        <v>2.1000000000000001E-2</v>
      </c>
      <c r="N302" s="7">
        <v>2</v>
      </c>
      <c r="O302" s="7">
        <v>4.5999999999999999E-2</v>
      </c>
      <c r="P302" s="7">
        <v>4</v>
      </c>
      <c r="Q302" s="7">
        <v>0.11899999999999999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3">
        <v>0</v>
      </c>
      <c r="AR302" s="4">
        <f t="shared" si="102"/>
        <v>0</v>
      </c>
      <c r="AS302" s="4">
        <f t="shared" si="103"/>
        <v>0</v>
      </c>
      <c r="AT302" s="4">
        <f t="shared" si="104"/>
        <v>0</v>
      </c>
      <c r="AU302" s="4">
        <f t="shared" si="111"/>
        <v>0</v>
      </c>
      <c r="AV302" s="4">
        <f t="shared" si="112"/>
        <v>0</v>
      </c>
      <c r="AW302" s="4">
        <f t="shared" si="105"/>
        <v>0</v>
      </c>
      <c r="AX302" s="4">
        <f t="shared" si="106"/>
        <v>0</v>
      </c>
      <c r="AY302" s="4">
        <f t="shared" si="107"/>
        <v>0</v>
      </c>
      <c r="AZ302" s="4">
        <f t="shared" si="113"/>
        <v>0</v>
      </c>
      <c r="BA302" s="4">
        <f t="shared" si="114"/>
        <v>0</v>
      </c>
      <c r="BB302" s="4">
        <f t="shared" si="108"/>
        <v>0</v>
      </c>
      <c r="BC302" s="4">
        <f t="shared" si="109"/>
        <v>0</v>
      </c>
      <c r="BD302" s="4">
        <f t="shared" si="110"/>
        <v>0</v>
      </c>
      <c r="BE302" s="4">
        <f t="shared" si="115"/>
        <v>0</v>
      </c>
      <c r="BF302" s="4">
        <f t="shared" si="116"/>
        <v>0</v>
      </c>
      <c r="BG302" s="4">
        <f t="shared" si="117"/>
        <v>0</v>
      </c>
      <c r="BH302" s="3">
        <v>0</v>
      </c>
      <c r="BI302" s="3">
        <v>0</v>
      </c>
      <c r="BJ302" s="4">
        <f t="shared" si="118"/>
        <v>1</v>
      </c>
      <c r="BK302" s="4">
        <f t="shared" si="119"/>
        <v>0</v>
      </c>
      <c r="BL302" s="4">
        <f t="shared" si="120"/>
        <v>0</v>
      </c>
      <c r="BM302" s="4">
        <f t="shared" si="121"/>
        <v>0</v>
      </c>
      <c r="BN302" s="4">
        <f t="shared" si="122"/>
        <v>0</v>
      </c>
      <c r="BO302" s="4">
        <f t="shared" si="123"/>
        <v>0</v>
      </c>
    </row>
    <row r="303" spans="1:67" x14ac:dyDescent="0.25">
      <c r="A303" s="7">
        <v>302</v>
      </c>
      <c r="B303" s="1" cm="1">
        <f t="array" ref="B303">_xlfn.SWITCH(C303,"G",1,"D",2,"M",3,"F",4)</f>
        <v>2</v>
      </c>
      <c r="C303" s="1" t="s">
        <v>7</v>
      </c>
      <c r="D303" s="1" t="s">
        <v>275</v>
      </c>
      <c r="E303" s="1">
        <v>4</v>
      </c>
      <c r="F303" s="1">
        <v>4</v>
      </c>
      <c r="G303" s="1" t="s">
        <v>27</v>
      </c>
      <c r="H303" s="1">
        <v>63</v>
      </c>
      <c r="I303" s="1">
        <v>2.004</v>
      </c>
      <c r="J303" s="1">
        <v>63</v>
      </c>
      <c r="K303" s="1">
        <v>1.9890000000000001</v>
      </c>
      <c r="L303" s="1">
        <v>56</v>
      </c>
      <c r="M303" s="1">
        <v>1.36</v>
      </c>
      <c r="N303" s="7">
        <v>64</v>
      </c>
      <c r="O303" s="7">
        <v>1.6970000000000001</v>
      </c>
      <c r="P303" s="7">
        <v>62</v>
      </c>
      <c r="Q303" s="7">
        <v>2.3780000000000001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3">
        <v>0</v>
      </c>
      <c r="AR303" s="4">
        <f t="shared" si="102"/>
        <v>0</v>
      </c>
      <c r="AS303" s="4">
        <f t="shared" si="103"/>
        <v>0</v>
      </c>
      <c r="AT303" s="4">
        <f t="shared" si="104"/>
        <v>0</v>
      </c>
      <c r="AU303" s="4">
        <f t="shared" si="111"/>
        <v>0</v>
      </c>
      <c r="AV303" s="4">
        <f t="shared" si="112"/>
        <v>0</v>
      </c>
      <c r="AW303" s="4">
        <f t="shared" si="105"/>
        <v>0</v>
      </c>
      <c r="AX303" s="4">
        <f t="shared" si="106"/>
        <v>0</v>
      </c>
      <c r="AY303" s="4">
        <f t="shared" si="107"/>
        <v>0</v>
      </c>
      <c r="AZ303" s="4">
        <f t="shared" si="113"/>
        <v>0</v>
      </c>
      <c r="BA303" s="4">
        <f t="shared" si="114"/>
        <v>0</v>
      </c>
      <c r="BB303" s="4">
        <f t="shared" si="108"/>
        <v>0</v>
      </c>
      <c r="BC303" s="4">
        <f t="shared" si="109"/>
        <v>0</v>
      </c>
      <c r="BD303" s="4">
        <f t="shared" si="110"/>
        <v>0</v>
      </c>
      <c r="BE303" s="4">
        <f t="shared" si="115"/>
        <v>0</v>
      </c>
      <c r="BF303" s="4">
        <f t="shared" si="116"/>
        <v>0</v>
      </c>
      <c r="BG303" s="4">
        <f t="shared" si="117"/>
        <v>0</v>
      </c>
      <c r="BH303" s="3">
        <v>0</v>
      </c>
      <c r="BI303" s="3">
        <v>0</v>
      </c>
      <c r="BJ303" s="4">
        <f t="shared" si="118"/>
        <v>1</v>
      </c>
      <c r="BK303" s="4">
        <f t="shared" si="119"/>
        <v>0</v>
      </c>
      <c r="BL303" s="4">
        <f t="shared" si="120"/>
        <v>0</v>
      </c>
      <c r="BM303" s="4">
        <f t="shared" si="121"/>
        <v>0</v>
      </c>
      <c r="BN303" s="4">
        <f t="shared" si="122"/>
        <v>0</v>
      </c>
      <c r="BO303" s="4">
        <f t="shared" si="123"/>
        <v>0</v>
      </c>
    </row>
    <row r="304" spans="1:67" x14ac:dyDescent="0.25">
      <c r="A304" s="7">
        <v>303</v>
      </c>
      <c r="B304" s="1" cm="1">
        <f t="array" ref="B304">_xlfn.SWITCH(C304,"G",1,"D",2,"M",3,"F",4)</f>
        <v>2</v>
      </c>
      <c r="C304" s="1" t="s">
        <v>7</v>
      </c>
      <c r="D304" s="1" t="s">
        <v>276</v>
      </c>
      <c r="E304" s="1">
        <v>4.4000000000000004</v>
      </c>
      <c r="F304" s="1">
        <v>4.4000000000000004</v>
      </c>
      <c r="G304" s="1" t="s">
        <v>27</v>
      </c>
      <c r="H304" s="1">
        <v>2</v>
      </c>
      <c r="I304" s="1">
        <v>7.5999999999999998E-2</v>
      </c>
      <c r="J304" s="1">
        <v>1</v>
      </c>
      <c r="K304" s="1">
        <v>3.7999999999999999E-2</v>
      </c>
      <c r="L304" s="1">
        <v>2</v>
      </c>
      <c r="M304" s="1">
        <v>6.8000000000000005E-2</v>
      </c>
      <c r="N304" s="7">
        <v>2</v>
      </c>
      <c r="O304" s="7">
        <v>7.0999999999999994E-2</v>
      </c>
      <c r="P304" s="7">
        <v>1</v>
      </c>
      <c r="Q304" s="7">
        <v>0.04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3">
        <v>0</v>
      </c>
      <c r="AR304" s="4">
        <f t="shared" si="102"/>
        <v>0</v>
      </c>
      <c r="AS304" s="4">
        <f t="shared" si="103"/>
        <v>0</v>
      </c>
      <c r="AT304" s="4">
        <f t="shared" si="104"/>
        <v>0</v>
      </c>
      <c r="AU304" s="4">
        <f t="shared" si="111"/>
        <v>0</v>
      </c>
      <c r="AV304" s="4">
        <f t="shared" si="112"/>
        <v>0</v>
      </c>
      <c r="AW304" s="4">
        <f t="shared" si="105"/>
        <v>0</v>
      </c>
      <c r="AX304" s="4">
        <f t="shared" si="106"/>
        <v>0</v>
      </c>
      <c r="AY304" s="4">
        <f t="shared" si="107"/>
        <v>0</v>
      </c>
      <c r="AZ304" s="4">
        <f t="shared" si="113"/>
        <v>0</v>
      </c>
      <c r="BA304" s="4">
        <f t="shared" si="114"/>
        <v>0</v>
      </c>
      <c r="BB304" s="4">
        <f t="shared" si="108"/>
        <v>0</v>
      </c>
      <c r="BC304" s="4">
        <f t="shared" si="109"/>
        <v>0</v>
      </c>
      <c r="BD304" s="4">
        <f t="shared" si="110"/>
        <v>0</v>
      </c>
      <c r="BE304" s="4">
        <f t="shared" si="115"/>
        <v>0</v>
      </c>
      <c r="BF304" s="4">
        <f t="shared" si="116"/>
        <v>0</v>
      </c>
      <c r="BG304" s="4">
        <f t="shared" si="117"/>
        <v>0</v>
      </c>
      <c r="BH304" s="3">
        <v>0</v>
      </c>
      <c r="BI304" s="3">
        <v>0</v>
      </c>
      <c r="BJ304" s="4">
        <f t="shared" si="118"/>
        <v>1</v>
      </c>
      <c r="BK304" s="4">
        <f t="shared" si="119"/>
        <v>0</v>
      </c>
      <c r="BL304" s="4">
        <f t="shared" si="120"/>
        <v>0</v>
      </c>
      <c r="BM304" s="4">
        <f t="shared" si="121"/>
        <v>0</v>
      </c>
      <c r="BN304" s="4">
        <f t="shared" si="122"/>
        <v>0</v>
      </c>
      <c r="BO304" s="4">
        <f t="shared" si="123"/>
        <v>0</v>
      </c>
    </row>
    <row r="305" spans="1:67" x14ac:dyDescent="0.25">
      <c r="A305" s="7">
        <v>304</v>
      </c>
      <c r="B305" s="1" cm="1">
        <f t="array" ref="B305">_xlfn.SWITCH(C305,"G",1,"D",2,"M",3,"F",4)</f>
        <v>3</v>
      </c>
      <c r="C305" s="1" t="s">
        <v>5</v>
      </c>
      <c r="D305" s="1" t="s">
        <v>363</v>
      </c>
      <c r="E305" s="1">
        <v>5</v>
      </c>
      <c r="F305" s="1">
        <v>5</v>
      </c>
      <c r="G305" s="1" t="s">
        <v>27</v>
      </c>
      <c r="H305" s="1">
        <v>34</v>
      </c>
      <c r="I305" s="1">
        <v>1.476</v>
      </c>
      <c r="J305" s="1">
        <v>28</v>
      </c>
      <c r="K305" s="1">
        <v>1.1759999999999999</v>
      </c>
      <c r="L305" s="1">
        <v>33</v>
      </c>
      <c r="M305" s="1">
        <v>1.212</v>
      </c>
      <c r="N305" s="7">
        <v>23</v>
      </c>
      <c r="O305" s="7">
        <v>0.95499999999999996</v>
      </c>
      <c r="P305" s="7">
        <v>27</v>
      </c>
      <c r="Q305" s="7">
        <v>1.1859999999999999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3">
        <v>0</v>
      </c>
      <c r="AR305" s="4">
        <f t="shared" si="102"/>
        <v>0</v>
      </c>
      <c r="AS305" s="4">
        <f t="shared" si="103"/>
        <v>0</v>
      </c>
      <c r="AT305" s="4">
        <f t="shared" si="104"/>
        <v>0</v>
      </c>
      <c r="AU305" s="4">
        <f t="shared" si="111"/>
        <v>0</v>
      </c>
      <c r="AV305" s="4">
        <f t="shared" si="112"/>
        <v>0</v>
      </c>
      <c r="AW305" s="4">
        <f t="shared" si="105"/>
        <v>0</v>
      </c>
      <c r="AX305" s="4">
        <f t="shared" si="106"/>
        <v>0</v>
      </c>
      <c r="AY305" s="4">
        <f t="shared" si="107"/>
        <v>0</v>
      </c>
      <c r="AZ305" s="4">
        <f t="shared" si="113"/>
        <v>0</v>
      </c>
      <c r="BA305" s="4">
        <f t="shared" si="114"/>
        <v>0</v>
      </c>
      <c r="BB305" s="4">
        <f t="shared" si="108"/>
        <v>0</v>
      </c>
      <c r="BC305" s="4">
        <f t="shared" si="109"/>
        <v>0</v>
      </c>
      <c r="BD305" s="4">
        <f t="shared" si="110"/>
        <v>0</v>
      </c>
      <c r="BE305" s="4">
        <f t="shared" si="115"/>
        <v>0</v>
      </c>
      <c r="BF305" s="4">
        <f t="shared" si="116"/>
        <v>0</v>
      </c>
      <c r="BG305" s="4">
        <f t="shared" si="117"/>
        <v>0</v>
      </c>
      <c r="BH305" s="3">
        <v>0</v>
      </c>
      <c r="BI305" s="3">
        <v>0</v>
      </c>
      <c r="BJ305" s="4">
        <f t="shared" si="118"/>
        <v>1</v>
      </c>
      <c r="BK305" s="4">
        <f t="shared" si="119"/>
        <v>0</v>
      </c>
      <c r="BL305" s="4">
        <f t="shared" si="120"/>
        <v>0</v>
      </c>
      <c r="BM305" s="4">
        <f t="shared" si="121"/>
        <v>0</v>
      </c>
      <c r="BN305" s="4">
        <f t="shared" si="122"/>
        <v>0</v>
      </c>
      <c r="BO305" s="4">
        <f t="shared" si="123"/>
        <v>0</v>
      </c>
    </row>
    <row r="306" spans="1:67" x14ac:dyDescent="0.25">
      <c r="A306" s="7">
        <v>305</v>
      </c>
      <c r="B306" s="1" cm="1">
        <f t="array" ref="B306">_xlfn.SWITCH(C306,"G",1,"D",2,"M",3,"F",4)</f>
        <v>2</v>
      </c>
      <c r="C306" s="1" t="s">
        <v>7</v>
      </c>
      <c r="D306" s="1" t="s">
        <v>277</v>
      </c>
      <c r="E306" s="1">
        <v>4.3</v>
      </c>
      <c r="F306" s="1">
        <v>4.3</v>
      </c>
      <c r="G306" s="1" t="s">
        <v>27</v>
      </c>
      <c r="H306" s="1">
        <v>11</v>
      </c>
      <c r="I306" s="1">
        <v>0.36899999999999999</v>
      </c>
      <c r="J306" s="1">
        <v>8</v>
      </c>
      <c r="K306" s="1">
        <v>0.27600000000000002</v>
      </c>
      <c r="L306" s="1">
        <v>4</v>
      </c>
      <c r="M306" s="1">
        <v>0.122</v>
      </c>
      <c r="N306" s="7">
        <v>6</v>
      </c>
      <c r="O306" s="7">
        <v>0.186</v>
      </c>
      <c r="P306" s="7">
        <v>6</v>
      </c>
      <c r="Q306" s="7">
        <v>0.247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3">
        <v>0</v>
      </c>
      <c r="AR306" s="4">
        <f t="shared" si="102"/>
        <v>0</v>
      </c>
      <c r="AS306" s="4">
        <f t="shared" si="103"/>
        <v>0</v>
      </c>
      <c r="AT306" s="4">
        <f t="shared" si="104"/>
        <v>0</v>
      </c>
      <c r="AU306" s="4">
        <f t="shared" si="111"/>
        <v>0</v>
      </c>
      <c r="AV306" s="4">
        <f t="shared" si="112"/>
        <v>0</v>
      </c>
      <c r="AW306" s="4">
        <f t="shared" si="105"/>
        <v>0</v>
      </c>
      <c r="AX306" s="4">
        <f t="shared" si="106"/>
        <v>0</v>
      </c>
      <c r="AY306" s="4">
        <f t="shared" si="107"/>
        <v>0</v>
      </c>
      <c r="AZ306" s="4">
        <f t="shared" si="113"/>
        <v>0</v>
      </c>
      <c r="BA306" s="4">
        <f t="shared" si="114"/>
        <v>0</v>
      </c>
      <c r="BB306" s="4">
        <f t="shared" si="108"/>
        <v>0</v>
      </c>
      <c r="BC306" s="4">
        <f t="shared" si="109"/>
        <v>0</v>
      </c>
      <c r="BD306" s="4">
        <f t="shared" si="110"/>
        <v>0</v>
      </c>
      <c r="BE306" s="4">
        <f t="shared" si="115"/>
        <v>0</v>
      </c>
      <c r="BF306" s="4">
        <f t="shared" si="116"/>
        <v>0</v>
      </c>
      <c r="BG306" s="4">
        <f t="shared" si="117"/>
        <v>0</v>
      </c>
      <c r="BH306" s="3">
        <v>0</v>
      </c>
      <c r="BI306" s="3">
        <v>0</v>
      </c>
      <c r="BJ306" s="4">
        <f t="shared" si="118"/>
        <v>1</v>
      </c>
      <c r="BK306" s="4">
        <f t="shared" si="119"/>
        <v>0</v>
      </c>
      <c r="BL306" s="4">
        <f t="shared" si="120"/>
        <v>0</v>
      </c>
      <c r="BM306" s="4">
        <f t="shared" si="121"/>
        <v>0</v>
      </c>
      <c r="BN306" s="4">
        <f t="shared" si="122"/>
        <v>0</v>
      </c>
      <c r="BO306" s="4">
        <f t="shared" si="123"/>
        <v>0</v>
      </c>
    </row>
    <row r="307" spans="1:67" x14ac:dyDescent="0.25">
      <c r="A307" s="7">
        <v>306</v>
      </c>
      <c r="B307" s="1" cm="1">
        <f t="array" ref="B307">_xlfn.SWITCH(C307,"G",1,"D",2,"M",3,"F",4)</f>
        <v>3</v>
      </c>
      <c r="C307" s="1" t="s">
        <v>5</v>
      </c>
      <c r="D307" s="1" t="s">
        <v>278</v>
      </c>
      <c r="E307" s="1">
        <v>4.5</v>
      </c>
      <c r="F307" s="1">
        <v>4.5</v>
      </c>
      <c r="G307" s="1" t="s">
        <v>27</v>
      </c>
      <c r="H307" s="1">
        <v>82</v>
      </c>
      <c r="I307" s="1">
        <v>2.2970000000000002</v>
      </c>
      <c r="J307" s="1">
        <v>74</v>
      </c>
      <c r="K307" s="1">
        <v>2.09</v>
      </c>
      <c r="L307" s="1">
        <v>73</v>
      </c>
      <c r="M307" s="1">
        <v>1.893</v>
      </c>
      <c r="N307" s="7">
        <v>70</v>
      </c>
      <c r="O307" s="7">
        <v>1.92</v>
      </c>
      <c r="P307" s="7">
        <v>67</v>
      </c>
      <c r="Q307" s="7">
        <v>2.0529999999999999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3">
        <v>0</v>
      </c>
      <c r="AR307" s="4">
        <f t="shared" si="102"/>
        <v>0</v>
      </c>
      <c r="AS307" s="4">
        <f t="shared" si="103"/>
        <v>0</v>
      </c>
      <c r="AT307" s="4">
        <f t="shared" si="104"/>
        <v>0</v>
      </c>
      <c r="AU307" s="4">
        <f t="shared" si="111"/>
        <v>0</v>
      </c>
      <c r="AV307" s="4">
        <f t="shared" si="112"/>
        <v>0</v>
      </c>
      <c r="AW307" s="4">
        <f t="shared" si="105"/>
        <v>0</v>
      </c>
      <c r="AX307" s="4">
        <f t="shared" si="106"/>
        <v>0</v>
      </c>
      <c r="AY307" s="4">
        <f t="shared" si="107"/>
        <v>0</v>
      </c>
      <c r="AZ307" s="4">
        <f t="shared" si="113"/>
        <v>0</v>
      </c>
      <c r="BA307" s="4">
        <f t="shared" si="114"/>
        <v>0</v>
      </c>
      <c r="BB307" s="4">
        <f t="shared" si="108"/>
        <v>0</v>
      </c>
      <c r="BC307" s="4">
        <f t="shared" si="109"/>
        <v>0</v>
      </c>
      <c r="BD307" s="4">
        <f t="shared" si="110"/>
        <v>0</v>
      </c>
      <c r="BE307" s="4">
        <f t="shared" si="115"/>
        <v>0</v>
      </c>
      <c r="BF307" s="4">
        <f t="shared" si="116"/>
        <v>0</v>
      </c>
      <c r="BG307" s="4">
        <f t="shared" si="117"/>
        <v>0</v>
      </c>
      <c r="BH307" s="3">
        <v>0</v>
      </c>
      <c r="BI307" s="3">
        <v>0</v>
      </c>
      <c r="BJ307" s="4">
        <f t="shared" si="118"/>
        <v>1</v>
      </c>
      <c r="BK307" s="4">
        <f t="shared" si="119"/>
        <v>0</v>
      </c>
      <c r="BL307" s="4">
        <f t="shared" si="120"/>
        <v>0</v>
      </c>
      <c r="BM307" s="4">
        <f t="shared" si="121"/>
        <v>0</v>
      </c>
      <c r="BN307" s="4">
        <f t="shared" si="122"/>
        <v>0</v>
      </c>
      <c r="BO307" s="4">
        <f t="shared" si="123"/>
        <v>0</v>
      </c>
    </row>
    <row r="308" spans="1:67" x14ac:dyDescent="0.25">
      <c r="A308" s="7">
        <v>307</v>
      </c>
      <c r="B308" s="1" cm="1">
        <f t="array" ref="B308">_xlfn.SWITCH(C308,"G",1,"D",2,"M",3,"F",4)</f>
        <v>4</v>
      </c>
      <c r="C308" s="1" t="s">
        <v>10</v>
      </c>
      <c r="D308" s="1" t="s">
        <v>280</v>
      </c>
      <c r="E308" s="1">
        <v>6.8</v>
      </c>
      <c r="F308" s="1">
        <v>6.8</v>
      </c>
      <c r="G308" s="1" t="s">
        <v>27</v>
      </c>
      <c r="H308" s="1">
        <v>77</v>
      </c>
      <c r="I308" s="1">
        <v>3.351</v>
      </c>
      <c r="J308" s="1">
        <v>70</v>
      </c>
      <c r="K308" s="1">
        <v>2.93</v>
      </c>
      <c r="L308" s="1">
        <v>67</v>
      </c>
      <c r="M308" s="1">
        <v>2.391</v>
      </c>
      <c r="N308" s="7">
        <v>69</v>
      </c>
      <c r="O308" s="7">
        <v>2.6240000000000001</v>
      </c>
      <c r="P308" s="7">
        <v>64</v>
      </c>
      <c r="Q308" s="7">
        <v>2.9089999999999998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3">
        <v>0</v>
      </c>
      <c r="AR308" s="4">
        <f t="shared" si="102"/>
        <v>0</v>
      </c>
      <c r="AS308" s="4">
        <f t="shared" si="103"/>
        <v>0</v>
      </c>
      <c r="AT308" s="4">
        <f t="shared" si="104"/>
        <v>0</v>
      </c>
      <c r="AU308" s="4">
        <f t="shared" si="111"/>
        <v>0</v>
      </c>
      <c r="AV308" s="4">
        <f t="shared" si="112"/>
        <v>0</v>
      </c>
      <c r="AW308" s="4">
        <f t="shared" si="105"/>
        <v>0</v>
      </c>
      <c r="AX308" s="4">
        <f t="shared" si="106"/>
        <v>0</v>
      </c>
      <c r="AY308" s="4">
        <f t="shared" si="107"/>
        <v>0</v>
      </c>
      <c r="AZ308" s="4">
        <f t="shared" si="113"/>
        <v>0</v>
      </c>
      <c r="BA308" s="4">
        <f t="shared" si="114"/>
        <v>0</v>
      </c>
      <c r="BB308" s="4">
        <f t="shared" si="108"/>
        <v>0</v>
      </c>
      <c r="BC308" s="4">
        <f t="shared" si="109"/>
        <v>0</v>
      </c>
      <c r="BD308" s="4">
        <f t="shared" si="110"/>
        <v>0</v>
      </c>
      <c r="BE308" s="4">
        <f t="shared" si="115"/>
        <v>0</v>
      </c>
      <c r="BF308" s="4">
        <f t="shared" si="116"/>
        <v>0</v>
      </c>
      <c r="BG308" s="4">
        <f t="shared" si="117"/>
        <v>0</v>
      </c>
      <c r="BH308" s="3">
        <v>0</v>
      </c>
      <c r="BI308" s="3">
        <v>0</v>
      </c>
      <c r="BJ308" s="4">
        <f t="shared" si="118"/>
        <v>1</v>
      </c>
      <c r="BK308" s="4">
        <f t="shared" si="119"/>
        <v>0</v>
      </c>
      <c r="BL308" s="4">
        <f t="shared" si="120"/>
        <v>0</v>
      </c>
      <c r="BM308" s="4">
        <f t="shared" si="121"/>
        <v>0</v>
      </c>
      <c r="BN308" s="4">
        <f t="shared" si="122"/>
        <v>0</v>
      </c>
      <c r="BO308" s="4">
        <f t="shared" si="123"/>
        <v>0</v>
      </c>
    </row>
    <row r="309" spans="1:67" x14ac:dyDescent="0.25">
      <c r="A309" s="7">
        <v>308</v>
      </c>
      <c r="B309" s="1" cm="1">
        <f t="array" ref="B309">_xlfn.SWITCH(C309,"G",1,"D",2,"M",3,"F",4)</f>
        <v>3</v>
      </c>
      <c r="C309" s="1" t="s">
        <v>5</v>
      </c>
      <c r="D309" s="1" t="s">
        <v>281</v>
      </c>
      <c r="E309" s="1">
        <v>5.4</v>
      </c>
      <c r="F309" s="1">
        <v>5.4</v>
      </c>
      <c r="G309" s="1" t="s">
        <v>27</v>
      </c>
      <c r="H309" s="1">
        <v>17</v>
      </c>
      <c r="I309" s="1">
        <v>0.72199999999999998</v>
      </c>
      <c r="J309" s="1">
        <v>62</v>
      </c>
      <c r="K309" s="1">
        <v>2.4700000000000002</v>
      </c>
      <c r="L309" s="1">
        <v>53</v>
      </c>
      <c r="M309" s="1">
        <v>1.8879999999999999</v>
      </c>
      <c r="N309" s="7">
        <v>58</v>
      </c>
      <c r="O309" s="7">
        <v>2.1800000000000002</v>
      </c>
      <c r="P309" s="7">
        <v>58</v>
      </c>
      <c r="Q309" s="7">
        <v>2.5619999999999998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3">
        <v>0</v>
      </c>
      <c r="AR309" s="4">
        <f t="shared" si="102"/>
        <v>0</v>
      </c>
      <c r="AS309" s="4">
        <f t="shared" si="103"/>
        <v>0</v>
      </c>
      <c r="AT309" s="4">
        <f t="shared" si="104"/>
        <v>0</v>
      </c>
      <c r="AU309" s="4">
        <f t="shared" si="111"/>
        <v>0</v>
      </c>
      <c r="AV309" s="4">
        <f t="shared" si="112"/>
        <v>0</v>
      </c>
      <c r="AW309" s="4">
        <f t="shared" si="105"/>
        <v>0</v>
      </c>
      <c r="AX309" s="4">
        <f t="shared" si="106"/>
        <v>0</v>
      </c>
      <c r="AY309" s="4">
        <f t="shared" si="107"/>
        <v>0</v>
      </c>
      <c r="AZ309" s="4">
        <f t="shared" si="113"/>
        <v>0</v>
      </c>
      <c r="BA309" s="4">
        <f t="shared" si="114"/>
        <v>0</v>
      </c>
      <c r="BB309" s="4">
        <f t="shared" si="108"/>
        <v>0</v>
      </c>
      <c r="BC309" s="4">
        <f t="shared" si="109"/>
        <v>0</v>
      </c>
      <c r="BD309" s="4">
        <f t="shared" si="110"/>
        <v>0</v>
      </c>
      <c r="BE309" s="4">
        <f t="shared" si="115"/>
        <v>0</v>
      </c>
      <c r="BF309" s="4">
        <f t="shared" si="116"/>
        <v>0</v>
      </c>
      <c r="BG309" s="4">
        <f t="shared" si="117"/>
        <v>0</v>
      </c>
      <c r="BH309" s="3">
        <v>0</v>
      </c>
      <c r="BI309" s="3">
        <v>0</v>
      </c>
      <c r="BJ309" s="4">
        <f t="shared" si="118"/>
        <v>1</v>
      </c>
      <c r="BK309" s="4">
        <f t="shared" si="119"/>
        <v>0</v>
      </c>
      <c r="BL309" s="4">
        <f t="shared" si="120"/>
        <v>0</v>
      </c>
      <c r="BM309" s="4">
        <f t="shared" si="121"/>
        <v>0</v>
      </c>
      <c r="BN309" s="4">
        <f t="shared" si="122"/>
        <v>0</v>
      </c>
      <c r="BO309" s="4">
        <f t="shared" si="123"/>
        <v>0</v>
      </c>
    </row>
    <row r="310" spans="1:67" x14ac:dyDescent="0.25">
      <c r="A310" s="7">
        <v>309</v>
      </c>
      <c r="B310" s="1" cm="1">
        <f t="array" ref="B310">_xlfn.SWITCH(C310,"G",1,"D",2,"M",3,"F",4)</f>
        <v>3</v>
      </c>
      <c r="C310" s="1" t="s">
        <v>5</v>
      </c>
      <c r="D310" s="1" t="s">
        <v>553</v>
      </c>
      <c r="E310" s="1">
        <v>4.5</v>
      </c>
      <c r="F310" s="1">
        <v>4.5</v>
      </c>
      <c r="G310" s="1" t="s">
        <v>27</v>
      </c>
      <c r="H310" s="1">
        <v>74</v>
      </c>
      <c r="I310" s="1">
        <v>2.512</v>
      </c>
      <c r="J310" s="1">
        <v>61</v>
      </c>
      <c r="K310" s="1">
        <v>2.081</v>
      </c>
      <c r="L310" s="1">
        <v>60</v>
      </c>
      <c r="M310" s="1">
        <v>1.83</v>
      </c>
      <c r="N310" s="7">
        <v>62</v>
      </c>
      <c r="O310" s="7">
        <v>2.0049999999999999</v>
      </c>
      <c r="P310" s="7">
        <v>65</v>
      </c>
      <c r="Q310" s="7">
        <v>2.3769999999999998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3">
        <v>0</v>
      </c>
      <c r="AR310" s="4">
        <f t="shared" si="102"/>
        <v>0</v>
      </c>
      <c r="AS310" s="4">
        <f t="shared" si="103"/>
        <v>0</v>
      </c>
      <c r="AT310" s="4">
        <f t="shared" si="104"/>
        <v>0</v>
      </c>
      <c r="AU310" s="4">
        <f t="shared" si="111"/>
        <v>0</v>
      </c>
      <c r="AV310" s="4">
        <f t="shared" si="112"/>
        <v>0</v>
      </c>
      <c r="AW310" s="4">
        <f t="shared" si="105"/>
        <v>0</v>
      </c>
      <c r="AX310" s="4">
        <f t="shared" si="106"/>
        <v>0</v>
      </c>
      <c r="AY310" s="4">
        <f t="shared" si="107"/>
        <v>0</v>
      </c>
      <c r="AZ310" s="4">
        <f t="shared" si="113"/>
        <v>0</v>
      </c>
      <c r="BA310" s="4">
        <f t="shared" si="114"/>
        <v>0</v>
      </c>
      <c r="BB310" s="4">
        <f t="shared" si="108"/>
        <v>0</v>
      </c>
      <c r="BC310" s="4">
        <f t="shared" si="109"/>
        <v>0</v>
      </c>
      <c r="BD310" s="4">
        <f t="shared" si="110"/>
        <v>0</v>
      </c>
      <c r="BE310" s="4">
        <f t="shared" si="115"/>
        <v>0</v>
      </c>
      <c r="BF310" s="4">
        <f t="shared" si="116"/>
        <v>0</v>
      </c>
      <c r="BG310" s="4">
        <f t="shared" si="117"/>
        <v>0</v>
      </c>
      <c r="BH310" s="3">
        <v>0</v>
      </c>
      <c r="BI310" s="3">
        <v>0</v>
      </c>
      <c r="BJ310" s="4">
        <f t="shared" si="118"/>
        <v>1</v>
      </c>
      <c r="BK310" s="4">
        <f t="shared" si="119"/>
        <v>0</v>
      </c>
      <c r="BL310" s="4">
        <f t="shared" si="120"/>
        <v>0</v>
      </c>
      <c r="BM310" s="4">
        <f t="shared" si="121"/>
        <v>0</v>
      </c>
      <c r="BN310" s="4">
        <f t="shared" si="122"/>
        <v>0</v>
      </c>
      <c r="BO310" s="4">
        <f t="shared" si="123"/>
        <v>0</v>
      </c>
    </row>
    <row r="311" spans="1:67" x14ac:dyDescent="0.25">
      <c r="A311" s="7">
        <v>310</v>
      </c>
      <c r="B311" s="1" cm="1">
        <f t="array" ref="B311">_xlfn.SWITCH(C311,"G",1,"D",2,"M",3,"F",4)</f>
        <v>4</v>
      </c>
      <c r="C311" s="1" t="s">
        <v>10</v>
      </c>
      <c r="D311" s="1" t="s">
        <v>282</v>
      </c>
      <c r="E311" s="1">
        <v>5.8</v>
      </c>
      <c r="F311" s="1">
        <v>5.8</v>
      </c>
      <c r="G311" s="1" t="s">
        <v>27</v>
      </c>
      <c r="H311" s="1">
        <v>74</v>
      </c>
      <c r="I311" s="1">
        <v>3.2</v>
      </c>
      <c r="J311" s="1">
        <v>56</v>
      </c>
      <c r="K311" s="1">
        <v>2.3559999999999999</v>
      </c>
      <c r="L311" s="1">
        <v>54</v>
      </c>
      <c r="M311" s="1">
        <v>1.9279999999999999</v>
      </c>
      <c r="N311" s="7">
        <v>57</v>
      </c>
      <c r="O311" s="7">
        <v>2.1819999999999999</v>
      </c>
      <c r="P311" s="7">
        <v>61</v>
      </c>
      <c r="Q311" s="7">
        <v>2.6869999999999998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3">
        <v>0</v>
      </c>
      <c r="AR311" s="4">
        <f t="shared" si="102"/>
        <v>0</v>
      </c>
      <c r="AS311" s="4">
        <f t="shared" si="103"/>
        <v>0</v>
      </c>
      <c r="AT311" s="4">
        <f t="shared" si="104"/>
        <v>0</v>
      </c>
      <c r="AU311" s="4">
        <f t="shared" si="111"/>
        <v>0</v>
      </c>
      <c r="AV311" s="4">
        <f t="shared" si="112"/>
        <v>0</v>
      </c>
      <c r="AW311" s="4">
        <f t="shared" si="105"/>
        <v>0</v>
      </c>
      <c r="AX311" s="4">
        <f t="shared" si="106"/>
        <v>0</v>
      </c>
      <c r="AY311" s="4">
        <f t="shared" si="107"/>
        <v>0</v>
      </c>
      <c r="AZ311" s="4">
        <f t="shared" si="113"/>
        <v>0</v>
      </c>
      <c r="BA311" s="4">
        <f t="shared" si="114"/>
        <v>0</v>
      </c>
      <c r="BB311" s="4">
        <f t="shared" si="108"/>
        <v>0</v>
      </c>
      <c r="BC311" s="4">
        <f t="shared" si="109"/>
        <v>0</v>
      </c>
      <c r="BD311" s="4">
        <f t="shared" si="110"/>
        <v>0</v>
      </c>
      <c r="BE311" s="4">
        <f t="shared" si="115"/>
        <v>0</v>
      </c>
      <c r="BF311" s="4">
        <f t="shared" si="116"/>
        <v>0</v>
      </c>
      <c r="BG311" s="4">
        <f t="shared" si="117"/>
        <v>0</v>
      </c>
      <c r="BH311" s="3">
        <v>0</v>
      </c>
      <c r="BI311" s="3">
        <v>0</v>
      </c>
      <c r="BJ311" s="4">
        <f t="shared" si="118"/>
        <v>1</v>
      </c>
      <c r="BK311" s="4">
        <f t="shared" si="119"/>
        <v>0</v>
      </c>
      <c r="BL311" s="4">
        <f t="shared" si="120"/>
        <v>0</v>
      </c>
      <c r="BM311" s="4">
        <f t="shared" si="121"/>
        <v>0</v>
      </c>
      <c r="BN311" s="4">
        <f t="shared" si="122"/>
        <v>0</v>
      </c>
      <c r="BO311" s="4">
        <f t="shared" si="123"/>
        <v>0</v>
      </c>
    </row>
    <row r="312" spans="1:67" x14ac:dyDescent="0.25">
      <c r="A312" s="7">
        <v>311</v>
      </c>
      <c r="B312" s="1" cm="1">
        <f t="array" ref="B312">_xlfn.SWITCH(C312,"G",1,"D",2,"M",3,"F",4)</f>
        <v>2</v>
      </c>
      <c r="C312" s="1" t="s">
        <v>7</v>
      </c>
      <c r="D312" s="1" t="s">
        <v>373</v>
      </c>
      <c r="E312" s="1">
        <v>4.3</v>
      </c>
      <c r="F312" s="1">
        <v>4.3</v>
      </c>
      <c r="G312" s="1" t="s">
        <v>27</v>
      </c>
      <c r="H312" s="1">
        <v>3</v>
      </c>
      <c r="I312" s="1">
        <v>0.08</v>
      </c>
      <c r="J312" s="1">
        <v>4</v>
      </c>
      <c r="K312" s="1">
        <v>0.107</v>
      </c>
      <c r="L312" s="1">
        <v>3</v>
      </c>
      <c r="M312" s="1">
        <v>6.4000000000000001E-2</v>
      </c>
      <c r="N312" s="7">
        <v>8</v>
      </c>
      <c r="O312" s="7">
        <v>0.20100000000000001</v>
      </c>
      <c r="P312" s="7">
        <v>6</v>
      </c>
      <c r="Q312" s="7">
        <v>0.192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3">
        <v>0</v>
      </c>
      <c r="AR312" s="4">
        <f t="shared" si="102"/>
        <v>0</v>
      </c>
      <c r="AS312" s="4">
        <f t="shared" si="103"/>
        <v>0</v>
      </c>
      <c r="AT312" s="4">
        <f t="shared" si="104"/>
        <v>0</v>
      </c>
      <c r="AU312" s="4">
        <f t="shared" si="111"/>
        <v>0</v>
      </c>
      <c r="AV312" s="4">
        <f t="shared" si="112"/>
        <v>0</v>
      </c>
      <c r="AW312" s="4">
        <f t="shared" si="105"/>
        <v>0</v>
      </c>
      <c r="AX312" s="4">
        <f t="shared" si="106"/>
        <v>0</v>
      </c>
      <c r="AY312" s="4">
        <f t="shared" si="107"/>
        <v>0</v>
      </c>
      <c r="AZ312" s="4">
        <f t="shared" si="113"/>
        <v>0</v>
      </c>
      <c r="BA312" s="4">
        <f t="shared" si="114"/>
        <v>0</v>
      </c>
      <c r="BB312" s="4">
        <f t="shared" si="108"/>
        <v>0</v>
      </c>
      <c r="BC312" s="4">
        <f t="shared" si="109"/>
        <v>0</v>
      </c>
      <c r="BD312" s="4">
        <f t="shared" si="110"/>
        <v>0</v>
      </c>
      <c r="BE312" s="4">
        <f t="shared" si="115"/>
        <v>0</v>
      </c>
      <c r="BF312" s="4">
        <f t="shared" si="116"/>
        <v>0</v>
      </c>
      <c r="BG312" s="4">
        <f t="shared" si="117"/>
        <v>0</v>
      </c>
      <c r="BH312" s="3">
        <v>0</v>
      </c>
      <c r="BI312" s="3">
        <v>0</v>
      </c>
      <c r="BJ312" s="4">
        <f t="shared" si="118"/>
        <v>1</v>
      </c>
      <c r="BK312" s="4">
        <f t="shared" si="119"/>
        <v>0</v>
      </c>
      <c r="BL312" s="4">
        <f t="shared" si="120"/>
        <v>0</v>
      </c>
      <c r="BM312" s="4">
        <f t="shared" si="121"/>
        <v>0</v>
      </c>
      <c r="BN312" s="4">
        <f t="shared" si="122"/>
        <v>0</v>
      </c>
      <c r="BO312" s="4">
        <f t="shared" si="123"/>
        <v>0</v>
      </c>
    </row>
    <row r="313" spans="1:67" x14ac:dyDescent="0.25">
      <c r="A313" s="7">
        <v>312</v>
      </c>
      <c r="B313" s="1" cm="1">
        <f t="array" ref="B313">_xlfn.SWITCH(C313,"G",1,"D",2,"M",3,"F",4)</f>
        <v>3</v>
      </c>
      <c r="C313" s="1" t="s">
        <v>5</v>
      </c>
      <c r="D313" s="1" t="s">
        <v>554</v>
      </c>
      <c r="E313" s="1">
        <v>4.5</v>
      </c>
      <c r="F313" s="1">
        <v>4.5</v>
      </c>
      <c r="G313" s="1" t="s">
        <v>27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7">
        <v>0</v>
      </c>
      <c r="O313" s="7">
        <v>0</v>
      </c>
      <c r="P313" s="7">
        <v>0</v>
      </c>
      <c r="Q313" s="7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3">
        <v>0</v>
      </c>
      <c r="AR313" s="4">
        <f t="shared" si="102"/>
        <v>0</v>
      </c>
      <c r="AS313" s="4">
        <f t="shared" si="103"/>
        <v>0</v>
      </c>
      <c r="AT313" s="4">
        <f t="shared" si="104"/>
        <v>0</v>
      </c>
      <c r="AU313" s="4">
        <f t="shared" si="111"/>
        <v>0</v>
      </c>
      <c r="AV313" s="4">
        <f t="shared" si="112"/>
        <v>0</v>
      </c>
      <c r="AW313" s="4">
        <f t="shared" si="105"/>
        <v>0</v>
      </c>
      <c r="AX313" s="4">
        <f t="shared" si="106"/>
        <v>0</v>
      </c>
      <c r="AY313" s="4">
        <f t="shared" si="107"/>
        <v>0</v>
      </c>
      <c r="AZ313" s="4">
        <f t="shared" si="113"/>
        <v>0</v>
      </c>
      <c r="BA313" s="4">
        <f t="shared" si="114"/>
        <v>0</v>
      </c>
      <c r="BB313" s="4">
        <f t="shared" si="108"/>
        <v>0</v>
      </c>
      <c r="BC313" s="4">
        <f t="shared" si="109"/>
        <v>0</v>
      </c>
      <c r="BD313" s="4">
        <f t="shared" si="110"/>
        <v>0</v>
      </c>
      <c r="BE313" s="4">
        <f t="shared" si="115"/>
        <v>0</v>
      </c>
      <c r="BF313" s="4">
        <f t="shared" si="116"/>
        <v>0</v>
      </c>
      <c r="BG313" s="4">
        <f t="shared" si="117"/>
        <v>0</v>
      </c>
      <c r="BH313" s="3">
        <v>0</v>
      </c>
      <c r="BI313" s="3">
        <v>0</v>
      </c>
      <c r="BJ313" s="4">
        <f t="shared" si="118"/>
        <v>1</v>
      </c>
      <c r="BK313" s="4">
        <f t="shared" si="119"/>
        <v>0</v>
      </c>
      <c r="BL313" s="4">
        <f t="shared" si="120"/>
        <v>0</v>
      </c>
      <c r="BM313" s="4">
        <f t="shared" si="121"/>
        <v>0</v>
      </c>
      <c r="BN313" s="4">
        <f t="shared" si="122"/>
        <v>0</v>
      </c>
      <c r="BO313" s="4">
        <f t="shared" si="123"/>
        <v>0</v>
      </c>
    </row>
    <row r="314" spans="1:67" x14ac:dyDescent="0.25">
      <c r="A314" s="7">
        <v>313</v>
      </c>
      <c r="B314" s="1" cm="1">
        <f t="array" ref="B314">_xlfn.SWITCH(C314,"G",1,"D",2,"M",3,"F",4)</f>
        <v>1</v>
      </c>
      <c r="C314" s="1" t="s">
        <v>12</v>
      </c>
      <c r="D314" s="1" t="s">
        <v>555</v>
      </c>
      <c r="E314" s="1">
        <v>4</v>
      </c>
      <c r="F314" s="1">
        <v>4</v>
      </c>
      <c r="G314" s="1" t="s">
        <v>547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7">
        <v>0</v>
      </c>
      <c r="O314" s="7">
        <v>0</v>
      </c>
      <c r="P314" s="7">
        <v>0</v>
      </c>
      <c r="Q314" s="7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3">
        <v>0</v>
      </c>
      <c r="AR314" s="4">
        <f t="shared" si="102"/>
        <v>0</v>
      </c>
      <c r="AS314" s="4">
        <f t="shared" si="103"/>
        <v>0</v>
      </c>
      <c r="AT314" s="4">
        <f t="shared" si="104"/>
        <v>0</v>
      </c>
      <c r="AU314" s="4">
        <f t="shared" si="111"/>
        <v>0</v>
      </c>
      <c r="AV314" s="4">
        <f t="shared" si="112"/>
        <v>0</v>
      </c>
      <c r="AW314" s="4">
        <f t="shared" si="105"/>
        <v>0</v>
      </c>
      <c r="AX314" s="4">
        <f t="shared" si="106"/>
        <v>0</v>
      </c>
      <c r="AY314" s="4">
        <f t="shared" si="107"/>
        <v>0</v>
      </c>
      <c r="AZ314" s="4">
        <f t="shared" si="113"/>
        <v>0</v>
      </c>
      <c r="BA314" s="4">
        <f t="shared" si="114"/>
        <v>0</v>
      </c>
      <c r="BB314" s="4">
        <f t="shared" si="108"/>
        <v>0</v>
      </c>
      <c r="BC314" s="4">
        <f t="shared" si="109"/>
        <v>0</v>
      </c>
      <c r="BD314" s="4">
        <f t="shared" si="110"/>
        <v>0</v>
      </c>
      <c r="BE314" s="4">
        <f t="shared" si="115"/>
        <v>0</v>
      </c>
      <c r="BF314" s="4">
        <f t="shared" si="116"/>
        <v>0</v>
      </c>
      <c r="BG314" s="4">
        <f t="shared" si="117"/>
        <v>0</v>
      </c>
      <c r="BH314" s="3">
        <v>0</v>
      </c>
      <c r="BI314" s="3">
        <v>0</v>
      </c>
      <c r="BJ314" s="4">
        <f t="shared" si="118"/>
        <v>1</v>
      </c>
      <c r="BK314" s="4">
        <f t="shared" si="119"/>
        <v>0</v>
      </c>
      <c r="BL314" s="4">
        <f t="shared" si="120"/>
        <v>0</v>
      </c>
      <c r="BM314" s="4">
        <f t="shared" si="121"/>
        <v>0</v>
      </c>
      <c r="BN314" s="4">
        <f t="shared" si="122"/>
        <v>0</v>
      </c>
      <c r="BO314" s="4">
        <f t="shared" si="123"/>
        <v>0</v>
      </c>
    </row>
    <row r="315" spans="1:67" x14ac:dyDescent="0.25">
      <c r="A315" s="7">
        <v>314</v>
      </c>
      <c r="B315" s="1" cm="1">
        <f t="array" ref="B315">_xlfn.SWITCH(C315,"G",1,"D",2,"M",3,"F",4)</f>
        <v>1</v>
      </c>
      <c r="C315" s="1" t="s">
        <v>12</v>
      </c>
      <c r="D315" s="1" t="s">
        <v>556</v>
      </c>
      <c r="E315" s="1">
        <v>4.5</v>
      </c>
      <c r="F315" s="1">
        <v>4.5</v>
      </c>
      <c r="G315" s="1" t="s">
        <v>547</v>
      </c>
      <c r="H315" s="1">
        <v>89</v>
      </c>
      <c r="I315" s="1">
        <v>3.431</v>
      </c>
      <c r="J315" s="1">
        <v>88</v>
      </c>
      <c r="K315" s="1">
        <v>3.073</v>
      </c>
      <c r="L315" s="1">
        <v>89</v>
      </c>
      <c r="M315" s="1">
        <v>3.3580000000000001</v>
      </c>
      <c r="N315" s="7">
        <v>88</v>
      </c>
      <c r="O315" s="7">
        <v>3.32</v>
      </c>
      <c r="P315" s="7">
        <v>87</v>
      </c>
      <c r="Q315" s="7">
        <v>3.4220000000000002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3">
        <v>0</v>
      </c>
      <c r="AR315" s="4">
        <f t="shared" si="102"/>
        <v>0</v>
      </c>
      <c r="AS315" s="4">
        <f t="shared" si="103"/>
        <v>0</v>
      </c>
      <c r="AT315" s="4">
        <f t="shared" si="104"/>
        <v>0</v>
      </c>
      <c r="AU315" s="4">
        <f t="shared" si="111"/>
        <v>0</v>
      </c>
      <c r="AV315" s="4">
        <f t="shared" si="112"/>
        <v>0</v>
      </c>
      <c r="AW315" s="4">
        <f t="shared" si="105"/>
        <v>0</v>
      </c>
      <c r="AX315" s="4">
        <f t="shared" si="106"/>
        <v>0</v>
      </c>
      <c r="AY315" s="4">
        <f t="shared" si="107"/>
        <v>0</v>
      </c>
      <c r="AZ315" s="4">
        <f t="shared" si="113"/>
        <v>0</v>
      </c>
      <c r="BA315" s="4">
        <f t="shared" si="114"/>
        <v>0</v>
      </c>
      <c r="BB315" s="4">
        <f t="shared" si="108"/>
        <v>0</v>
      </c>
      <c r="BC315" s="4">
        <f t="shared" si="109"/>
        <v>0</v>
      </c>
      <c r="BD315" s="4">
        <f t="shared" si="110"/>
        <v>0</v>
      </c>
      <c r="BE315" s="4">
        <f t="shared" si="115"/>
        <v>0</v>
      </c>
      <c r="BF315" s="4">
        <f t="shared" si="116"/>
        <v>0</v>
      </c>
      <c r="BG315" s="4">
        <f t="shared" si="117"/>
        <v>0</v>
      </c>
      <c r="BH315" s="3">
        <v>0</v>
      </c>
      <c r="BI315" s="3">
        <v>0</v>
      </c>
      <c r="BJ315" s="4">
        <f t="shared" si="118"/>
        <v>1</v>
      </c>
      <c r="BK315" s="4">
        <f t="shared" si="119"/>
        <v>0</v>
      </c>
      <c r="BL315" s="4">
        <f t="shared" si="120"/>
        <v>0</v>
      </c>
      <c r="BM315" s="4">
        <f t="shared" si="121"/>
        <v>0</v>
      </c>
      <c r="BN315" s="4">
        <f t="shared" si="122"/>
        <v>0</v>
      </c>
      <c r="BO315" s="4">
        <f t="shared" si="123"/>
        <v>0</v>
      </c>
    </row>
    <row r="316" spans="1:67" x14ac:dyDescent="0.25">
      <c r="A316" s="7">
        <v>315</v>
      </c>
      <c r="B316" s="1" cm="1">
        <f t="array" ref="B316">_xlfn.SWITCH(C316,"G",1,"D",2,"M",3,"F",4)</f>
        <v>4</v>
      </c>
      <c r="C316" s="1" t="s">
        <v>10</v>
      </c>
      <c r="D316" s="1" t="s">
        <v>557</v>
      </c>
      <c r="E316" s="1">
        <v>5.9</v>
      </c>
      <c r="F316" s="1">
        <v>5.9</v>
      </c>
      <c r="G316" s="1" t="s">
        <v>547</v>
      </c>
      <c r="H316" s="1">
        <v>79</v>
      </c>
      <c r="I316" s="1">
        <v>4.0670000000000002</v>
      </c>
      <c r="J316" s="1">
        <v>75</v>
      </c>
      <c r="K316" s="1">
        <v>2.633</v>
      </c>
      <c r="L316" s="1">
        <v>77</v>
      </c>
      <c r="M316" s="1">
        <v>4.2850000000000001</v>
      </c>
      <c r="N316" s="7">
        <v>74</v>
      </c>
      <c r="O316" s="7">
        <v>3.4420000000000002</v>
      </c>
      <c r="P316" s="7">
        <v>73</v>
      </c>
      <c r="Q316" s="7">
        <v>3.9769999999999999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3">
        <v>0</v>
      </c>
      <c r="AR316" s="4">
        <f t="shared" si="102"/>
        <v>0</v>
      </c>
      <c r="AS316" s="4">
        <f t="shared" si="103"/>
        <v>0</v>
      </c>
      <c r="AT316" s="4">
        <f t="shared" si="104"/>
        <v>0</v>
      </c>
      <c r="AU316" s="4">
        <f t="shared" si="111"/>
        <v>0</v>
      </c>
      <c r="AV316" s="4">
        <f t="shared" si="112"/>
        <v>0</v>
      </c>
      <c r="AW316" s="4">
        <f t="shared" si="105"/>
        <v>0</v>
      </c>
      <c r="AX316" s="4">
        <f t="shared" si="106"/>
        <v>0</v>
      </c>
      <c r="AY316" s="4">
        <f t="shared" si="107"/>
        <v>0</v>
      </c>
      <c r="AZ316" s="4">
        <f t="shared" si="113"/>
        <v>0</v>
      </c>
      <c r="BA316" s="4">
        <f t="shared" si="114"/>
        <v>0</v>
      </c>
      <c r="BB316" s="4">
        <f t="shared" si="108"/>
        <v>0</v>
      </c>
      <c r="BC316" s="4">
        <f t="shared" si="109"/>
        <v>0</v>
      </c>
      <c r="BD316" s="4">
        <f t="shared" si="110"/>
        <v>0</v>
      </c>
      <c r="BE316" s="4">
        <f t="shared" si="115"/>
        <v>0</v>
      </c>
      <c r="BF316" s="4">
        <f t="shared" si="116"/>
        <v>0</v>
      </c>
      <c r="BG316" s="4">
        <f t="shared" si="117"/>
        <v>0</v>
      </c>
      <c r="BH316" s="3">
        <v>0</v>
      </c>
      <c r="BI316" s="3">
        <v>0</v>
      </c>
      <c r="BJ316" s="4">
        <f t="shared" si="118"/>
        <v>1</v>
      </c>
      <c r="BK316" s="4">
        <f t="shared" si="119"/>
        <v>0</v>
      </c>
      <c r="BL316" s="4">
        <f t="shared" si="120"/>
        <v>0</v>
      </c>
      <c r="BM316" s="4">
        <f t="shared" si="121"/>
        <v>0</v>
      </c>
      <c r="BN316" s="4">
        <f t="shared" si="122"/>
        <v>0</v>
      </c>
      <c r="BO316" s="4">
        <f t="shared" si="123"/>
        <v>0</v>
      </c>
    </row>
    <row r="317" spans="1:67" x14ac:dyDescent="0.25">
      <c r="A317" s="7">
        <v>316</v>
      </c>
      <c r="B317" s="1" cm="1">
        <f t="array" ref="B317">_xlfn.SWITCH(C317,"G",1,"D",2,"M",3,"F",4)</f>
        <v>3</v>
      </c>
      <c r="C317" s="1" t="s">
        <v>5</v>
      </c>
      <c r="D317" s="1" t="s">
        <v>558</v>
      </c>
      <c r="E317" s="1">
        <v>5</v>
      </c>
      <c r="F317" s="1">
        <v>5</v>
      </c>
      <c r="G317" s="1" t="s">
        <v>547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7">
        <v>0</v>
      </c>
      <c r="O317" s="7">
        <v>0</v>
      </c>
      <c r="P317" s="7">
        <v>0</v>
      </c>
      <c r="Q317" s="7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3">
        <v>0</v>
      </c>
      <c r="AR317" s="4">
        <f t="shared" si="102"/>
        <v>0</v>
      </c>
      <c r="AS317" s="4">
        <f t="shared" si="103"/>
        <v>0</v>
      </c>
      <c r="AT317" s="4">
        <f t="shared" si="104"/>
        <v>0</v>
      </c>
      <c r="AU317" s="4">
        <f t="shared" si="111"/>
        <v>0</v>
      </c>
      <c r="AV317" s="4">
        <f t="shared" si="112"/>
        <v>0</v>
      </c>
      <c r="AW317" s="4">
        <f t="shared" si="105"/>
        <v>0</v>
      </c>
      <c r="AX317" s="4">
        <f t="shared" si="106"/>
        <v>0</v>
      </c>
      <c r="AY317" s="4">
        <f t="shared" si="107"/>
        <v>0</v>
      </c>
      <c r="AZ317" s="4">
        <f t="shared" si="113"/>
        <v>0</v>
      </c>
      <c r="BA317" s="4">
        <f t="shared" si="114"/>
        <v>0</v>
      </c>
      <c r="BB317" s="4">
        <f t="shared" si="108"/>
        <v>0</v>
      </c>
      <c r="BC317" s="4">
        <f t="shared" si="109"/>
        <v>0</v>
      </c>
      <c r="BD317" s="4">
        <f t="shared" si="110"/>
        <v>0</v>
      </c>
      <c r="BE317" s="4">
        <f t="shared" si="115"/>
        <v>0</v>
      </c>
      <c r="BF317" s="4">
        <f t="shared" si="116"/>
        <v>0</v>
      </c>
      <c r="BG317" s="4">
        <f t="shared" si="117"/>
        <v>0</v>
      </c>
      <c r="BH317" s="3">
        <v>0</v>
      </c>
      <c r="BI317" s="3">
        <v>0</v>
      </c>
      <c r="BJ317" s="4">
        <f t="shared" si="118"/>
        <v>1</v>
      </c>
      <c r="BK317" s="4">
        <f t="shared" si="119"/>
        <v>0</v>
      </c>
      <c r="BL317" s="4">
        <f t="shared" si="120"/>
        <v>0</v>
      </c>
      <c r="BM317" s="4">
        <f t="shared" si="121"/>
        <v>0</v>
      </c>
      <c r="BN317" s="4">
        <f t="shared" si="122"/>
        <v>0</v>
      </c>
      <c r="BO317" s="4">
        <f t="shared" si="123"/>
        <v>0</v>
      </c>
    </row>
    <row r="318" spans="1:67" x14ac:dyDescent="0.25">
      <c r="A318" s="7">
        <v>317</v>
      </c>
      <c r="B318" s="1" cm="1">
        <f t="array" ref="B318">_xlfn.SWITCH(C318,"G",1,"D",2,"M",3,"F",4)</f>
        <v>3</v>
      </c>
      <c r="C318" s="1" t="s">
        <v>5</v>
      </c>
      <c r="D318" s="1" t="s">
        <v>559</v>
      </c>
      <c r="E318" s="1">
        <v>4.5</v>
      </c>
      <c r="F318" s="1">
        <v>4.5</v>
      </c>
      <c r="G318" s="1" t="s">
        <v>547</v>
      </c>
      <c r="H318" s="1">
        <v>10</v>
      </c>
      <c r="I318" s="1">
        <v>0.46600000000000003</v>
      </c>
      <c r="J318" s="1">
        <v>10</v>
      </c>
      <c r="K318" s="1">
        <v>0.41599999999999998</v>
      </c>
      <c r="L318" s="1">
        <v>8</v>
      </c>
      <c r="M318" s="1">
        <v>0.38800000000000001</v>
      </c>
      <c r="N318" s="7">
        <v>11</v>
      </c>
      <c r="O318" s="7">
        <v>0.497</v>
      </c>
      <c r="P318" s="7">
        <v>15</v>
      </c>
      <c r="Q318" s="7">
        <v>0.70699999999999996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3">
        <v>0</v>
      </c>
      <c r="AR318" s="4">
        <f t="shared" si="102"/>
        <v>0</v>
      </c>
      <c r="AS318" s="4">
        <f t="shared" si="103"/>
        <v>0</v>
      </c>
      <c r="AT318" s="4">
        <f t="shared" si="104"/>
        <v>0</v>
      </c>
      <c r="AU318" s="4">
        <f t="shared" si="111"/>
        <v>0</v>
      </c>
      <c r="AV318" s="4">
        <f t="shared" si="112"/>
        <v>0</v>
      </c>
      <c r="AW318" s="4">
        <f t="shared" si="105"/>
        <v>0</v>
      </c>
      <c r="AX318" s="4">
        <f t="shared" si="106"/>
        <v>0</v>
      </c>
      <c r="AY318" s="4">
        <f t="shared" si="107"/>
        <v>0</v>
      </c>
      <c r="AZ318" s="4">
        <f t="shared" si="113"/>
        <v>0</v>
      </c>
      <c r="BA318" s="4">
        <f t="shared" si="114"/>
        <v>0</v>
      </c>
      <c r="BB318" s="4">
        <f t="shared" si="108"/>
        <v>0</v>
      </c>
      <c r="BC318" s="4">
        <f t="shared" si="109"/>
        <v>0</v>
      </c>
      <c r="BD318" s="4">
        <f t="shared" si="110"/>
        <v>0</v>
      </c>
      <c r="BE318" s="4">
        <f t="shared" si="115"/>
        <v>0</v>
      </c>
      <c r="BF318" s="4">
        <f t="shared" si="116"/>
        <v>0</v>
      </c>
      <c r="BG318" s="4">
        <f t="shared" si="117"/>
        <v>0</v>
      </c>
      <c r="BH318" s="3">
        <v>0</v>
      </c>
      <c r="BI318" s="3">
        <v>0</v>
      </c>
      <c r="BJ318" s="4">
        <f t="shared" si="118"/>
        <v>1</v>
      </c>
      <c r="BK318" s="4">
        <f t="shared" si="119"/>
        <v>0</v>
      </c>
      <c r="BL318" s="4">
        <f t="shared" si="120"/>
        <v>0</v>
      </c>
      <c r="BM318" s="4">
        <f t="shared" si="121"/>
        <v>0</v>
      </c>
      <c r="BN318" s="4">
        <f t="shared" si="122"/>
        <v>0</v>
      </c>
      <c r="BO318" s="4">
        <f t="shared" si="123"/>
        <v>0</v>
      </c>
    </row>
    <row r="319" spans="1:67" x14ac:dyDescent="0.25">
      <c r="A319" s="7">
        <v>318</v>
      </c>
      <c r="B319" s="1" cm="1">
        <f t="array" ref="B319">_xlfn.SWITCH(C319,"G",1,"D",2,"M",3,"F",4)</f>
        <v>3</v>
      </c>
      <c r="C319" s="1" t="s">
        <v>5</v>
      </c>
      <c r="D319" s="1" t="s">
        <v>560</v>
      </c>
      <c r="E319" s="1">
        <v>4.9000000000000004</v>
      </c>
      <c r="F319" s="1">
        <v>4.9000000000000004</v>
      </c>
      <c r="G319" s="1" t="s">
        <v>547</v>
      </c>
      <c r="H319" s="1">
        <v>76</v>
      </c>
      <c r="I319" s="1">
        <v>2.7530000000000001</v>
      </c>
      <c r="J319" s="1">
        <v>69</v>
      </c>
      <c r="K319" s="1">
        <v>1.9790000000000001</v>
      </c>
      <c r="L319" s="1">
        <v>72</v>
      </c>
      <c r="M319" s="1">
        <v>2.738</v>
      </c>
      <c r="N319" s="7">
        <v>71</v>
      </c>
      <c r="O319" s="7">
        <v>2.4510000000000001</v>
      </c>
      <c r="P319" s="7">
        <v>67</v>
      </c>
      <c r="Q319" s="7">
        <v>2.5720000000000001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3">
        <v>0</v>
      </c>
      <c r="AR319" s="4">
        <f t="shared" si="102"/>
        <v>0</v>
      </c>
      <c r="AS319" s="4">
        <f t="shared" si="103"/>
        <v>0</v>
      </c>
      <c r="AT319" s="4">
        <f t="shared" si="104"/>
        <v>0</v>
      </c>
      <c r="AU319" s="4">
        <f t="shared" si="111"/>
        <v>0</v>
      </c>
      <c r="AV319" s="4">
        <f t="shared" si="112"/>
        <v>0</v>
      </c>
      <c r="AW319" s="4">
        <f t="shared" si="105"/>
        <v>0</v>
      </c>
      <c r="AX319" s="4">
        <f t="shared" si="106"/>
        <v>0</v>
      </c>
      <c r="AY319" s="4">
        <f t="shared" si="107"/>
        <v>0</v>
      </c>
      <c r="AZ319" s="4">
        <f t="shared" si="113"/>
        <v>0</v>
      </c>
      <c r="BA319" s="4">
        <f t="shared" si="114"/>
        <v>0</v>
      </c>
      <c r="BB319" s="4">
        <f t="shared" si="108"/>
        <v>0</v>
      </c>
      <c r="BC319" s="4">
        <f t="shared" si="109"/>
        <v>0</v>
      </c>
      <c r="BD319" s="4">
        <f t="shared" si="110"/>
        <v>0</v>
      </c>
      <c r="BE319" s="4">
        <f t="shared" si="115"/>
        <v>0</v>
      </c>
      <c r="BF319" s="4">
        <f t="shared" si="116"/>
        <v>0</v>
      </c>
      <c r="BG319" s="4">
        <f t="shared" si="117"/>
        <v>0</v>
      </c>
      <c r="BH319" s="3">
        <v>0</v>
      </c>
      <c r="BI319" s="3">
        <v>0</v>
      </c>
      <c r="BJ319" s="4">
        <f t="shared" si="118"/>
        <v>1</v>
      </c>
      <c r="BK319" s="4">
        <f t="shared" si="119"/>
        <v>0</v>
      </c>
      <c r="BL319" s="4">
        <f t="shared" si="120"/>
        <v>0</v>
      </c>
      <c r="BM319" s="4">
        <f t="shared" si="121"/>
        <v>0</v>
      </c>
      <c r="BN319" s="4">
        <f t="shared" si="122"/>
        <v>0</v>
      </c>
      <c r="BO319" s="4">
        <f t="shared" si="123"/>
        <v>0</v>
      </c>
    </row>
    <row r="320" spans="1:67" x14ac:dyDescent="0.25">
      <c r="A320" s="7">
        <v>319</v>
      </c>
      <c r="B320" s="1" cm="1">
        <f t="array" ref="B320">_xlfn.SWITCH(C320,"G",1,"D",2,"M",3,"F",4)</f>
        <v>2</v>
      </c>
      <c r="C320" s="1" t="s">
        <v>7</v>
      </c>
      <c r="D320" s="1" t="s">
        <v>561</v>
      </c>
      <c r="E320" s="1">
        <v>4.4000000000000004</v>
      </c>
      <c r="F320" s="1">
        <v>4.4000000000000004</v>
      </c>
      <c r="G320" s="1" t="s">
        <v>547</v>
      </c>
      <c r="H320" s="1">
        <v>81</v>
      </c>
      <c r="I320" s="1">
        <v>2.4340000000000002</v>
      </c>
      <c r="J320" s="1">
        <v>81</v>
      </c>
      <c r="K320" s="1">
        <v>1.1659999999999999</v>
      </c>
      <c r="L320" s="1">
        <v>77</v>
      </c>
      <c r="M320" s="1">
        <v>2.2090000000000001</v>
      </c>
      <c r="N320" s="7">
        <v>79</v>
      </c>
      <c r="O320" s="7">
        <v>2.2050000000000001</v>
      </c>
      <c r="P320" s="7">
        <v>78</v>
      </c>
      <c r="Q320" s="7">
        <v>2.4910000000000001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3">
        <v>0</v>
      </c>
      <c r="AR320" s="4">
        <f t="shared" si="102"/>
        <v>0</v>
      </c>
      <c r="AS320" s="4">
        <f t="shared" si="103"/>
        <v>0</v>
      </c>
      <c r="AT320" s="4">
        <f t="shared" si="104"/>
        <v>0</v>
      </c>
      <c r="AU320" s="4">
        <f t="shared" si="111"/>
        <v>0</v>
      </c>
      <c r="AV320" s="4">
        <f t="shared" si="112"/>
        <v>0</v>
      </c>
      <c r="AW320" s="4">
        <f t="shared" si="105"/>
        <v>0</v>
      </c>
      <c r="AX320" s="4">
        <f t="shared" si="106"/>
        <v>0</v>
      </c>
      <c r="AY320" s="4">
        <f t="shared" si="107"/>
        <v>0</v>
      </c>
      <c r="AZ320" s="4">
        <f t="shared" si="113"/>
        <v>0</v>
      </c>
      <c r="BA320" s="4">
        <f t="shared" si="114"/>
        <v>0</v>
      </c>
      <c r="BB320" s="4">
        <f t="shared" si="108"/>
        <v>0</v>
      </c>
      <c r="BC320" s="4">
        <f t="shared" si="109"/>
        <v>0</v>
      </c>
      <c r="BD320" s="4">
        <f t="shared" si="110"/>
        <v>0</v>
      </c>
      <c r="BE320" s="4">
        <f t="shared" si="115"/>
        <v>0</v>
      </c>
      <c r="BF320" s="4">
        <f t="shared" si="116"/>
        <v>0</v>
      </c>
      <c r="BG320" s="4">
        <f t="shared" si="117"/>
        <v>0</v>
      </c>
      <c r="BH320" s="3">
        <v>0</v>
      </c>
      <c r="BI320" s="3">
        <v>0</v>
      </c>
      <c r="BJ320" s="4">
        <f t="shared" si="118"/>
        <v>1</v>
      </c>
      <c r="BK320" s="4">
        <f t="shared" si="119"/>
        <v>0</v>
      </c>
      <c r="BL320" s="4">
        <f t="shared" si="120"/>
        <v>0</v>
      </c>
      <c r="BM320" s="4">
        <f t="shared" si="121"/>
        <v>0</v>
      </c>
      <c r="BN320" s="4">
        <f t="shared" si="122"/>
        <v>0</v>
      </c>
      <c r="BO320" s="4">
        <f t="shared" si="123"/>
        <v>0</v>
      </c>
    </row>
    <row r="321" spans="1:67" x14ac:dyDescent="0.25">
      <c r="A321" s="7">
        <v>320</v>
      </c>
      <c r="B321" s="1" cm="1">
        <f t="array" ref="B321">_xlfn.SWITCH(C321,"G",1,"D",2,"M",3,"F",4)</f>
        <v>3</v>
      </c>
      <c r="C321" s="1" t="s">
        <v>5</v>
      </c>
      <c r="D321" s="1" t="s">
        <v>166</v>
      </c>
      <c r="E321" s="1">
        <v>4.9000000000000004</v>
      </c>
      <c r="F321" s="1">
        <v>4.9000000000000004</v>
      </c>
      <c r="G321" s="1" t="s">
        <v>547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7">
        <v>0</v>
      </c>
      <c r="O321" s="7">
        <v>0</v>
      </c>
      <c r="P321" s="7">
        <v>0</v>
      </c>
      <c r="Q321" s="7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3">
        <v>0</v>
      </c>
      <c r="AR321" s="4">
        <f t="shared" si="102"/>
        <v>0</v>
      </c>
      <c r="AS321" s="4">
        <f t="shared" si="103"/>
        <v>0</v>
      </c>
      <c r="AT321" s="4">
        <f t="shared" si="104"/>
        <v>0</v>
      </c>
      <c r="AU321" s="4">
        <f t="shared" si="111"/>
        <v>0</v>
      </c>
      <c r="AV321" s="4">
        <f t="shared" si="112"/>
        <v>0</v>
      </c>
      <c r="AW321" s="4">
        <f t="shared" si="105"/>
        <v>0</v>
      </c>
      <c r="AX321" s="4">
        <f t="shared" si="106"/>
        <v>0</v>
      </c>
      <c r="AY321" s="4">
        <f t="shared" si="107"/>
        <v>0</v>
      </c>
      <c r="AZ321" s="4">
        <f t="shared" si="113"/>
        <v>0</v>
      </c>
      <c r="BA321" s="4">
        <f t="shared" si="114"/>
        <v>0</v>
      </c>
      <c r="BB321" s="4">
        <f t="shared" si="108"/>
        <v>0</v>
      </c>
      <c r="BC321" s="4">
        <f t="shared" si="109"/>
        <v>0</v>
      </c>
      <c r="BD321" s="4">
        <f t="shared" si="110"/>
        <v>0</v>
      </c>
      <c r="BE321" s="4">
        <f t="shared" si="115"/>
        <v>0</v>
      </c>
      <c r="BF321" s="4">
        <f t="shared" si="116"/>
        <v>0</v>
      </c>
      <c r="BG321" s="4">
        <f t="shared" si="117"/>
        <v>0</v>
      </c>
      <c r="BH321" s="3">
        <v>0</v>
      </c>
      <c r="BI321" s="3">
        <v>0</v>
      </c>
      <c r="BJ321" s="4">
        <f t="shared" si="118"/>
        <v>1</v>
      </c>
      <c r="BK321" s="4">
        <f t="shared" si="119"/>
        <v>0</v>
      </c>
      <c r="BL321" s="4">
        <f t="shared" si="120"/>
        <v>0</v>
      </c>
      <c r="BM321" s="4">
        <f t="shared" si="121"/>
        <v>0</v>
      </c>
      <c r="BN321" s="4">
        <f t="shared" si="122"/>
        <v>0</v>
      </c>
      <c r="BO321" s="4">
        <f t="shared" si="123"/>
        <v>0</v>
      </c>
    </row>
    <row r="322" spans="1:67" x14ac:dyDescent="0.25">
      <c r="A322" s="7">
        <v>321</v>
      </c>
      <c r="B322" s="1" cm="1">
        <f t="array" ref="B322">_xlfn.SWITCH(C322,"G",1,"D",2,"M",3,"F",4)</f>
        <v>2</v>
      </c>
      <c r="C322" s="1" t="s">
        <v>7</v>
      </c>
      <c r="D322" s="1" t="s">
        <v>562</v>
      </c>
      <c r="E322" s="1">
        <v>4.4000000000000004</v>
      </c>
      <c r="F322" s="1">
        <v>4.4000000000000004</v>
      </c>
      <c r="G322" s="1" t="s">
        <v>547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7">
        <v>0</v>
      </c>
      <c r="O322" s="7">
        <v>0</v>
      </c>
      <c r="P322" s="7">
        <v>0</v>
      </c>
      <c r="Q322" s="7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3">
        <v>0</v>
      </c>
      <c r="AR322" s="4">
        <f t="shared" ref="AR322:AR385" si="124">AQ322+AG322-AL322</f>
        <v>0</v>
      </c>
      <c r="AS322" s="4">
        <f t="shared" ref="AS322:AS385" si="125">AR322+AH322-AM322</f>
        <v>0</v>
      </c>
      <c r="AT322" s="4">
        <f t="shared" ref="AT322:AT385" si="126">AS322+AI322-AN322</f>
        <v>0</v>
      </c>
      <c r="AU322" s="4">
        <f t="shared" si="111"/>
        <v>0</v>
      </c>
      <c r="AV322" s="4">
        <f t="shared" si="112"/>
        <v>0</v>
      </c>
      <c r="AW322" s="4">
        <f t="shared" ref="AW322:AW385" si="127">R322+W322</f>
        <v>0</v>
      </c>
      <c r="AX322" s="4">
        <f t="shared" ref="AX322:AX385" si="128">S322+X322</f>
        <v>0</v>
      </c>
      <c r="AY322" s="4">
        <f t="shared" ref="AY322:AY385" si="129">T322+Y322</f>
        <v>0</v>
      </c>
      <c r="AZ322" s="4">
        <f t="shared" si="113"/>
        <v>0</v>
      </c>
      <c r="BA322" s="4">
        <f t="shared" si="114"/>
        <v>0</v>
      </c>
      <c r="BB322" s="4">
        <f t="shared" ref="BB322:BB385" si="130">AR322+AL322</f>
        <v>0</v>
      </c>
      <c r="BC322" s="4">
        <f t="shared" ref="BC322:BC385" si="131">AS322+AM322</f>
        <v>0</v>
      </c>
      <c r="BD322" s="4">
        <f t="shared" ref="BD322:BD385" si="132">AT322+AN322</f>
        <v>0</v>
      </c>
      <c r="BE322" s="4">
        <f t="shared" si="115"/>
        <v>0</v>
      </c>
      <c r="BF322" s="4">
        <f t="shared" si="116"/>
        <v>0</v>
      </c>
      <c r="BG322" s="4">
        <f t="shared" si="117"/>
        <v>0</v>
      </c>
      <c r="BH322" s="3">
        <v>0</v>
      </c>
      <c r="BI322" s="3">
        <v>0</v>
      </c>
      <c r="BJ322" s="4">
        <f t="shared" si="118"/>
        <v>1</v>
      </c>
      <c r="BK322" s="4">
        <f t="shared" si="119"/>
        <v>0</v>
      </c>
      <c r="BL322" s="4">
        <f t="shared" si="120"/>
        <v>0</v>
      </c>
      <c r="BM322" s="4">
        <f t="shared" si="121"/>
        <v>0</v>
      </c>
      <c r="BN322" s="4">
        <f t="shared" si="122"/>
        <v>0</v>
      </c>
      <c r="BO322" s="4">
        <f t="shared" si="123"/>
        <v>0</v>
      </c>
    </row>
    <row r="323" spans="1:67" x14ac:dyDescent="0.25">
      <c r="A323" s="7">
        <v>322</v>
      </c>
      <c r="B323" s="1" cm="1">
        <f t="array" ref="B323">_xlfn.SWITCH(C323,"G",1,"D",2,"M",3,"F",4)</f>
        <v>4</v>
      </c>
      <c r="C323" s="1" t="s">
        <v>10</v>
      </c>
      <c r="D323" s="1" t="s">
        <v>326</v>
      </c>
      <c r="E323" s="1">
        <v>5.4</v>
      </c>
      <c r="F323" s="1">
        <v>5.4</v>
      </c>
      <c r="G323" s="1" t="s">
        <v>547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7">
        <v>0</v>
      </c>
      <c r="O323" s="7">
        <v>0</v>
      </c>
      <c r="P323" s="7">
        <v>0</v>
      </c>
      <c r="Q323" s="7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3">
        <v>0</v>
      </c>
      <c r="AR323" s="4">
        <f t="shared" si="124"/>
        <v>0</v>
      </c>
      <c r="AS323" s="4">
        <f t="shared" si="125"/>
        <v>0</v>
      </c>
      <c r="AT323" s="4">
        <f t="shared" si="126"/>
        <v>0</v>
      </c>
      <c r="AU323" s="4">
        <f t="shared" ref="AU323:AU386" si="133">AT323+AJ323-AO323</f>
        <v>0</v>
      </c>
      <c r="AV323" s="4">
        <f t="shared" ref="AV323:AV386" si="134">AU323+AK323-AP323</f>
        <v>0</v>
      </c>
      <c r="AW323" s="4">
        <f t="shared" si="127"/>
        <v>0</v>
      </c>
      <c r="AX323" s="4">
        <f t="shared" si="128"/>
        <v>0</v>
      </c>
      <c r="AY323" s="4">
        <f t="shared" si="129"/>
        <v>0</v>
      </c>
      <c r="AZ323" s="4">
        <f t="shared" ref="AZ323:AZ386" si="135">U323+Z323</f>
        <v>0</v>
      </c>
      <c r="BA323" s="4">
        <f t="shared" ref="BA323:BA386" si="136">V323+AA323</f>
        <v>0</v>
      </c>
      <c r="BB323" s="4">
        <f t="shared" si="130"/>
        <v>0</v>
      </c>
      <c r="BC323" s="4">
        <f t="shared" si="131"/>
        <v>0</v>
      </c>
      <c r="BD323" s="4">
        <f t="shared" si="132"/>
        <v>0</v>
      </c>
      <c r="BE323" s="4">
        <f t="shared" ref="BE323:BE386" si="137">AU323+AO323</f>
        <v>0</v>
      </c>
      <c r="BF323" s="4">
        <f t="shared" ref="BF323:BF386" si="138">AV323+AP323</f>
        <v>0</v>
      </c>
      <c r="BG323" s="4">
        <f t="shared" ref="BG323:BG386" si="139">SUM(AR323:AV323)+SUM(AL323:AP323)</f>
        <v>0</v>
      </c>
      <c r="BH323" s="3">
        <v>0</v>
      </c>
      <c r="BI323" s="3">
        <v>0</v>
      </c>
      <c r="BJ323" s="4">
        <f t="shared" ref="BJ323:BJ386" si="140">1-BH323</f>
        <v>1</v>
      </c>
      <c r="BK323" s="4">
        <f t="shared" ref="BK323:BK386" si="141">AG323+AL323</f>
        <v>0</v>
      </c>
      <c r="BL323" s="4">
        <f t="shared" ref="BL323:BL386" si="142">AH323+AM323</f>
        <v>0</v>
      </c>
      <c r="BM323" s="4">
        <f t="shared" ref="BM323:BM386" si="143">AI323+AN323</f>
        <v>0</v>
      </c>
      <c r="BN323" s="4">
        <f t="shared" ref="BN323:BN386" si="144">AJ323+AO323</f>
        <v>0</v>
      </c>
      <c r="BO323" s="4">
        <f t="shared" ref="BO323:BO386" si="145">AK323+AP323</f>
        <v>0</v>
      </c>
    </row>
    <row r="324" spans="1:67" x14ac:dyDescent="0.25">
      <c r="A324" s="7">
        <v>323</v>
      </c>
      <c r="B324" s="1" cm="1">
        <f t="array" ref="B324">_xlfn.SWITCH(C324,"G",1,"D",2,"M",3,"F",4)</f>
        <v>3</v>
      </c>
      <c r="C324" s="1" t="s">
        <v>5</v>
      </c>
      <c r="D324" s="1" t="s">
        <v>563</v>
      </c>
      <c r="E324" s="1">
        <v>5.3</v>
      </c>
      <c r="F324" s="1">
        <v>5.3</v>
      </c>
      <c r="G324" s="1" t="s">
        <v>547</v>
      </c>
      <c r="H324" s="1">
        <v>3</v>
      </c>
      <c r="I324" s="1">
        <v>0.16</v>
      </c>
      <c r="J324" s="1">
        <v>4</v>
      </c>
      <c r="K324" s="1">
        <v>0.18</v>
      </c>
      <c r="L324" s="1">
        <v>3</v>
      </c>
      <c r="M324" s="1">
        <v>0.17299999999999999</v>
      </c>
      <c r="N324" s="7">
        <v>4</v>
      </c>
      <c r="O324" s="7">
        <v>0.20799999999999999</v>
      </c>
      <c r="P324" s="7">
        <v>4</v>
      </c>
      <c r="Q324" s="7">
        <v>0.22500000000000001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3">
        <v>0</v>
      </c>
      <c r="AR324" s="4">
        <f t="shared" si="124"/>
        <v>0</v>
      </c>
      <c r="AS324" s="4">
        <f t="shared" si="125"/>
        <v>0</v>
      </c>
      <c r="AT324" s="4">
        <f t="shared" si="126"/>
        <v>0</v>
      </c>
      <c r="AU324" s="4">
        <f t="shared" si="133"/>
        <v>0</v>
      </c>
      <c r="AV324" s="4">
        <f t="shared" si="134"/>
        <v>0</v>
      </c>
      <c r="AW324" s="4">
        <f t="shared" si="127"/>
        <v>0</v>
      </c>
      <c r="AX324" s="4">
        <f t="shared" si="128"/>
        <v>0</v>
      </c>
      <c r="AY324" s="4">
        <f t="shared" si="129"/>
        <v>0</v>
      </c>
      <c r="AZ324" s="4">
        <f t="shared" si="135"/>
        <v>0</v>
      </c>
      <c r="BA324" s="4">
        <f t="shared" si="136"/>
        <v>0</v>
      </c>
      <c r="BB324" s="4">
        <f t="shared" si="130"/>
        <v>0</v>
      </c>
      <c r="BC324" s="4">
        <f t="shared" si="131"/>
        <v>0</v>
      </c>
      <c r="BD324" s="4">
        <f t="shared" si="132"/>
        <v>0</v>
      </c>
      <c r="BE324" s="4">
        <f t="shared" si="137"/>
        <v>0</v>
      </c>
      <c r="BF324" s="4">
        <f t="shared" si="138"/>
        <v>0</v>
      </c>
      <c r="BG324" s="4">
        <f t="shared" si="139"/>
        <v>0</v>
      </c>
      <c r="BH324" s="3">
        <v>0</v>
      </c>
      <c r="BI324" s="3">
        <v>0</v>
      </c>
      <c r="BJ324" s="4">
        <f t="shared" si="140"/>
        <v>1</v>
      </c>
      <c r="BK324" s="4">
        <f t="shared" si="141"/>
        <v>0</v>
      </c>
      <c r="BL324" s="4">
        <f t="shared" si="142"/>
        <v>0</v>
      </c>
      <c r="BM324" s="4">
        <f t="shared" si="143"/>
        <v>0</v>
      </c>
      <c r="BN324" s="4">
        <f t="shared" si="144"/>
        <v>0</v>
      </c>
      <c r="BO324" s="4">
        <f t="shared" si="145"/>
        <v>0</v>
      </c>
    </row>
    <row r="325" spans="1:67" x14ac:dyDescent="0.25">
      <c r="A325" s="7">
        <v>324</v>
      </c>
      <c r="B325" s="1" cm="1">
        <f t="array" ref="B325">_xlfn.SWITCH(C325,"G",1,"D",2,"M",3,"F",4)</f>
        <v>2</v>
      </c>
      <c r="C325" s="1" t="s">
        <v>7</v>
      </c>
      <c r="D325" s="1" t="s">
        <v>564</v>
      </c>
      <c r="E325" s="1">
        <v>4.4000000000000004</v>
      </c>
      <c r="F325" s="1">
        <v>4.4000000000000004</v>
      </c>
      <c r="G325" s="1" t="s">
        <v>547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4.9000000000000002E-2</v>
      </c>
      <c r="N325" s="7">
        <v>2</v>
      </c>
      <c r="O325" s="7">
        <v>4.8000000000000001E-2</v>
      </c>
      <c r="P325" s="7">
        <v>2</v>
      </c>
      <c r="Q325" s="7">
        <v>5.2999999999999999E-2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3">
        <v>0</v>
      </c>
      <c r="AR325" s="4">
        <f t="shared" si="124"/>
        <v>0</v>
      </c>
      <c r="AS325" s="4">
        <f t="shared" si="125"/>
        <v>0</v>
      </c>
      <c r="AT325" s="4">
        <f t="shared" si="126"/>
        <v>0</v>
      </c>
      <c r="AU325" s="4">
        <f t="shared" si="133"/>
        <v>0</v>
      </c>
      <c r="AV325" s="4">
        <f t="shared" si="134"/>
        <v>0</v>
      </c>
      <c r="AW325" s="4">
        <f t="shared" si="127"/>
        <v>0</v>
      </c>
      <c r="AX325" s="4">
        <f t="shared" si="128"/>
        <v>0</v>
      </c>
      <c r="AY325" s="4">
        <f t="shared" si="129"/>
        <v>0</v>
      </c>
      <c r="AZ325" s="4">
        <f t="shared" si="135"/>
        <v>0</v>
      </c>
      <c r="BA325" s="4">
        <f t="shared" si="136"/>
        <v>0</v>
      </c>
      <c r="BB325" s="4">
        <f t="shared" si="130"/>
        <v>0</v>
      </c>
      <c r="BC325" s="4">
        <f t="shared" si="131"/>
        <v>0</v>
      </c>
      <c r="BD325" s="4">
        <f t="shared" si="132"/>
        <v>0</v>
      </c>
      <c r="BE325" s="4">
        <f t="shared" si="137"/>
        <v>0</v>
      </c>
      <c r="BF325" s="4">
        <f t="shared" si="138"/>
        <v>0</v>
      </c>
      <c r="BG325" s="4">
        <f t="shared" si="139"/>
        <v>0</v>
      </c>
      <c r="BH325" s="3">
        <v>0</v>
      </c>
      <c r="BI325" s="3">
        <v>0</v>
      </c>
      <c r="BJ325" s="4">
        <f t="shared" si="140"/>
        <v>1</v>
      </c>
      <c r="BK325" s="4">
        <f t="shared" si="141"/>
        <v>0</v>
      </c>
      <c r="BL325" s="4">
        <f t="shared" si="142"/>
        <v>0</v>
      </c>
      <c r="BM325" s="4">
        <f t="shared" si="143"/>
        <v>0</v>
      </c>
      <c r="BN325" s="4">
        <f t="shared" si="144"/>
        <v>0</v>
      </c>
      <c r="BO325" s="4">
        <f t="shared" si="145"/>
        <v>0</v>
      </c>
    </row>
    <row r="326" spans="1:67" x14ac:dyDescent="0.25">
      <c r="A326" s="7">
        <v>325</v>
      </c>
      <c r="B326" s="1" cm="1">
        <f t="array" ref="B326">_xlfn.SWITCH(C326,"G",1,"D",2,"M",3,"F",4)</f>
        <v>3</v>
      </c>
      <c r="C326" s="1" t="s">
        <v>5</v>
      </c>
      <c r="D326" s="1" t="s">
        <v>565</v>
      </c>
      <c r="E326" s="1">
        <v>5.3</v>
      </c>
      <c r="F326" s="1">
        <v>5.3</v>
      </c>
      <c r="G326" s="1" t="s">
        <v>547</v>
      </c>
      <c r="H326" s="1">
        <v>12</v>
      </c>
      <c r="I326" s="1">
        <v>0.59899999999999998</v>
      </c>
      <c r="J326" s="1">
        <v>15</v>
      </c>
      <c r="K326" s="1">
        <v>0.64</v>
      </c>
      <c r="L326" s="1">
        <v>23</v>
      </c>
      <c r="M326" s="1">
        <v>1.1459999999999999</v>
      </c>
      <c r="N326" s="7">
        <v>25</v>
      </c>
      <c r="O326" s="7">
        <v>1.139</v>
      </c>
      <c r="P326" s="7">
        <v>24</v>
      </c>
      <c r="Q326" s="7">
        <v>1.175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3">
        <v>0</v>
      </c>
      <c r="AR326" s="4">
        <f t="shared" si="124"/>
        <v>0</v>
      </c>
      <c r="AS326" s="4">
        <f t="shared" si="125"/>
        <v>0</v>
      </c>
      <c r="AT326" s="4">
        <f t="shared" si="126"/>
        <v>0</v>
      </c>
      <c r="AU326" s="4">
        <f t="shared" si="133"/>
        <v>0</v>
      </c>
      <c r="AV326" s="4">
        <f t="shared" si="134"/>
        <v>0</v>
      </c>
      <c r="AW326" s="4">
        <f t="shared" si="127"/>
        <v>0</v>
      </c>
      <c r="AX326" s="4">
        <f t="shared" si="128"/>
        <v>0</v>
      </c>
      <c r="AY326" s="4">
        <f t="shared" si="129"/>
        <v>0</v>
      </c>
      <c r="AZ326" s="4">
        <f t="shared" si="135"/>
        <v>0</v>
      </c>
      <c r="BA326" s="4">
        <f t="shared" si="136"/>
        <v>0</v>
      </c>
      <c r="BB326" s="4">
        <f t="shared" si="130"/>
        <v>0</v>
      </c>
      <c r="BC326" s="4">
        <f t="shared" si="131"/>
        <v>0</v>
      </c>
      <c r="BD326" s="4">
        <f t="shared" si="132"/>
        <v>0</v>
      </c>
      <c r="BE326" s="4">
        <f t="shared" si="137"/>
        <v>0</v>
      </c>
      <c r="BF326" s="4">
        <f t="shared" si="138"/>
        <v>0</v>
      </c>
      <c r="BG326" s="4">
        <f t="shared" si="139"/>
        <v>0</v>
      </c>
      <c r="BH326" s="3">
        <v>0</v>
      </c>
      <c r="BI326" s="3">
        <v>0</v>
      </c>
      <c r="BJ326" s="4">
        <f t="shared" si="140"/>
        <v>1</v>
      </c>
      <c r="BK326" s="4">
        <f t="shared" si="141"/>
        <v>0</v>
      </c>
      <c r="BL326" s="4">
        <f t="shared" si="142"/>
        <v>0</v>
      </c>
      <c r="BM326" s="4">
        <f t="shared" si="143"/>
        <v>0</v>
      </c>
      <c r="BN326" s="4">
        <f t="shared" si="144"/>
        <v>0</v>
      </c>
      <c r="BO326" s="4">
        <f t="shared" si="145"/>
        <v>0</v>
      </c>
    </row>
    <row r="327" spans="1:67" x14ac:dyDescent="0.25">
      <c r="A327" s="7">
        <v>326</v>
      </c>
      <c r="B327" s="1" cm="1">
        <f t="array" ref="B327">_xlfn.SWITCH(C327,"G",1,"D",2,"M",3,"F",4)</f>
        <v>2</v>
      </c>
      <c r="C327" s="1" t="s">
        <v>7</v>
      </c>
      <c r="D327" s="1" t="s">
        <v>279</v>
      </c>
      <c r="E327" s="1">
        <v>4.4000000000000004</v>
      </c>
      <c r="F327" s="1">
        <v>4.4000000000000004</v>
      </c>
      <c r="G327" s="1" t="s">
        <v>547</v>
      </c>
      <c r="H327" s="1">
        <v>89</v>
      </c>
      <c r="I327" s="1">
        <v>2.8820000000000001</v>
      </c>
      <c r="J327" s="1">
        <v>85</v>
      </c>
      <c r="K327" s="1">
        <v>1.3260000000000001</v>
      </c>
      <c r="L327" s="1">
        <v>81</v>
      </c>
      <c r="M327" s="1">
        <v>2.5649999999999999</v>
      </c>
      <c r="N327" s="7">
        <v>84</v>
      </c>
      <c r="O327" s="7">
        <v>2.5190000000000001</v>
      </c>
      <c r="P327" s="7">
        <v>82</v>
      </c>
      <c r="Q327" s="7">
        <v>2.843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3">
        <v>0</v>
      </c>
      <c r="AR327" s="4">
        <f t="shared" si="124"/>
        <v>0</v>
      </c>
      <c r="AS327" s="4">
        <f t="shared" si="125"/>
        <v>0</v>
      </c>
      <c r="AT327" s="4">
        <f t="shared" si="126"/>
        <v>0</v>
      </c>
      <c r="AU327" s="4">
        <f t="shared" si="133"/>
        <v>0</v>
      </c>
      <c r="AV327" s="4">
        <f t="shared" si="134"/>
        <v>0</v>
      </c>
      <c r="AW327" s="4">
        <f t="shared" si="127"/>
        <v>0</v>
      </c>
      <c r="AX327" s="4">
        <f t="shared" si="128"/>
        <v>0</v>
      </c>
      <c r="AY327" s="4">
        <f t="shared" si="129"/>
        <v>0</v>
      </c>
      <c r="AZ327" s="4">
        <f t="shared" si="135"/>
        <v>0</v>
      </c>
      <c r="BA327" s="4">
        <f t="shared" si="136"/>
        <v>0</v>
      </c>
      <c r="BB327" s="4">
        <f t="shared" si="130"/>
        <v>0</v>
      </c>
      <c r="BC327" s="4">
        <f t="shared" si="131"/>
        <v>0</v>
      </c>
      <c r="BD327" s="4">
        <f t="shared" si="132"/>
        <v>0</v>
      </c>
      <c r="BE327" s="4">
        <f t="shared" si="137"/>
        <v>0</v>
      </c>
      <c r="BF327" s="4">
        <f t="shared" si="138"/>
        <v>0</v>
      </c>
      <c r="BG327" s="4">
        <f t="shared" si="139"/>
        <v>0</v>
      </c>
      <c r="BH327" s="3">
        <v>0</v>
      </c>
      <c r="BI327" s="3">
        <v>0</v>
      </c>
      <c r="BJ327" s="4">
        <f t="shared" si="140"/>
        <v>1</v>
      </c>
      <c r="BK327" s="4">
        <f t="shared" si="141"/>
        <v>0</v>
      </c>
      <c r="BL327" s="4">
        <f t="shared" si="142"/>
        <v>0</v>
      </c>
      <c r="BM327" s="4">
        <f t="shared" si="143"/>
        <v>0</v>
      </c>
      <c r="BN327" s="4">
        <f t="shared" si="144"/>
        <v>0</v>
      </c>
      <c r="BO327" s="4">
        <f t="shared" si="145"/>
        <v>0</v>
      </c>
    </row>
    <row r="328" spans="1:67" x14ac:dyDescent="0.25">
      <c r="A328" s="7">
        <v>327</v>
      </c>
      <c r="B328" s="1" cm="1">
        <f t="array" ref="B328">_xlfn.SWITCH(C328,"G",1,"D",2,"M",3,"F",4)</f>
        <v>2</v>
      </c>
      <c r="C328" s="1" t="s">
        <v>7</v>
      </c>
      <c r="D328" s="1" t="s">
        <v>539</v>
      </c>
      <c r="E328" s="1">
        <v>4.4000000000000004</v>
      </c>
      <c r="F328" s="1">
        <v>4.4000000000000004</v>
      </c>
      <c r="G328" s="1" t="s">
        <v>547</v>
      </c>
      <c r="H328" s="1">
        <v>0</v>
      </c>
      <c r="I328" s="1">
        <v>0</v>
      </c>
      <c r="J328" s="1">
        <v>1</v>
      </c>
      <c r="K328" s="1">
        <v>2.8000000000000001E-2</v>
      </c>
      <c r="L328" s="1">
        <v>2</v>
      </c>
      <c r="M328" s="1">
        <v>7.4999999999999997E-2</v>
      </c>
      <c r="N328" s="7">
        <v>1</v>
      </c>
      <c r="O328" s="7">
        <v>3.6999999999999998E-2</v>
      </c>
      <c r="P328" s="7">
        <v>1</v>
      </c>
      <c r="Q328" s="7">
        <v>3.9E-2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3">
        <v>0</v>
      </c>
      <c r="AR328" s="4">
        <f t="shared" si="124"/>
        <v>0</v>
      </c>
      <c r="AS328" s="4">
        <f t="shared" si="125"/>
        <v>0</v>
      </c>
      <c r="AT328" s="4">
        <f t="shared" si="126"/>
        <v>0</v>
      </c>
      <c r="AU328" s="4">
        <f t="shared" si="133"/>
        <v>0</v>
      </c>
      <c r="AV328" s="4">
        <f t="shared" si="134"/>
        <v>0</v>
      </c>
      <c r="AW328" s="4">
        <f t="shared" si="127"/>
        <v>0</v>
      </c>
      <c r="AX328" s="4">
        <f t="shared" si="128"/>
        <v>0</v>
      </c>
      <c r="AY328" s="4">
        <f t="shared" si="129"/>
        <v>0</v>
      </c>
      <c r="AZ328" s="4">
        <f t="shared" si="135"/>
        <v>0</v>
      </c>
      <c r="BA328" s="4">
        <f t="shared" si="136"/>
        <v>0</v>
      </c>
      <c r="BB328" s="4">
        <f t="shared" si="130"/>
        <v>0</v>
      </c>
      <c r="BC328" s="4">
        <f t="shared" si="131"/>
        <v>0</v>
      </c>
      <c r="BD328" s="4">
        <f t="shared" si="132"/>
        <v>0</v>
      </c>
      <c r="BE328" s="4">
        <f t="shared" si="137"/>
        <v>0</v>
      </c>
      <c r="BF328" s="4">
        <f t="shared" si="138"/>
        <v>0</v>
      </c>
      <c r="BG328" s="4">
        <f t="shared" si="139"/>
        <v>0</v>
      </c>
      <c r="BH328" s="3">
        <v>0</v>
      </c>
      <c r="BI328" s="3">
        <v>0</v>
      </c>
      <c r="BJ328" s="4">
        <f t="shared" si="140"/>
        <v>1</v>
      </c>
      <c r="BK328" s="4">
        <f t="shared" si="141"/>
        <v>0</v>
      </c>
      <c r="BL328" s="4">
        <f t="shared" si="142"/>
        <v>0</v>
      </c>
      <c r="BM328" s="4">
        <f t="shared" si="143"/>
        <v>0</v>
      </c>
      <c r="BN328" s="4">
        <f t="shared" si="144"/>
        <v>0</v>
      </c>
      <c r="BO328" s="4">
        <f t="shared" si="145"/>
        <v>0</v>
      </c>
    </row>
    <row r="329" spans="1:67" x14ac:dyDescent="0.25">
      <c r="A329" s="7">
        <v>328</v>
      </c>
      <c r="B329" s="1" cm="1">
        <f t="array" ref="B329">_xlfn.SWITCH(C329,"G",1,"D",2,"M",3,"F",4)</f>
        <v>3</v>
      </c>
      <c r="C329" s="1" t="s">
        <v>5</v>
      </c>
      <c r="D329" s="1" t="s">
        <v>566</v>
      </c>
      <c r="E329" s="1">
        <v>4.9000000000000004</v>
      </c>
      <c r="F329" s="1">
        <v>4.9000000000000004</v>
      </c>
      <c r="G329" s="1" t="s">
        <v>547</v>
      </c>
      <c r="H329" s="1">
        <v>0</v>
      </c>
      <c r="I329" s="1">
        <v>0</v>
      </c>
      <c r="J329" s="1">
        <v>1</v>
      </c>
      <c r="K329" s="1">
        <v>4.2000000000000003E-2</v>
      </c>
      <c r="L329" s="1">
        <v>3</v>
      </c>
      <c r="M329" s="1">
        <v>0.16200000000000001</v>
      </c>
      <c r="N329" s="7">
        <v>3</v>
      </c>
      <c r="O329" s="7">
        <v>0.14599999999999999</v>
      </c>
      <c r="P329" s="7">
        <v>3</v>
      </c>
      <c r="Q329" s="7">
        <v>0.161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3">
        <v>0</v>
      </c>
      <c r="AR329" s="4">
        <f t="shared" si="124"/>
        <v>0</v>
      </c>
      <c r="AS329" s="4">
        <f t="shared" si="125"/>
        <v>0</v>
      </c>
      <c r="AT329" s="4">
        <f t="shared" si="126"/>
        <v>0</v>
      </c>
      <c r="AU329" s="4">
        <f t="shared" si="133"/>
        <v>0</v>
      </c>
      <c r="AV329" s="4">
        <f t="shared" si="134"/>
        <v>0</v>
      </c>
      <c r="AW329" s="4">
        <f t="shared" si="127"/>
        <v>0</v>
      </c>
      <c r="AX329" s="4">
        <f t="shared" si="128"/>
        <v>0</v>
      </c>
      <c r="AY329" s="4">
        <f t="shared" si="129"/>
        <v>0</v>
      </c>
      <c r="AZ329" s="4">
        <f t="shared" si="135"/>
        <v>0</v>
      </c>
      <c r="BA329" s="4">
        <f t="shared" si="136"/>
        <v>0</v>
      </c>
      <c r="BB329" s="4">
        <f t="shared" si="130"/>
        <v>0</v>
      </c>
      <c r="BC329" s="4">
        <f t="shared" si="131"/>
        <v>0</v>
      </c>
      <c r="BD329" s="4">
        <f t="shared" si="132"/>
        <v>0</v>
      </c>
      <c r="BE329" s="4">
        <f t="shared" si="137"/>
        <v>0</v>
      </c>
      <c r="BF329" s="4">
        <f t="shared" si="138"/>
        <v>0</v>
      </c>
      <c r="BG329" s="4">
        <f t="shared" si="139"/>
        <v>0</v>
      </c>
      <c r="BH329" s="3">
        <v>0</v>
      </c>
      <c r="BI329" s="3">
        <v>0</v>
      </c>
      <c r="BJ329" s="4">
        <f t="shared" si="140"/>
        <v>1</v>
      </c>
      <c r="BK329" s="4">
        <f t="shared" si="141"/>
        <v>0</v>
      </c>
      <c r="BL329" s="4">
        <f t="shared" si="142"/>
        <v>0</v>
      </c>
      <c r="BM329" s="4">
        <f t="shared" si="143"/>
        <v>0</v>
      </c>
      <c r="BN329" s="4">
        <f t="shared" si="144"/>
        <v>0</v>
      </c>
      <c r="BO329" s="4">
        <f t="shared" si="145"/>
        <v>0</v>
      </c>
    </row>
    <row r="330" spans="1:67" x14ac:dyDescent="0.25">
      <c r="A330" s="7">
        <v>329</v>
      </c>
      <c r="B330" s="1" cm="1">
        <f t="array" ref="B330">_xlfn.SWITCH(C330,"G",1,"D",2,"M",3,"F",4)</f>
        <v>4</v>
      </c>
      <c r="C330" s="1" t="s">
        <v>10</v>
      </c>
      <c r="D330" s="1" t="s">
        <v>567</v>
      </c>
      <c r="E330" s="1">
        <v>4.9000000000000004</v>
      </c>
      <c r="F330" s="1">
        <v>4.9000000000000004</v>
      </c>
      <c r="G330" s="1" t="s">
        <v>547</v>
      </c>
      <c r="H330" s="1">
        <v>12</v>
      </c>
      <c r="I330" s="1">
        <v>0.68400000000000005</v>
      </c>
      <c r="J330" s="1">
        <v>14</v>
      </c>
      <c r="K330" s="1">
        <v>0.64200000000000002</v>
      </c>
      <c r="L330" s="1">
        <v>12</v>
      </c>
      <c r="M330" s="1">
        <v>0.72599999999999998</v>
      </c>
      <c r="N330" s="7">
        <v>14</v>
      </c>
      <c r="O330" s="7">
        <v>0.746</v>
      </c>
      <c r="P330" s="7">
        <v>15</v>
      </c>
      <c r="Q330" s="7">
        <v>0.9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3">
        <v>0</v>
      </c>
      <c r="AR330" s="4">
        <f t="shared" si="124"/>
        <v>0</v>
      </c>
      <c r="AS330" s="4">
        <f t="shared" si="125"/>
        <v>0</v>
      </c>
      <c r="AT330" s="4">
        <f t="shared" si="126"/>
        <v>0</v>
      </c>
      <c r="AU330" s="4">
        <f t="shared" si="133"/>
        <v>0</v>
      </c>
      <c r="AV330" s="4">
        <f t="shared" si="134"/>
        <v>0</v>
      </c>
      <c r="AW330" s="4">
        <f t="shared" si="127"/>
        <v>0</v>
      </c>
      <c r="AX330" s="4">
        <f t="shared" si="128"/>
        <v>0</v>
      </c>
      <c r="AY330" s="4">
        <f t="shared" si="129"/>
        <v>0</v>
      </c>
      <c r="AZ330" s="4">
        <f t="shared" si="135"/>
        <v>0</v>
      </c>
      <c r="BA330" s="4">
        <f t="shared" si="136"/>
        <v>0</v>
      </c>
      <c r="BB330" s="4">
        <f t="shared" si="130"/>
        <v>0</v>
      </c>
      <c r="BC330" s="4">
        <f t="shared" si="131"/>
        <v>0</v>
      </c>
      <c r="BD330" s="4">
        <f t="shared" si="132"/>
        <v>0</v>
      </c>
      <c r="BE330" s="4">
        <f t="shared" si="137"/>
        <v>0</v>
      </c>
      <c r="BF330" s="4">
        <f t="shared" si="138"/>
        <v>0</v>
      </c>
      <c r="BG330" s="4">
        <f t="shared" si="139"/>
        <v>0</v>
      </c>
      <c r="BH330" s="3">
        <v>0</v>
      </c>
      <c r="BI330" s="3">
        <v>0</v>
      </c>
      <c r="BJ330" s="4">
        <f t="shared" si="140"/>
        <v>1</v>
      </c>
      <c r="BK330" s="4">
        <f t="shared" si="141"/>
        <v>0</v>
      </c>
      <c r="BL330" s="4">
        <f t="shared" si="142"/>
        <v>0</v>
      </c>
      <c r="BM330" s="4">
        <f t="shared" si="143"/>
        <v>0</v>
      </c>
      <c r="BN330" s="4">
        <f t="shared" si="144"/>
        <v>0</v>
      </c>
      <c r="BO330" s="4">
        <f t="shared" si="145"/>
        <v>0</v>
      </c>
    </row>
    <row r="331" spans="1:67" x14ac:dyDescent="0.25">
      <c r="A331" s="7">
        <v>330</v>
      </c>
      <c r="B331" s="1" cm="1">
        <f t="array" ref="B331">_xlfn.SWITCH(C331,"G",1,"D",2,"M",3,"F",4)</f>
        <v>3</v>
      </c>
      <c r="C331" s="1" t="s">
        <v>5</v>
      </c>
      <c r="D331" s="1" t="s">
        <v>316</v>
      </c>
      <c r="E331" s="1">
        <v>5</v>
      </c>
      <c r="F331" s="1">
        <v>5</v>
      </c>
      <c r="G331" s="1" t="s">
        <v>547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7">
        <v>0</v>
      </c>
      <c r="O331" s="7">
        <v>0</v>
      </c>
      <c r="P331" s="7">
        <v>0</v>
      </c>
      <c r="Q331" s="7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3">
        <v>0</v>
      </c>
      <c r="AR331" s="4">
        <f t="shared" si="124"/>
        <v>0</v>
      </c>
      <c r="AS331" s="4">
        <f t="shared" si="125"/>
        <v>0</v>
      </c>
      <c r="AT331" s="4">
        <f t="shared" si="126"/>
        <v>0</v>
      </c>
      <c r="AU331" s="4">
        <f t="shared" si="133"/>
        <v>0</v>
      </c>
      <c r="AV331" s="4">
        <f t="shared" si="134"/>
        <v>0</v>
      </c>
      <c r="AW331" s="4">
        <f t="shared" si="127"/>
        <v>0</v>
      </c>
      <c r="AX331" s="4">
        <f t="shared" si="128"/>
        <v>0</v>
      </c>
      <c r="AY331" s="4">
        <f t="shared" si="129"/>
        <v>0</v>
      </c>
      <c r="AZ331" s="4">
        <f t="shared" si="135"/>
        <v>0</v>
      </c>
      <c r="BA331" s="4">
        <f t="shared" si="136"/>
        <v>0</v>
      </c>
      <c r="BB331" s="4">
        <f t="shared" si="130"/>
        <v>0</v>
      </c>
      <c r="BC331" s="4">
        <f t="shared" si="131"/>
        <v>0</v>
      </c>
      <c r="BD331" s="4">
        <f t="shared" si="132"/>
        <v>0</v>
      </c>
      <c r="BE331" s="4">
        <f t="shared" si="137"/>
        <v>0</v>
      </c>
      <c r="BF331" s="4">
        <f t="shared" si="138"/>
        <v>0</v>
      </c>
      <c r="BG331" s="4">
        <f t="shared" si="139"/>
        <v>0</v>
      </c>
      <c r="BH331" s="3">
        <v>0</v>
      </c>
      <c r="BI331" s="3">
        <v>0</v>
      </c>
      <c r="BJ331" s="4">
        <f t="shared" si="140"/>
        <v>1</v>
      </c>
      <c r="BK331" s="4">
        <f t="shared" si="141"/>
        <v>0</v>
      </c>
      <c r="BL331" s="4">
        <f t="shared" si="142"/>
        <v>0</v>
      </c>
      <c r="BM331" s="4">
        <f t="shared" si="143"/>
        <v>0</v>
      </c>
      <c r="BN331" s="4">
        <f t="shared" si="144"/>
        <v>0</v>
      </c>
      <c r="BO331" s="4">
        <f t="shared" si="145"/>
        <v>0</v>
      </c>
    </row>
    <row r="332" spans="1:67" x14ac:dyDescent="0.25">
      <c r="A332" s="7">
        <v>331</v>
      </c>
      <c r="B332" s="1" cm="1">
        <f t="array" ref="B332">_xlfn.SWITCH(C332,"G",1,"D",2,"M",3,"F",4)</f>
        <v>2</v>
      </c>
      <c r="C332" s="1" t="s">
        <v>7</v>
      </c>
      <c r="D332" s="1" t="s">
        <v>568</v>
      </c>
      <c r="E332" s="1">
        <v>3.9</v>
      </c>
      <c r="F332" s="1">
        <v>3.9</v>
      </c>
      <c r="G332" s="1" t="s">
        <v>547</v>
      </c>
      <c r="H332" s="1">
        <v>9</v>
      </c>
      <c r="I332" s="1">
        <v>0.27400000000000002</v>
      </c>
      <c r="J332" s="1">
        <v>8</v>
      </c>
      <c r="K332" s="1">
        <v>0.13800000000000001</v>
      </c>
      <c r="L332" s="1">
        <v>11</v>
      </c>
      <c r="M332" s="1">
        <v>0.32500000000000001</v>
      </c>
      <c r="N332" s="7">
        <v>13</v>
      </c>
      <c r="O332" s="7">
        <v>0.379</v>
      </c>
      <c r="P332" s="7">
        <v>16</v>
      </c>
      <c r="Q332" s="7">
        <v>0.52300000000000002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3">
        <v>1</v>
      </c>
      <c r="AR332" s="4">
        <f t="shared" si="124"/>
        <v>1</v>
      </c>
      <c r="AS332" s="4">
        <f t="shared" si="125"/>
        <v>1</v>
      </c>
      <c r="AT332" s="4">
        <f t="shared" si="126"/>
        <v>1</v>
      </c>
      <c r="AU332" s="4">
        <f t="shared" si="133"/>
        <v>1</v>
      </c>
      <c r="AV332" s="4">
        <f t="shared" si="134"/>
        <v>1</v>
      </c>
      <c r="AW332" s="4">
        <f t="shared" si="127"/>
        <v>0</v>
      </c>
      <c r="AX332" s="4">
        <f t="shared" si="128"/>
        <v>0</v>
      </c>
      <c r="AY332" s="4">
        <f t="shared" si="129"/>
        <v>0</v>
      </c>
      <c r="AZ332" s="4">
        <f t="shared" si="135"/>
        <v>0</v>
      </c>
      <c r="BA332" s="4">
        <f t="shared" si="136"/>
        <v>0</v>
      </c>
      <c r="BB332" s="4">
        <f t="shared" si="130"/>
        <v>1</v>
      </c>
      <c r="BC332" s="4">
        <f t="shared" si="131"/>
        <v>1</v>
      </c>
      <c r="BD332" s="4">
        <f t="shared" si="132"/>
        <v>1</v>
      </c>
      <c r="BE332" s="4">
        <f t="shared" si="137"/>
        <v>1</v>
      </c>
      <c r="BF332" s="4">
        <f t="shared" si="138"/>
        <v>1</v>
      </c>
      <c r="BG332" s="4">
        <f t="shared" si="139"/>
        <v>5</v>
      </c>
      <c r="BH332" s="3">
        <v>0</v>
      </c>
      <c r="BI332" s="3">
        <v>0</v>
      </c>
      <c r="BJ332" s="4">
        <f t="shared" si="140"/>
        <v>1</v>
      </c>
      <c r="BK332" s="4">
        <f t="shared" si="141"/>
        <v>0</v>
      </c>
      <c r="BL332" s="4">
        <f t="shared" si="142"/>
        <v>0</v>
      </c>
      <c r="BM332" s="4">
        <f t="shared" si="143"/>
        <v>0</v>
      </c>
      <c r="BN332" s="4">
        <f t="shared" si="144"/>
        <v>0</v>
      </c>
      <c r="BO332" s="4">
        <f t="shared" si="145"/>
        <v>0</v>
      </c>
    </row>
    <row r="333" spans="1:67" x14ac:dyDescent="0.25">
      <c r="A333" s="7">
        <v>332</v>
      </c>
      <c r="B333" s="1" cm="1">
        <f t="array" ref="B333">_xlfn.SWITCH(C333,"G",1,"D",2,"M",3,"F",4)</f>
        <v>3</v>
      </c>
      <c r="C333" s="1" t="s">
        <v>5</v>
      </c>
      <c r="D333" s="1" t="s">
        <v>139</v>
      </c>
      <c r="E333" s="1">
        <v>5.8</v>
      </c>
      <c r="F333" s="1">
        <v>5.8</v>
      </c>
      <c r="G333" s="1" t="s">
        <v>140</v>
      </c>
      <c r="H333" s="1">
        <v>8</v>
      </c>
      <c r="I333" s="1">
        <v>0.48299999999999998</v>
      </c>
      <c r="J333" s="1">
        <v>12</v>
      </c>
      <c r="K333" s="1">
        <v>0.72799999999999998</v>
      </c>
      <c r="L333" s="1">
        <v>9</v>
      </c>
      <c r="M333" s="1">
        <v>0.51500000000000001</v>
      </c>
      <c r="N333" s="7">
        <v>8</v>
      </c>
      <c r="O333" s="7">
        <v>0.45900000000000002</v>
      </c>
      <c r="P333" s="7">
        <v>10</v>
      </c>
      <c r="Q333" s="7">
        <v>0.57899999999999996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3">
        <v>0</v>
      </c>
      <c r="AR333" s="4">
        <f t="shared" si="124"/>
        <v>0</v>
      </c>
      <c r="AS333" s="4">
        <f t="shared" si="125"/>
        <v>0</v>
      </c>
      <c r="AT333" s="4">
        <f t="shared" si="126"/>
        <v>0</v>
      </c>
      <c r="AU333" s="4">
        <f t="shared" si="133"/>
        <v>0</v>
      </c>
      <c r="AV333" s="4">
        <f t="shared" si="134"/>
        <v>0</v>
      </c>
      <c r="AW333" s="4">
        <f t="shared" si="127"/>
        <v>0</v>
      </c>
      <c r="AX333" s="4">
        <f t="shared" si="128"/>
        <v>0</v>
      </c>
      <c r="AY333" s="4">
        <f t="shared" si="129"/>
        <v>0</v>
      </c>
      <c r="AZ333" s="4">
        <f t="shared" si="135"/>
        <v>0</v>
      </c>
      <c r="BA333" s="4">
        <f t="shared" si="136"/>
        <v>0</v>
      </c>
      <c r="BB333" s="4">
        <f t="shared" si="130"/>
        <v>0</v>
      </c>
      <c r="BC333" s="4">
        <f t="shared" si="131"/>
        <v>0</v>
      </c>
      <c r="BD333" s="4">
        <f t="shared" si="132"/>
        <v>0</v>
      </c>
      <c r="BE333" s="4">
        <f t="shared" si="137"/>
        <v>0</v>
      </c>
      <c r="BF333" s="4">
        <f t="shared" si="138"/>
        <v>0</v>
      </c>
      <c r="BG333" s="4">
        <f t="shared" si="139"/>
        <v>0</v>
      </c>
      <c r="BH333" s="3">
        <v>0</v>
      </c>
      <c r="BI333" s="3">
        <v>0</v>
      </c>
      <c r="BJ333" s="4">
        <f t="shared" si="140"/>
        <v>1</v>
      </c>
      <c r="BK333" s="4">
        <f t="shared" si="141"/>
        <v>0</v>
      </c>
      <c r="BL333" s="4">
        <f t="shared" si="142"/>
        <v>0</v>
      </c>
      <c r="BM333" s="4">
        <f t="shared" si="143"/>
        <v>0</v>
      </c>
      <c r="BN333" s="4">
        <f t="shared" si="144"/>
        <v>0</v>
      </c>
      <c r="BO333" s="4">
        <f t="shared" si="145"/>
        <v>0</v>
      </c>
    </row>
    <row r="334" spans="1:67" x14ac:dyDescent="0.25">
      <c r="A334" s="7">
        <v>333</v>
      </c>
      <c r="B334" s="1" cm="1">
        <f t="array" ref="B334">_xlfn.SWITCH(C334,"G",1,"D",2,"M",3,"F",4)</f>
        <v>1</v>
      </c>
      <c r="C334" s="1" t="s">
        <v>12</v>
      </c>
      <c r="D334" s="1" t="s">
        <v>376</v>
      </c>
      <c r="E334" s="1">
        <v>4.4000000000000004</v>
      </c>
      <c r="F334" s="1">
        <v>4.4000000000000004</v>
      </c>
      <c r="G334" s="1" t="s">
        <v>140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4.2000000000000003E-2</v>
      </c>
      <c r="N334" s="7">
        <v>1</v>
      </c>
      <c r="O334" s="7">
        <v>4.1000000000000002E-2</v>
      </c>
      <c r="P334" s="7">
        <v>1</v>
      </c>
      <c r="Q334" s="7">
        <v>4.2999999999999997E-2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3">
        <v>0</v>
      </c>
      <c r="AR334" s="4">
        <f t="shared" si="124"/>
        <v>0</v>
      </c>
      <c r="AS334" s="4">
        <f t="shared" si="125"/>
        <v>0</v>
      </c>
      <c r="AT334" s="4">
        <f t="shared" si="126"/>
        <v>0</v>
      </c>
      <c r="AU334" s="4">
        <f t="shared" si="133"/>
        <v>0</v>
      </c>
      <c r="AV334" s="4">
        <f t="shared" si="134"/>
        <v>0</v>
      </c>
      <c r="AW334" s="4">
        <f t="shared" si="127"/>
        <v>0</v>
      </c>
      <c r="AX334" s="4">
        <f t="shared" si="128"/>
        <v>0</v>
      </c>
      <c r="AY334" s="4">
        <f t="shared" si="129"/>
        <v>0</v>
      </c>
      <c r="AZ334" s="4">
        <f t="shared" si="135"/>
        <v>0</v>
      </c>
      <c r="BA334" s="4">
        <f t="shared" si="136"/>
        <v>0</v>
      </c>
      <c r="BB334" s="4">
        <f t="shared" si="130"/>
        <v>0</v>
      </c>
      <c r="BC334" s="4">
        <f t="shared" si="131"/>
        <v>0</v>
      </c>
      <c r="BD334" s="4">
        <f t="shared" si="132"/>
        <v>0</v>
      </c>
      <c r="BE334" s="4">
        <f t="shared" si="137"/>
        <v>0</v>
      </c>
      <c r="BF334" s="4">
        <f t="shared" si="138"/>
        <v>0</v>
      </c>
      <c r="BG334" s="4">
        <f t="shared" si="139"/>
        <v>0</v>
      </c>
      <c r="BH334" s="3">
        <v>0</v>
      </c>
      <c r="BI334" s="3">
        <v>0</v>
      </c>
      <c r="BJ334" s="4">
        <f t="shared" si="140"/>
        <v>1</v>
      </c>
      <c r="BK334" s="4">
        <f t="shared" si="141"/>
        <v>0</v>
      </c>
      <c r="BL334" s="4">
        <f t="shared" si="142"/>
        <v>0</v>
      </c>
      <c r="BM334" s="4">
        <f t="shared" si="143"/>
        <v>0</v>
      </c>
      <c r="BN334" s="4">
        <f t="shared" si="144"/>
        <v>0</v>
      </c>
      <c r="BO334" s="4">
        <f t="shared" si="145"/>
        <v>0</v>
      </c>
    </row>
    <row r="335" spans="1:67" x14ac:dyDescent="0.25">
      <c r="A335" s="7">
        <v>334</v>
      </c>
      <c r="B335" s="1" cm="1">
        <f t="array" ref="B335">_xlfn.SWITCH(C335,"G",1,"D",2,"M",3,"F",4)</f>
        <v>1</v>
      </c>
      <c r="C335" s="1" t="s">
        <v>12</v>
      </c>
      <c r="D335" s="1" t="s">
        <v>126</v>
      </c>
      <c r="E335" s="1">
        <v>4.5</v>
      </c>
      <c r="F335" s="1">
        <v>4.5</v>
      </c>
      <c r="G335" s="1" t="s">
        <v>140</v>
      </c>
      <c r="H335" s="1">
        <v>89</v>
      </c>
      <c r="I335" s="1">
        <v>3.5070000000000001</v>
      </c>
      <c r="J335" s="1">
        <v>88</v>
      </c>
      <c r="K335" s="1">
        <v>3.8559999999999999</v>
      </c>
      <c r="L335" s="1">
        <v>87</v>
      </c>
      <c r="M335" s="1">
        <v>3.597</v>
      </c>
      <c r="N335" s="7">
        <v>87</v>
      </c>
      <c r="O335" s="7">
        <v>3.512</v>
      </c>
      <c r="P335" s="7">
        <v>87</v>
      </c>
      <c r="Q335" s="7">
        <v>3.6680000000000001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3">
        <v>0</v>
      </c>
      <c r="AR335" s="4">
        <f t="shared" si="124"/>
        <v>0</v>
      </c>
      <c r="AS335" s="4">
        <f t="shared" si="125"/>
        <v>0</v>
      </c>
      <c r="AT335" s="4">
        <f t="shared" si="126"/>
        <v>0</v>
      </c>
      <c r="AU335" s="4">
        <f t="shared" si="133"/>
        <v>0</v>
      </c>
      <c r="AV335" s="4">
        <f t="shared" si="134"/>
        <v>0</v>
      </c>
      <c r="AW335" s="4">
        <f t="shared" si="127"/>
        <v>0</v>
      </c>
      <c r="AX335" s="4">
        <f t="shared" si="128"/>
        <v>0</v>
      </c>
      <c r="AY335" s="4">
        <f t="shared" si="129"/>
        <v>0</v>
      </c>
      <c r="AZ335" s="4">
        <f t="shared" si="135"/>
        <v>0</v>
      </c>
      <c r="BA335" s="4">
        <f t="shared" si="136"/>
        <v>0</v>
      </c>
      <c r="BB335" s="4">
        <f t="shared" si="130"/>
        <v>0</v>
      </c>
      <c r="BC335" s="4">
        <f t="shared" si="131"/>
        <v>0</v>
      </c>
      <c r="BD335" s="4">
        <f t="shared" si="132"/>
        <v>0</v>
      </c>
      <c r="BE335" s="4">
        <f t="shared" si="137"/>
        <v>0</v>
      </c>
      <c r="BF335" s="4">
        <f t="shared" si="138"/>
        <v>0</v>
      </c>
      <c r="BG335" s="4">
        <f t="shared" si="139"/>
        <v>0</v>
      </c>
      <c r="BH335" s="3">
        <v>0</v>
      </c>
      <c r="BI335" s="3">
        <v>0</v>
      </c>
      <c r="BJ335" s="4">
        <f t="shared" si="140"/>
        <v>1</v>
      </c>
      <c r="BK335" s="4">
        <f t="shared" si="141"/>
        <v>0</v>
      </c>
      <c r="BL335" s="4">
        <f t="shared" si="142"/>
        <v>0</v>
      </c>
      <c r="BM335" s="4">
        <f t="shared" si="143"/>
        <v>0</v>
      </c>
      <c r="BN335" s="4">
        <f t="shared" si="144"/>
        <v>0</v>
      </c>
      <c r="BO335" s="4">
        <f t="shared" si="145"/>
        <v>0</v>
      </c>
    </row>
    <row r="336" spans="1:67" x14ac:dyDescent="0.25">
      <c r="A336" s="7">
        <v>335</v>
      </c>
      <c r="B336" s="1" cm="1">
        <f t="array" ref="B336">_xlfn.SWITCH(C336,"G",1,"D",2,"M",3,"F",4)</f>
        <v>3</v>
      </c>
      <c r="C336" s="1" t="s">
        <v>5</v>
      </c>
      <c r="D336" s="1" t="s">
        <v>569</v>
      </c>
      <c r="E336" s="1">
        <v>4.5</v>
      </c>
      <c r="F336" s="1">
        <v>4.5</v>
      </c>
      <c r="G336" s="1" t="s">
        <v>140</v>
      </c>
      <c r="H336" s="1">
        <v>81</v>
      </c>
      <c r="I336" s="1">
        <v>2.3199999999999998</v>
      </c>
      <c r="J336" s="1">
        <v>78</v>
      </c>
      <c r="K336" s="1">
        <v>2.3490000000000002</v>
      </c>
      <c r="L336" s="1">
        <v>70</v>
      </c>
      <c r="M336" s="1">
        <v>2.093</v>
      </c>
      <c r="N336" s="7">
        <v>69</v>
      </c>
      <c r="O336" s="7">
        <v>2.0379999999999998</v>
      </c>
      <c r="P336" s="7">
        <v>75</v>
      </c>
      <c r="Q336" s="7">
        <v>2.2109999999999999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3">
        <v>0</v>
      </c>
      <c r="AR336" s="4">
        <f t="shared" si="124"/>
        <v>0</v>
      </c>
      <c r="AS336" s="4">
        <f t="shared" si="125"/>
        <v>0</v>
      </c>
      <c r="AT336" s="4">
        <f t="shared" si="126"/>
        <v>0</v>
      </c>
      <c r="AU336" s="4">
        <f t="shared" si="133"/>
        <v>0</v>
      </c>
      <c r="AV336" s="4">
        <f t="shared" si="134"/>
        <v>0</v>
      </c>
      <c r="AW336" s="4">
        <f t="shared" si="127"/>
        <v>0</v>
      </c>
      <c r="AX336" s="4">
        <f t="shared" si="128"/>
        <v>0</v>
      </c>
      <c r="AY336" s="4">
        <f t="shared" si="129"/>
        <v>0</v>
      </c>
      <c r="AZ336" s="4">
        <f t="shared" si="135"/>
        <v>0</v>
      </c>
      <c r="BA336" s="4">
        <f t="shared" si="136"/>
        <v>0</v>
      </c>
      <c r="BB336" s="4">
        <f t="shared" si="130"/>
        <v>0</v>
      </c>
      <c r="BC336" s="4">
        <f t="shared" si="131"/>
        <v>0</v>
      </c>
      <c r="BD336" s="4">
        <f t="shared" si="132"/>
        <v>0</v>
      </c>
      <c r="BE336" s="4">
        <f t="shared" si="137"/>
        <v>0</v>
      </c>
      <c r="BF336" s="4">
        <f t="shared" si="138"/>
        <v>0</v>
      </c>
      <c r="BG336" s="4">
        <f t="shared" si="139"/>
        <v>0</v>
      </c>
      <c r="BH336" s="3">
        <v>0</v>
      </c>
      <c r="BI336" s="3">
        <v>0</v>
      </c>
      <c r="BJ336" s="4">
        <f t="shared" si="140"/>
        <v>1</v>
      </c>
      <c r="BK336" s="4">
        <f t="shared" si="141"/>
        <v>0</v>
      </c>
      <c r="BL336" s="4">
        <f t="shared" si="142"/>
        <v>0</v>
      </c>
      <c r="BM336" s="4">
        <f t="shared" si="143"/>
        <v>0</v>
      </c>
      <c r="BN336" s="4">
        <f t="shared" si="144"/>
        <v>0</v>
      </c>
      <c r="BO336" s="4">
        <f t="shared" si="145"/>
        <v>0</v>
      </c>
    </row>
    <row r="337" spans="1:67" x14ac:dyDescent="0.25">
      <c r="A337" s="7">
        <v>336</v>
      </c>
      <c r="B337" s="1" cm="1">
        <f t="array" ref="B337">_xlfn.SWITCH(C337,"G",1,"D",2,"M",3,"F",4)</f>
        <v>3</v>
      </c>
      <c r="C337" s="1" t="s">
        <v>5</v>
      </c>
      <c r="D337" s="1" t="s">
        <v>284</v>
      </c>
      <c r="E337" s="1">
        <v>5.9</v>
      </c>
      <c r="F337" s="1">
        <v>5.9</v>
      </c>
      <c r="G337" s="1" t="s">
        <v>140</v>
      </c>
      <c r="H337" s="1">
        <v>65</v>
      </c>
      <c r="I337" s="1">
        <v>3.1829999999999998</v>
      </c>
      <c r="J337" s="1">
        <v>67</v>
      </c>
      <c r="K337" s="1">
        <v>3.339</v>
      </c>
      <c r="L337" s="1">
        <v>53</v>
      </c>
      <c r="M337" s="1">
        <v>2.363</v>
      </c>
      <c r="N337" s="7">
        <v>58</v>
      </c>
      <c r="O337" s="7">
        <v>2.5619999999999998</v>
      </c>
      <c r="P337" s="7">
        <v>58</v>
      </c>
      <c r="Q337" s="7">
        <v>2.5939999999999999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3">
        <v>0</v>
      </c>
      <c r="AR337" s="4">
        <f t="shared" si="124"/>
        <v>0</v>
      </c>
      <c r="AS337" s="4">
        <f t="shared" si="125"/>
        <v>0</v>
      </c>
      <c r="AT337" s="4">
        <f t="shared" si="126"/>
        <v>0</v>
      </c>
      <c r="AU337" s="4">
        <f t="shared" si="133"/>
        <v>0</v>
      </c>
      <c r="AV337" s="4">
        <f t="shared" si="134"/>
        <v>0</v>
      </c>
      <c r="AW337" s="4">
        <f t="shared" si="127"/>
        <v>0</v>
      </c>
      <c r="AX337" s="4">
        <f t="shared" si="128"/>
        <v>0</v>
      </c>
      <c r="AY337" s="4">
        <f t="shared" si="129"/>
        <v>0</v>
      </c>
      <c r="AZ337" s="4">
        <f t="shared" si="135"/>
        <v>0</v>
      </c>
      <c r="BA337" s="4">
        <f t="shared" si="136"/>
        <v>0</v>
      </c>
      <c r="BB337" s="4">
        <f t="shared" si="130"/>
        <v>0</v>
      </c>
      <c r="BC337" s="4">
        <f t="shared" si="131"/>
        <v>0</v>
      </c>
      <c r="BD337" s="4">
        <f t="shared" si="132"/>
        <v>0</v>
      </c>
      <c r="BE337" s="4">
        <f t="shared" si="137"/>
        <v>0</v>
      </c>
      <c r="BF337" s="4">
        <f t="shared" si="138"/>
        <v>0</v>
      </c>
      <c r="BG337" s="4">
        <f t="shared" si="139"/>
        <v>0</v>
      </c>
      <c r="BH337" s="3">
        <v>0</v>
      </c>
      <c r="BI337" s="3">
        <v>0</v>
      </c>
      <c r="BJ337" s="4">
        <f t="shared" si="140"/>
        <v>1</v>
      </c>
      <c r="BK337" s="4">
        <f t="shared" si="141"/>
        <v>0</v>
      </c>
      <c r="BL337" s="4">
        <f t="shared" si="142"/>
        <v>0</v>
      </c>
      <c r="BM337" s="4">
        <f t="shared" si="143"/>
        <v>0</v>
      </c>
      <c r="BN337" s="4">
        <f t="shared" si="144"/>
        <v>0</v>
      </c>
      <c r="BO337" s="4">
        <f t="shared" si="145"/>
        <v>0</v>
      </c>
    </row>
    <row r="338" spans="1:67" x14ac:dyDescent="0.25">
      <c r="A338" s="7">
        <v>337</v>
      </c>
      <c r="B338" s="1" cm="1">
        <f t="array" ref="B338">_xlfn.SWITCH(C338,"G",1,"D",2,"M",3,"F",4)</f>
        <v>4</v>
      </c>
      <c r="C338" s="1" t="s">
        <v>10</v>
      </c>
      <c r="D338" s="1" t="s">
        <v>285</v>
      </c>
      <c r="E338" s="1">
        <v>7.9</v>
      </c>
      <c r="F338" s="1">
        <v>7.9</v>
      </c>
      <c r="G338" s="1" t="s">
        <v>18</v>
      </c>
      <c r="H338" s="1">
        <v>77</v>
      </c>
      <c r="I338" s="1">
        <v>4.3929999999999998</v>
      </c>
      <c r="J338" s="1">
        <v>74</v>
      </c>
      <c r="K338" s="1">
        <v>3.7229999999999999</v>
      </c>
      <c r="L338" s="1">
        <v>72</v>
      </c>
      <c r="M338" s="1">
        <v>4.4249999999999998</v>
      </c>
      <c r="N338" s="7">
        <v>72</v>
      </c>
      <c r="O338" s="7">
        <v>3.9860000000000002</v>
      </c>
      <c r="P338" s="7">
        <v>71</v>
      </c>
      <c r="Q338" s="7">
        <v>4.1470000000000002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3">
        <v>0</v>
      </c>
      <c r="AR338" s="4">
        <f t="shared" si="124"/>
        <v>0</v>
      </c>
      <c r="AS338" s="4">
        <f t="shared" si="125"/>
        <v>0</v>
      </c>
      <c r="AT338" s="4">
        <f t="shared" si="126"/>
        <v>0</v>
      </c>
      <c r="AU338" s="4">
        <f t="shared" si="133"/>
        <v>0</v>
      </c>
      <c r="AV338" s="4">
        <f t="shared" si="134"/>
        <v>0</v>
      </c>
      <c r="AW338" s="4">
        <f t="shared" si="127"/>
        <v>0</v>
      </c>
      <c r="AX338" s="4">
        <f t="shared" si="128"/>
        <v>0</v>
      </c>
      <c r="AY338" s="4">
        <f t="shared" si="129"/>
        <v>0</v>
      </c>
      <c r="AZ338" s="4">
        <f t="shared" si="135"/>
        <v>0</v>
      </c>
      <c r="BA338" s="4">
        <f t="shared" si="136"/>
        <v>0</v>
      </c>
      <c r="BB338" s="4">
        <f t="shared" si="130"/>
        <v>0</v>
      </c>
      <c r="BC338" s="4">
        <f t="shared" si="131"/>
        <v>0</v>
      </c>
      <c r="BD338" s="4">
        <f t="shared" si="132"/>
        <v>0</v>
      </c>
      <c r="BE338" s="4">
        <f t="shared" si="137"/>
        <v>0</v>
      </c>
      <c r="BF338" s="4">
        <f t="shared" si="138"/>
        <v>0</v>
      </c>
      <c r="BG338" s="4">
        <f t="shared" si="139"/>
        <v>0</v>
      </c>
      <c r="BH338" s="3">
        <v>0</v>
      </c>
      <c r="BI338" s="3">
        <v>0</v>
      </c>
      <c r="BJ338" s="4">
        <f t="shared" si="140"/>
        <v>1</v>
      </c>
      <c r="BK338" s="4">
        <f t="shared" si="141"/>
        <v>0</v>
      </c>
      <c r="BL338" s="4">
        <f t="shared" si="142"/>
        <v>0</v>
      </c>
      <c r="BM338" s="4">
        <f t="shared" si="143"/>
        <v>0</v>
      </c>
      <c r="BN338" s="4">
        <f t="shared" si="144"/>
        <v>0</v>
      </c>
      <c r="BO338" s="4">
        <f t="shared" si="145"/>
        <v>0</v>
      </c>
    </row>
    <row r="339" spans="1:67" x14ac:dyDescent="0.25">
      <c r="A339" s="7">
        <v>338</v>
      </c>
      <c r="B339" s="1" cm="1">
        <f t="array" ref="B339">_xlfn.SWITCH(C339,"G",1,"D",2,"M",3,"F",4)</f>
        <v>2</v>
      </c>
      <c r="C339" s="1" t="s">
        <v>7</v>
      </c>
      <c r="D339" s="1" t="s">
        <v>57</v>
      </c>
      <c r="E339" s="1">
        <v>4.4000000000000004</v>
      </c>
      <c r="F339" s="1">
        <v>4.4000000000000004</v>
      </c>
      <c r="G339" s="1" t="s">
        <v>140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7">
        <v>0</v>
      </c>
      <c r="O339" s="7">
        <v>0</v>
      </c>
      <c r="P339" s="7">
        <v>0</v>
      </c>
      <c r="Q339" s="7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3">
        <v>0</v>
      </c>
      <c r="AR339" s="4">
        <f t="shared" si="124"/>
        <v>0</v>
      </c>
      <c r="AS339" s="4">
        <f t="shared" si="125"/>
        <v>0</v>
      </c>
      <c r="AT339" s="4">
        <f t="shared" si="126"/>
        <v>0</v>
      </c>
      <c r="AU339" s="4">
        <f t="shared" si="133"/>
        <v>0</v>
      </c>
      <c r="AV339" s="4">
        <f t="shared" si="134"/>
        <v>0</v>
      </c>
      <c r="AW339" s="4">
        <f t="shared" si="127"/>
        <v>0</v>
      </c>
      <c r="AX339" s="4">
        <f t="shared" si="128"/>
        <v>0</v>
      </c>
      <c r="AY339" s="4">
        <f t="shared" si="129"/>
        <v>0</v>
      </c>
      <c r="AZ339" s="4">
        <f t="shared" si="135"/>
        <v>0</v>
      </c>
      <c r="BA339" s="4">
        <f t="shared" si="136"/>
        <v>0</v>
      </c>
      <c r="BB339" s="4">
        <f t="shared" si="130"/>
        <v>0</v>
      </c>
      <c r="BC339" s="4">
        <f t="shared" si="131"/>
        <v>0</v>
      </c>
      <c r="BD339" s="4">
        <f t="shared" si="132"/>
        <v>0</v>
      </c>
      <c r="BE339" s="4">
        <f t="shared" si="137"/>
        <v>0</v>
      </c>
      <c r="BF339" s="4">
        <f t="shared" si="138"/>
        <v>0</v>
      </c>
      <c r="BG339" s="4">
        <f t="shared" si="139"/>
        <v>0</v>
      </c>
      <c r="BH339" s="3">
        <v>0</v>
      </c>
      <c r="BI339" s="3">
        <v>0</v>
      </c>
      <c r="BJ339" s="4">
        <f t="shared" si="140"/>
        <v>1</v>
      </c>
      <c r="BK339" s="4">
        <f t="shared" si="141"/>
        <v>0</v>
      </c>
      <c r="BL339" s="4">
        <f t="shared" si="142"/>
        <v>0</v>
      </c>
      <c r="BM339" s="4">
        <f t="shared" si="143"/>
        <v>0</v>
      </c>
      <c r="BN339" s="4">
        <f t="shared" si="144"/>
        <v>0</v>
      </c>
      <c r="BO339" s="4">
        <f t="shared" si="145"/>
        <v>0</v>
      </c>
    </row>
    <row r="340" spans="1:67" x14ac:dyDescent="0.25">
      <c r="A340" s="7">
        <v>339</v>
      </c>
      <c r="B340" s="1" cm="1">
        <f t="array" ref="B340">_xlfn.SWITCH(C340,"G",1,"D",2,"M",3,"F",4)</f>
        <v>3</v>
      </c>
      <c r="C340" s="1" t="s">
        <v>5</v>
      </c>
      <c r="D340" s="1" t="s">
        <v>570</v>
      </c>
      <c r="E340" s="1">
        <v>5.8</v>
      </c>
      <c r="F340" s="1">
        <v>5.8</v>
      </c>
      <c r="G340" s="1" t="s">
        <v>140</v>
      </c>
      <c r="H340" s="1">
        <v>71</v>
      </c>
      <c r="I340" s="1">
        <v>3.1110000000000002</v>
      </c>
      <c r="J340" s="1">
        <v>71</v>
      </c>
      <c r="K340" s="1">
        <v>3.222</v>
      </c>
      <c r="L340" s="1">
        <v>49</v>
      </c>
      <c r="M340" s="1">
        <v>2.1150000000000002</v>
      </c>
      <c r="N340" s="7">
        <v>55</v>
      </c>
      <c r="O340" s="7">
        <v>2.3149999999999999</v>
      </c>
      <c r="P340" s="7">
        <v>53</v>
      </c>
      <c r="Q340" s="7">
        <v>2.3119999999999998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3">
        <v>0</v>
      </c>
      <c r="AR340" s="4">
        <f t="shared" si="124"/>
        <v>0</v>
      </c>
      <c r="AS340" s="4">
        <f t="shared" si="125"/>
        <v>0</v>
      </c>
      <c r="AT340" s="4">
        <f t="shared" si="126"/>
        <v>0</v>
      </c>
      <c r="AU340" s="4">
        <f t="shared" si="133"/>
        <v>0</v>
      </c>
      <c r="AV340" s="4">
        <f t="shared" si="134"/>
        <v>0</v>
      </c>
      <c r="AW340" s="4">
        <f t="shared" si="127"/>
        <v>0</v>
      </c>
      <c r="AX340" s="4">
        <f t="shared" si="128"/>
        <v>0</v>
      </c>
      <c r="AY340" s="4">
        <f t="shared" si="129"/>
        <v>0</v>
      </c>
      <c r="AZ340" s="4">
        <f t="shared" si="135"/>
        <v>0</v>
      </c>
      <c r="BA340" s="4">
        <f t="shared" si="136"/>
        <v>0</v>
      </c>
      <c r="BB340" s="4">
        <f t="shared" si="130"/>
        <v>0</v>
      </c>
      <c r="BC340" s="4">
        <f t="shared" si="131"/>
        <v>0</v>
      </c>
      <c r="BD340" s="4">
        <f t="shared" si="132"/>
        <v>0</v>
      </c>
      <c r="BE340" s="4">
        <f t="shared" si="137"/>
        <v>0</v>
      </c>
      <c r="BF340" s="4">
        <f t="shared" si="138"/>
        <v>0</v>
      </c>
      <c r="BG340" s="4">
        <f t="shared" si="139"/>
        <v>0</v>
      </c>
      <c r="BH340" s="3">
        <v>0</v>
      </c>
      <c r="BI340" s="3">
        <v>0</v>
      </c>
      <c r="BJ340" s="4">
        <f t="shared" si="140"/>
        <v>1</v>
      </c>
      <c r="BK340" s="4">
        <f t="shared" si="141"/>
        <v>0</v>
      </c>
      <c r="BL340" s="4">
        <f t="shared" si="142"/>
        <v>0</v>
      </c>
      <c r="BM340" s="4">
        <f t="shared" si="143"/>
        <v>0</v>
      </c>
      <c r="BN340" s="4">
        <f t="shared" si="144"/>
        <v>0</v>
      </c>
      <c r="BO340" s="4">
        <f t="shared" si="145"/>
        <v>0</v>
      </c>
    </row>
    <row r="341" spans="1:67" x14ac:dyDescent="0.25">
      <c r="A341" s="7">
        <v>340</v>
      </c>
      <c r="B341" s="1" cm="1">
        <f t="array" ref="B341">_xlfn.SWITCH(C341,"G",1,"D",2,"M",3,"F",4)</f>
        <v>2</v>
      </c>
      <c r="C341" s="1" t="s">
        <v>7</v>
      </c>
      <c r="D341" s="1" t="s">
        <v>286</v>
      </c>
      <c r="E341" s="1">
        <v>4.9000000000000004</v>
      </c>
      <c r="F341" s="1">
        <v>4.9000000000000004</v>
      </c>
      <c r="G341" s="1" t="s">
        <v>183</v>
      </c>
      <c r="H341" s="1">
        <v>75</v>
      </c>
      <c r="I341" s="1">
        <v>2.1800000000000002</v>
      </c>
      <c r="J341" s="1">
        <v>74</v>
      </c>
      <c r="K341" s="1">
        <v>2.7789999999999999</v>
      </c>
      <c r="L341" s="1">
        <v>65</v>
      </c>
      <c r="M341" s="1">
        <v>2.3370000000000002</v>
      </c>
      <c r="N341" s="7">
        <v>67</v>
      </c>
      <c r="O341" s="7">
        <v>2.0680000000000001</v>
      </c>
      <c r="P341" s="7">
        <v>67</v>
      </c>
      <c r="Q341" s="7">
        <v>1.9410000000000001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3">
        <v>0</v>
      </c>
      <c r="AR341" s="4">
        <f t="shared" si="124"/>
        <v>0</v>
      </c>
      <c r="AS341" s="4">
        <f t="shared" si="125"/>
        <v>0</v>
      </c>
      <c r="AT341" s="4">
        <f t="shared" si="126"/>
        <v>0</v>
      </c>
      <c r="AU341" s="4">
        <f t="shared" si="133"/>
        <v>0</v>
      </c>
      <c r="AV341" s="4">
        <f t="shared" si="134"/>
        <v>0</v>
      </c>
      <c r="AW341" s="4">
        <f t="shared" si="127"/>
        <v>0</v>
      </c>
      <c r="AX341" s="4">
        <f t="shared" si="128"/>
        <v>0</v>
      </c>
      <c r="AY341" s="4">
        <f t="shared" si="129"/>
        <v>0</v>
      </c>
      <c r="AZ341" s="4">
        <f t="shared" si="135"/>
        <v>0</v>
      </c>
      <c r="BA341" s="4">
        <f t="shared" si="136"/>
        <v>0</v>
      </c>
      <c r="BB341" s="4">
        <f t="shared" si="130"/>
        <v>0</v>
      </c>
      <c r="BC341" s="4">
        <f t="shared" si="131"/>
        <v>0</v>
      </c>
      <c r="BD341" s="4">
        <f t="shared" si="132"/>
        <v>0</v>
      </c>
      <c r="BE341" s="4">
        <f t="shared" si="137"/>
        <v>0</v>
      </c>
      <c r="BF341" s="4">
        <f t="shared" si="138"/>
        <v>0</v>
      </c>
      <c r="BG341" s="4">
        <f t="shared" si="139"/>
        <v>0</v>
      </c>
      <c r="BH341" s="3">
        <v>0</v>
      </c>
      <c r="BI341" s="3">
        <v>0</v>
      </c>
      <c r="BJ341" s="4">
        <f t="shared" si="140"/>
        <v>1</v>
      </c>
      <c r="BK341" s="4">
        <f t="shared" si="141"/>
        <v>0</v>
      </c>
      <c r="BL341" s="4">
        <f t="shared" si="142"/>
        <v>0</v>
      </c>
      <c r="BM341" s="4">
        <f t="shared" si="143"/>
        <v>0</v>
      </c>
      <c r="BN341" s="4">
        <f t="shared" si="144"/>
        <v>0</v>
      </c>
      <c r="BO341" s="4">
        <f t="shared" si="145"/>
        <v>0</v>
      </c>
    </row>
    <row r="342" spans="1:67" x14ac:dyDescent="0.25">
      <c r="A342" s="7">
        <v>341</v>
      </c>
      <c r="B342" s="1" cm="1">
        <f t="array" ref="B342">_xlfn.SWITCH(C342,"G",1,"D",2,"M",3,"F",4)</f>
        <v>3</v>
      </c>
      <c r="C342" s="1" t="s">
        <v>5</v>
      </c>
      <c r="D342" s="1" t="s">
        <v>287</v>
      </c>
      <c r="E342" s="1">
        <v>6.4</v>
      </c>
      <c r="F342" s="1">
        <v>6.4</v>
      </c>
      <c r="G342" s="1" t="s">
        <v>140</v>
      </c>
      <c r="H342" s="1">
        <v>0</v>
      </c>
      <c r="I342" s="1">
        <v>0</v>
      </c>
      <c r="J342" s="1">
        <v>0</v>
      </c>
      <c r="K342" s="1">
        <v>0</v>
      </c>
      <c r="L342" s="1">
        <v>83</v>
      </c>
      <c r="M342" s="1">
        <v>3.6019999999999999</v>
      </c>
      <c r="N342" s="7">
        <v>83</v>
      </c>
      <c r="O342" s="7">
        <v>3.57</v>
      </c>
      <c r="P342" s="7">
        <v>76</v>
      </c>
      <c r="Q342" s="7">
        <v>3.444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3">
        <v>0</v>
      </c>
      <c r="AR342" s="4">
        <f t="shared" si="124"/>
        <v>0</v>
      </c>
      <c r="AS342" s="4">
        <f t="shared" si="125"/>
        <v>0</v>
      </c>
      <c r="AT342" s="4">
        <f t="shared" si="126"/>
        <v>0</v>
      </c>
      <c r="AU342" s="4">
        <f t="shared" si="133"/>
        <v>0</v>
      </c>
      <c r="AV342" s="4">
        <f t="shared" si="134"/>
        <v>0</v>
      </c>
      <c r="AW342" s="4">
        <f t="shared" si="127"/>
        <v>0</v>
      </c>
      <c r="AX342" s="4">
        <f t="shared" si="128"/>
        <v>0</v>
      </c>
      <c r="AY342" s="4">
        <f t="shared" si="129"/>
        <v>0</v>
      </c>
      <c r="AZ342" s="4">
        <f t="shared" si="135"/>
        <v>0</v>
      </c>
      <c r="BA342" s="4">
        <f t="shared" si="136"/>
        <v>0</v>
      </c>
      <c r="BB342" s="4">
        <f t="shared" si="130"/>
        <v>0</v>
      </c>
      <c r="BC342" s="4">
        <f t="shared" si="131"/>
        <v>0</v>
      </c>
      <c r="BD342" s="4">
        <f t="shared" si="132"/>
        <v>0</v>
      </c>
      <c r="BE342" s="4">
        <f t="shared" si="137"/>
        <v>0</v>
      </c>
      <c r="BF342" s="4">
        <f t="shared" si="138"/>
        <v>0</v>
      </c>
      <c r="BG342" s="4">
        <f t="shared" si="139"/>
        <v>0</v>
      </c>
      <c r="BH342" s="3">
        <v>0</v>
      </c>
      <c r="BI342" s="3">
        <v>0</v>
      </c>
      <c r="BJ342" s="4">
        <f t="shared" si="140"/>
        <v>1</v>
      </c>
      <c r="BK342" s="4">
        <f t="shared" si="141"/>
        <v>0</v>
      </c>
      <c r="BL342" s="4">
        <f t="shared" si="142"/>
        <v>0</v>
      </c>
      <c r="BM342" s="4">
        <f t="shared" si="143"/>
        <v>0</v>
      </c>
      <c r="BN342" s="4">
        <f t="shared" si="144"/>
        <v>0</v>
      </c>
      <c r="BO342" s="4">
        <f t="shared" si="145"/>
        <v>0</v>
      </c>
    </row>
    <row r="343" spans="1:67" x14ac:dyDescent="0.25">
      <c r="A343" s="7">
        <v>342</v>
      </c>
      <c r="B343" s="1" cm="1">
        <f t="array" ref="B343">_xlfn.SWITCH(C343,"G",1,"D",2,"M",3,"F",4)</f>
        <v>2</v>
      </c>
      <c r="C343" s="1" t="s">
        <v>7</v>
      </c>
      <c r="D343" s="1" t="s">
        <v>289</v>
      </c>
      <c r="E343" s="1">
        <v>4.8</v>
      </c>
      <c r="F343" s="1">
        <v>4.8</v>
      </c>
      <c r="G343" s="1" t="s">
        <v>140</v>
      </c>
      <c r="H343" s="1">
        <v>71</v>
      </c>
      <c r="I343" s="1">
        <v>2.448</v>
      </c>
      <c r="J343" s="1">
        <v>68</v>
      </c>
      <c r="K343" s="1">
        <v>2.97</v>
      </c>
      <c r="L343" s="1">
        <v>65</v>
      </c>
      <c r="M343" s="1">
        <v>2.4550000000000001</v>
      </c>
      <c r="N343" s="7">
        <v>67</v>
      </c>
      <c r="O343" s="7">
        <v>2.4169999999999998</v>
      </c>
      <c r="P343" s="7">
        <v>67</v>
      </c>
      <c r="Q343" s="7">
        <v>2.649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3">
        <v>0</v>
      </c>
      <c r="AR343" s="4">
        <f t="shared" si="124"/>
        <v>0</v>
      </c>
      <c r="AS343" s="4">
        <f t="shared" si="125"/>
        <v>0</v>
      </c>
      <c r="AT343" s="4">
        <f t="shared" si="126"/>
        <v>0</v>
      </c>
      <c r="AU343" s="4">
        <f t="shared" si="133"/>
        <v>0</v>
      </c>
      <c r="AV343" s="4">
        <f t="shared" si="134"/>
        <v>0</v>
      </c>
      <c r="AW343" s="4">
        <f t="shared" si="127"/>
        <v>0</v>
      </c>
      <c r="AX343" s="4">
        <f t="shared" si="128"/>
        <v>0</v>
      </c>
      <c r="AY343" s="4">
        <f t="shared" si="129"/>
        <v>0</v>
      </c>
      <c r="AZ343" s="4">
        <f t="shared" si="135"/>
        <v>0</v>
      </c>
      <c r="BA343" s="4">
        <f t="shared" si="136"/>
        <v>0</v>
      </c>
      <c r="BB343" s="4">
        <f t="shared" si="130"/>
        <v>0</v>
      </c>
      <c r="BC343" s="4">
        <f t="shared" si="131"/>
        <v>0</v>
      </c>
      <c r="BD343" s="4">
        <f t="shared" si="132"/>
        <v>0</v>
      </c>
      <c r="BE343" s="4">
        <f t="shared" si="137"/>
        <v>0</v>
      </c>
      <c r="BF343" s="4">
        <f t="shared" si="138"/>
        <v>0</v>
      </c>
      <c r="BG343" s="4">
        <f t="shared" si="139"/>
        <v>0</v>
      </c>
      <c r="BH343" s="3">
        <v>0</v>
      </c>
      <c r="BI343" s="3">
        <v>0</v>
      </c>
      <c r="BJ343" s="4">
        <f t="shared" si="140"/>
        <v>1</v>
      </c>
      <c r="BK343" s="4">
        <f t="shared" si="141"/>
        <v>0</v>
      </c>
      <c r="BL343" s="4">
        <f t="shared" si="142"/>
        <v>0</v>
      </c>
      <c r="BM343" s="4">
        <f t="shared" si="143"/>
        <v>0</v>
      </c>
      <c r="BN343" s="4">
        <f t="shared" si="144"/>
        <v>0</v>
      </c>
      <c r="BO343" s="4">
        <f t="shared" si="145"/>
        <v>0</v>
      </c>
    </row>
    <row r="344" spans="1:67" x14ac:dyDescent="0.25">
      <c r="A344" s="7">
        <v>343</v>
      </c>
      <c r="B344" s="1" cm="1">
        <f t="array" ref="B344">_xlfn.SWITCH(C344,"G",1,"D",2,"M",3,"F",4)</f>
        <v>2</v>
      </c>
      <c r="C344" s="1" t="s">
        <v>7</v>
      </c>
      <c r="D344" s="1" t="s">
        <v>290</v>
      </c>
      <c r="E344" s="1">
        <v>4.4000000000000004</v>
      </c>
      <c r="F344" s="1">
        <v>4.4000000000000004</v>
      </c>
      <c r="G344" s="1" t="s">
        <v>140</v>
      </c>
      <c r="H344" s="1">
        <v>87</v>
      </c>
      <c r="I344" s="1">
        <v>2.54</v>
      </c>
      <c r="J344" s="1">
        <v>84</v>
      </c>
      <c r="K344" s="1">
        <v>3.2290000000000001</v>
      </c>
      <c r="L344" s="1">
        <v>82</v>
      </c>
      <c r="M344" s="1">
        <v>2.661</v>
      </c>
      <c r="N344" s="7">
        <v>81</v>
      </c>
      <c r="O344" s="7">
        <v>2.5129999999999999</v>
      </c>
      <c r="P344" s="7">
        <v>82</v>
      </c>
      <c r="Q344" s="7">
        <v>2.798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3">
        <v>0</v>
      </c>
      <c r="AR344" s="4">
        <f t="shared" si="124"/>
        <v>0</v>
      </c>
      <c r="AS344" s="4">
        <f t="shared" si="125"/>
        <v>0</v>
      </c>
      <c r="AT344" s="4">
        <f t="shared" si="126"/>
        <v>0</v>
      </c>
      <c r="AU344" s="4">
        <f t="shared" si="133"/>
        <v>0</v>
      </c>
      <c r="AV344" s="4">
        <f t="shared" si="134"/>
        <v>0</v>
      </c>
      <c r="AW344" s="4">
        <f t="shared" si="127"/>
        <v>0</v>
      </c>
      <c r="AX344" s="4">
        <f t="shared" si="128"/>
        <v>0</v>
      </c>
      <c r="AY344" s="4">
        <f t="shared" si="129"/>
        <v>0</v>
      </c>
      <c r="AZ344" s="4">
        <f t="shared" si="135"/>
        <v>0</v>
      </c>
      <c r="BA344" s="4">
        <f t="shared" si="136"/>
        <v>0</v>
      </c>
      <c r="BB344" s="4">
        <f t="shared" si="130"/>
        <v>0</v>
      </c>
      <c r="BC344" s="4">
        <f t="shared" si="131"/>
        <v>0</v>
      </c>
      <c r="BD344" s="4">
        <f t="shared" si="132"/>
        <v>0</v>
      </c>
      <c r="BE344" s="4">
        <f t="shared" si="137"/>
        <v>0</v>
      </c>
      <c r="BF344" s="4">
        <f t="shared" si="138"/>
        <v>0</v>
      </c>
      <c r="BG344" s="4">
        <f t="shared" si="139"/>
        <v>0</v>
      </c>
      <c r="BH344" s="3">
        <v>0</v>
      </c>
      <c r="BI344" s="3">
        <v>0</v>
      </c>
      <c r="BJ344" s="4">
        <f t="shared" si="140"/>
        <v>1</v>
      </c>
      <c r="BK344" s="4">
        <f t="shared" si="141"/>
        <v>0</v>
      </c>
      <c r="BL344" s="4">
        <f t="shared" si="142"/>
        <v>0</v>
      </c>
      <c r="BM344" s="4">
        <f t="shared" si="143"/>
        <v>0</v>
      </c>
      <c r="BN344" s="4">
        <f t="shared" si="144"/>
        <v>0</v>
      </c>
      <c r="BO344" s="4">
        <f t="shared" si="145"/>
        <v>0</v>
      </c>
    </row>
    <row r="345" spans="1:67" x14ac:dyDescent="0.25">
      <c r="A345" s="7">
        <v>344</v>
      </c>
      <c r="B345" s="1" cm="1">
        <f t="array" ref="B345">_xlfn.SWITCH(C345,"G",1,"D",2,"M",3,"F",4)</f>
        <v>4</v>
      </c>
      <c r="C345" s="1" t="s">
        <v>10</v>
      </c>
      <c r="D345" s="1" t="s">
        <v>571</v>
      </c>
      <c r="E345" s="1">
        <v>4.5</v>
      </c>
      <c r="F345" s="1">
        <v>4.5</v>
      </c>
      <c r="G345" s="1" t="s">
        <v>140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7">
        <v>0</v>
      </c>
      <c r="O345" s="7">
        <v>0</v>
      </c>
      <c r="P345" s="7">
        <v>0</v>
      </c>
      <c r="Q345" s="7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3">
        <v>0</v>
      </c>
      <c r="AR345" s="4">
        <f t="shared" si="124"/>
        <v>0</v>
      </c>
      <c r="AS345" s="4">
        <f t="shared" si="125"/>
        <v>0</v>
      </c>
      <c r="AT345" s="4">
        <f t="shared" si="126"/>
        <v>0</v>
      </c>
      <c r="AU345" s="4">
        <f t="shared" si="133"/>
        <v>0</v>
      </c>
      <c r="AV345" s="4">
        <f t="shared" si="134"/>
        <v>0</v>
      </c>
      <c r="AW345" s="4">
        <f t="shared" si="127"/>
        <v>0</v>
      </c>
      <c r="AX345" s="4">
        <f t="shared" si="128"/>
        <v>0</v>
      </c>
      <c r="AY345" s="4">
        <f t="shared" si="129"/>
        <v>0</v>
      </c>
      <c r="AZ345" s="4">
        <f t="shared" si="135"/>
        <v>0</v>
      </c>
      <c r="BA345" s="4">
        <f t="shared" si="136"/>
        <v>0</v>
      </c>
      <c r="BB345" s="4">
        <f t="shared" si="130"/>
        <v>0</v>
      </c>
      <c r="BC345" s="4">
        <f t="shared" si="131"/>
        <v>0</v>
      </c>
      <c r="BD345" s="4">
        <f t="shared" si="132"/>
        <v>0</v>
      </c>
      <c r="BE345" s="4">
        <f t="shared" si="137"/>
        <v>0</v>
      </c>
      <c r="BF345" s="4">
        <f t="shared" si="138"/>
        <v>0</v>
      </c>
      <c r="BG345" s="4">
        <f t="shared" si="139"/>
        <v>0</v>
      </c>
      <c r="BH345" s="3">
        <v>0</v>
      </c>
      <c r="BI345" s="3">
        <v>0</v>
      </c>
      <c r="BJ345" s="4">
        <f t="shared" si="140"/>
        <v>1</v>
      </c>
      <c r="BK345" s="4">
        <f t="shared" si="141"/>
        <v>0</v>
      </c>
      <c r="BL345" s="4">
        <f t="shared" si="142"/>
        <v>0</v>
      </c>
      <c r="BM345" s="4">
        <f t="shared" si="143"/>
        <v>0</v>
      </c>
      <c r="BN345" s="4">
        <f t="shared" si="144"/>
        <v>0</v>
      </c>
      <c r="BO345" s="4">
        <f t="shared" si="145"/>
        <v>0</v>
      </c>
    </row>
    <row r="346" spans="1:67" x14ac:dyDescent="0.25">
      <c r="A346" s="7">
        <v>345</v>
      </c>
      <c r="B346" s="1" cm="1">
        <f t="array" ref="B346">_xlfn.SWITCH(C346,"G",1,"D",2,"M",3,"F",4)</f>
        <v>4</v>
      </c>
      <c r="C346" s="1" t="s">
        <v>10</v>
      </c>
      <c r="D346" s="1" t="s">
        <v>291</v>
      </c>
      <c r="E346" s="1">
        <v>6.8</v>
      </c>
      <c r="F346" s="1">
        <v>6.8</v>
      </c>
      <c r="G346" s="1" t="s">
        <v>140</v>
      </c>
      <c r="H346" s="1">
        <v>74</v>
      </c>
      <c r="I346" s="1">
        <v>3.8620000000000001</v>
      </c>
      <c r="J346" s="1">
        <v>71</v>
      </c>
      <c r="K346" s="1">
        <v>3.7410000000000001</v>
      </c>
      <c r="L346" s="1">
        <v>71</v>
      </c>
      <c r="M346" s="1">
        <v>3.4369999999999998</v>
      </c>
      <c r="N346" s="7">
        <v>69</v>
      </c>
      <c r="O346" s="7">
        <v>3.39</v>
      </c>
      <c r="P346" s="7">
        <v>71</v>
      </c>
      <c r="Q346" s="7">
        <v>3.4940000000000002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3">
        <v>0</v>
      </c>
      <c r="AR346" s="4">
        <f t="shared" si="124"/>
        <v>0</v>
      </c>
      <c r="AS346" s="4">
        <f t="shared" si="125"/>
        <v>0</v>
      </c>
      <c r="AT346" s="4">
        <f t="shared" si="126"/>
        <v>0</v>
      </c>
      <c r="AU346" s="4">
        <f t="shared" si="133"/>
        <v>0</v>
      </c>
      <c r="AV346" s="4">
        <f t="shared" si="134"/>
        <v>0</v>
      </c>
      <c r="AW346" s="4">
        <f t="shared" si="127"/>
        <v>0</v>
      </c>
      <c r="AX346" s="4">
        <f t="shared" si="128"/>
        <v>0</v>
      </c>
      <c r="AY346" s="4">
        <f t="shared" si="129"/>
        <v>0</v>
      </c>
      <c r="AZ346" s="4">
        <f t="shared" si="135"/>
        <v>0</v>
      </c>
      <c r="BA346" s="4">
        <f t="shared" si="136"/>
        <v>0</v>
      </c>
      <c r="BB346" s="4">
        <f t="shared" si="130"/>
        <v>0</v>
      </c>
      <c r="BC346" s="4">
        <f t="shared" si="131"/>
        <v>0</v>
      </c>
      <c r="BD346" s="4">
        <f t="shared" si="132"/>
        <v>0</v>
      </c>
      <c r="BE346" s="4">
        <f t="shared" si="137"/>
        <v>0</v>
      </c>
      <c r="BF346" s="4">
        <f t="shared" si="138"/>
        <v>0</v>
      </c>
      <c r="BG346" s="4">
        <f t="shared" si="139"/>
        <v>0</v>
      </c>
      <c r="BH346" s="3">
        <v>0</v>
      </c>
      <c r="BI346" s="3">
        <v>0</v>
      </c>
      <c r="BJ346" s="4">
        <f t="shared" si="140"/>
        <v>1</v>
      </c>
      <c r="BK346" s="4">
        <f t="shared" si="141"/>
        <v>0</v>
      </c>
      <c r="BL346" s="4">
        <f t="shared" si="142"/>
        <v>0</v>
      </c>
      <c r="BM346" s="4">
        <f t="shared" si="143"/>
        <v>0</v>
      </c>
      <c r="BN346" s="4">
        <f t="shared" si="144"/>
        <v>0</v>
      </c>
      <c r="BO346" s="4">
        <f t="shared" si="145"/>
        <v>0</v>
      </c>
    </row>
    <row r="347" spans="1:67" x14ac:dyDescent="0.25">
      <c r="A347" s="7">
        <v>346</v>
      </c>
      <c r="B347" s="1" cm="1">
        <f t="array" ref="B347">_xlfn.SWITCH(C347,"G",1,"D",2,"M",3,"F",4)</f>
        <v>3</v>
      </c>
      <c r="C347" s="1" t="s">
        <v>5</v>
      </c>
      <c r="D347" s="1" t="s">
        <v>377</v>
      </c>
      <c r="E347" s="1">
        <v>4.8</v>
      </c>
      <c r="F347" s="1">
        <v>4.8</v>
      </c>
      <c r="G347" s="1" t="s">
        <v>140</v>
      </c>
      <c r="H347" s="1">
        <v>6</v>
      </c>
      <c r="I347" s="1">
        <v>0.32200000000000001</v>
      </c>
      <c r="J347" s="1">
        <v>10</v>
      </c>
      <c r="K347" s="1">
        <v>0.54700000000000004</v>
      </c>
      <c r="L347" s="1">
        <v>3</v>
      </c>
      <c r="M347" s="1">
        <v>0.15</v>
      </c>
      <c r="N347" s="7">
        <v>2</v>
      </c>
      <c r="O347" s="7">
        <v>0.1</v>
      </c>
      <c r="P347" s="7">
        <v>5</v>
      </c>
      <c r="Q347" s="7">
        <v>0.26100000000000001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3">
        <v>0</v>
      </c>
      <c r="AR347" s="4">
        <f t="shared" si="124"/>
        <v>0</v>
      </c>
      <c r="AS347" s="4">
        <f t="shared" si="125"/>
        <v>0</v>
      </c>
      <c r="AT347" s="4">
        <f t="shared" si="126"/>
        <v>0</v>
      </c>
      <c r="AU347" s="4">
        <f t="shared" si="133"/>
        <v>0</v>
      </c>
      <c r="AV347" s="4">
        <f t="shared" si="134"/>
        <v>0</v>
      </c>
      <c r="AW347" s="4">
        <f t="shared" si="127"/>
        <v>0</v>
      </c>
      <c r="AX347" s="4">
        <f t="shared" si="128"/>
        <v>0</v>
      </c>
      <c r="AY347" s="4">
        <f t="shared" si="129"/>
        <v>0</v>
      </c>
      <c r="AZ347" s="4">
        <f t="shared" si="135"/>
        <v>0</v>
      </c>
      <c r="BA347" s="4">
        <f t="shared" si="136"/>
        <v>0</v>
      </c>
      <c r="BB347" s="4">
        <f t="shared" si="130"/>
        <v>0</v>
      </c>
      <c r="BC347" s="4">
        <f t="shared" si="131"/>
        <v>0</v>
      </c>
      <c r="BD347" s="4">
        <f t="shared" si="132"/>
        <v>0</v>
      </c>
      <c r="BE347" s="4">
        <f t="shared" si="137"/>
        <v>0</v>
      </c>
      <c r="BF347" s="4">
        <f t="shared" si="138"/>
        <v>0</v>
      </c>
      <c r="BG347" s="4">
        <f t="shared" si="139"/>
        <v>0</v>
      </c>
      <c r="BH347" s="3">
        <v>0</v>
      </c>
      <c r="BI347" s="3">
        <v>0</v>
      </c>
      <c r="BJ347" s="4">
        <f t="shared" si="140"/>
        <v>1</v>
      </c>
      <c r="BK347" s="4">
        <f t="shared" si="141"/>
        <v>0</v>
      </c>
      <c r="BL347" s="4">
        <f t="shared" si="142"/>
        <v>0</v>
      </c>
      <c r="BM347" s="4">
        <f t="shared" si="143"/>
        <v>0</v>
      </c>
      <c r="BN347" s="4">
        <f t="shared" si="144"/>
        <v>0</v>
      </c>
      <c r="BO347" s="4">
        <f t="shared" si="145"/>
        <v>0</v>
      </c>
    </row>
    <row r="348" spans="1:67" x14ac:dyDescent="0.25">
      <c r="A348" s="7">
        <v>347</v>
      </c>
      <c r="B348" s="1" cm="1">
        <f t="array" ref="B348">_xlfn.SWITCH(C348,"G",1,"D",2,"M",3,"F",4)</f>
        <v>3</v>
      </c>
      <c r="C348" s="1" t="s">
        <v>5</v>
      </c>
      <c r="D348" s="1" t="s">
        <v>293</v>
      </c>
      <c r="E348" s="1">
        <v>4.5</v>
      </c>
      <c r="F348" s="1">
        <v>4.5</v>
      </c>
      <c r="G348" s="1" t="s">
        <v>140</v>
      </c>
      <c r="H348" s="1">
        <v>8</v>
      </c>
      <c r="I348" s="1">
        <v>0.376</v>
      </c>
      <c r="J348" s="1">
        <v>12</v>
      </c>
      <c r="K348" s="1">
        <v>0.54200000000000004</v>
      </c>
      <c r="L348" s="1">
        <v>3</v>
      </c>
      <c r="M348" s="1">
        <v>0.13100000000000001</v>
      </c>
      <c r="N348" s="7">
        <v>4</v>
      </c>
      <c r="O348" s="7">
        <v>0.17799999999999999</v>
      </c>
      <c r="P348" s="7">
        <v>2</v>
      </c>
      <c r="Q348" s="7">
        <v>8.5999999999999993E-2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3">
        <v>0</v>
      </c>
      <c r="AR348" s="4">
        <f t="shared" si="124"/>
        <v>0</v>
      </c>
      <c r="AS348" s="4">
        <f t="shared" si="125"/>
        <v>0</v>
      </c>
      <c r="AT348" s="4">
        <f t="shared" si="126"/>
        <v>0</v>
      </c>
      <c r="AU348" s="4">
        <f t="shared" si="133"/>
        <v>0</v>
      </c>
      <c r="AV348" s="4">
        <f t="shared" si="134"/>
        <v>0</v>
      </c>
      <c r="AW348" s="4">
        <f t="shared" si="127"/>
        <v>0</v>
      </c>
      <c r="AX348" s="4">
        <f t="shared" si="128"/>
        <v>0</v>
      </c>
      <c r="AY348" s="4">
        <f t="shared" si="129"/>
        <v>0</v>
      </c>
      <c r="AZ348" s="4">
        <f t="shared" si="135"/>
        <v>0</v>
      </c>
      <c r="BA348" s="4">
        <f t="shared" si="136"/>
        <v>0</v>
      </c>
      <c r="BB348" s="4">
        <f t="shared" si="130"/>
        <v>0</v>
      </c>
      <c r="BC348" s="4">
        <f t="shared" si="131"/>
        <v>0</v>
      </c>
      <c r="BD348" s="4">
        <f t="shared" si="132"/>
        <v>0</v>
      </c>
      <c r="BE348" s="4">
        <f t="shared" si="137"/>
        <v>0</v>
      </c>
      <c r="BF348" s="4">
        <f t="shared" si="138"/>
        <v>0</v>
      </c>
      <c r="BG348" s="4">
        <f t="shared" si="139"/>
        <v>0</v>
      </c>
      <c r="BH348" s="3">
        <v>0</v>
      </c>
      <c r="BI348" s="3">
        <v>0</v>
      </c>
      <c r="BJ348" s="4">
        <f t="shared" si="140"/>
        <v>1</v>
      </c>
      <c r="BK348" s="4">
        <f t="shared" si="141"/>
        <v>0</v>
      </c>
      <c r="BL348" s="4">
        <f t="shared" si="142"/>
        <v>0</v>
      </c>
      <c r="BM348" s="4">
        <f t="shared" si="143"/>
        <v>0</v>
      </c>
      <c r="BN348" s="4">
        <f t="shared" si="144"/>
        <v>0</v>
      </c>
      <c r="BO348" s="4">
        <f t="shared" si="145"/>
        <v>0</v>
      </c>
    </row>
    <row r="349" spans="1:67" x14ac:dyDescent="0.25">
      <c r="A349" s="7">
        <v>348</v>
      </c>
      <c r="B349" s="1" cm="1">
        <f t="array" ref="B349">_xlfn.SWITCH(C349,"G",1,"D",2,"M",3,"F",4)</f>
        <v>4</v>
      </c>
      <c r="C349" s="1" t="s">
        <v>10</v>
      </c>
      <c r="D349" s="1" t="s">
        <v>294</v>
      </c>
      <c r="E349" s="1">
        <v>4.5</v>
      </c>
      <c r="F349" s="1">
        <v>4.5</v>
      </c>
      <c r="G349" s="1" t="s">
        <v>140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7">
        <v>0</v>
      </c>
      <c r="O349" s="7">
        <v>0</v>
      </c>
      <c r="P349" s="7">
        <v>0</v>
      </c>
      <c r="Q349" s="7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3">
        <v>0</v>
      </c>
      <c r="AR349" s="4">
        <f t="shared" si="124"/>
        <v>0</v>
      </c>
      <c r="AS349" s="4">
        <f t="shared" si="125"/>
        <v>0</v>
      </c>
      <c r="AT349" s="4">
        <f t="shared" si="126"/>
        <v>0</v>
      </c>
      <c r="AU349" s="4">
        <f t="shared" si="133"/>
        <v>0</v>
      </c>
      <c r="AV349" s="4">
        <f t="shared" si="134"/>
        <v>0</v>
      </c>
      <c r="AW349" s="4">
        <f t="shared" si="127"/>
        <v>0</v>
      </c>
      <c r="AX349" s="4">
        <f t="shared" si="128"/>
        <v>0</v>
      </c>
      <c r="AY349" s="4">
        <f t="shared" si="129"/>
        <v>0</v>
      </c>
      <c r="AZ349" s="4">
        <f t="shared" si="135"/>
        <v>0</v>
      </c>
      <c r="BA349" s="4">
        <f t="shared" si="136"/>
        <v>0</v>
      </c>
      <c r="BB349" s="4">
        <f t="shared" si="130"/>
        <v>0</v>
      </c>
      <c r="BC349" s="4">
        <f t="shared" si="131"/>
        <v>0</v>
      </c>
      <c r="BD349" s="4">
        <f t="shared" si="132"/>
        <v>0</v>
      </c>
      <c r="BE349" s="4">
        <f t="shared" si="137"/>
        <v>0</v>
      </c>
      <c r="BF349" s="4">
        <f t="shared" si="138"/>
        <v>0</v>
      </c>
      <c r="BG349" s="4">
        <f t="shared" si="139"/>
        <v>0</v>
      </c>
      <c r="BH349" s="3">
        <v>0</v>
      </c>
      <c r="BI349" s="3">
        <v>0</v>
      </c>
      <c r="BJ349" s="4">
        <f t="shared" si="140"/>
        <v>1</v>
      </c>
      <c r="BK349" s="4">
        <f t="shared" si="141"/>
        <v>0</v>
      </c>
      <c r="BL349" s="4">
        <f t="shared" si="142"/>
        <v>0</v>
      </c>
      <c r="BM349" s="4">
        <f t="shared" si="143"/>
        <v>0</v>
      </c>
      <c r="BN349" s="4">
        <f t="shared" si="144"/>
        <v>0</v>
      </c>
      <c r="BO349" s="4">
        <f t="shared" si="145"/>
        <v>0</v>
      </c>
    </row>
    <row r="350" spans="1:67" x14ac:dyDescent="0.25">
      <c r="A350" s="7">
        <v>349</v>
      </c>
      <c r="B350" s="1" cm="1">
        <f t="array" ref="B350">_xlfn.SWITCH(C350,"G",1,"D",2,"M",3,"F",4)</f>
        <v>3</v>
      </c>
      <c r="C350" s="1" t="s">
        <v>5</v>
      </c>
      <c r="D350" s="1" t="s">
        <v>398</v>
      </c>
      <c r="E350" s="1">
        <v>4.5</v>
      </c>
      <c r="F350" s="1">
        <v>4.5</v>
      </c>
      <c r="G350" s="1" t="s">
        <v>140</v>
      </c>
      <c r="H350" s="1">
        <v>31</v>
      </c>
      <c r="I350" s="1">
        <v>1.1539999999999999</v>
      </c>
      <c r="J350" s="1">
        <v>32</v>
      </c>
      <c r="K350" s="1">
        <v>1.212</v>
      </c>
      <c r="L350" s="1">
        <v>9</v>
      </c>
      <c r="M350" s="1">
        <v>0.38400000000000001</v>
      </c>
      <c r="N350" s="7">
        <v>6</v>
      </c>
      <c r="O350" s="7">
        <v>0.26</v>
      </c>
      <c r="P350" s="7">
        <v>8</v>
      </c>
      <c r="Q350" s="7">
        <v>0.34399999999999997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3">
        <v>0</v>
      </c>
      <c r="AR350" s="4">
        <f t="shared" si="124"/>
        <v>0</v>
      </c>
      <c r="AS350" s="4">
        <f t="shared" si="125"/>
        <v>0</v>
      </c>
      <c r="AT350" s="4">
        <f t="shared" si="126"/>
        <v>0</v>
      </c>
      <c r="AU350" s="4">
        <f t="shared" si="133"/>
        <v>0</v>
      </c>
      <c r="AV350" s="4">
        <f t="shared" si="134"/>
        <v>0</v>
      </c>
      <c r="AW350" s="4">
        <f t="shared" si="127"/>
        <v>0</v>
      </c>
      <c r="AX350" s="4">
        <f t="shared" si="128"/>
        <v>0</v>
      </c>
      <c r="AY350" s="4">
        <f t="shared" si="129"/>
        <v>0</v>
      </c>
      <c r="AZ350" s="4">
        <f t="shared" si="135"/>
        <v>0</v>
      </c>
      <c r="BA350" s="4">
        <f t="shared" si="136"/>
        <v>0</v>
      </c>
      <c r="BB350" s="4">
        <f t="shared" si="130"/>
        <v>0</v>
      </c>
      <c r="BC350" s="4">
        <f t="shared" si="131"/>
        <v>0</v>
      </c>
      <c r="BD350" s="4">
        <f t="shared" si="132"/>
        <v>0</v>
      </c>
      <c r="BE350" s="4">
        <f t="shared" si="137"/>
        <v>0</v>
      </c>
      <c r="BF350" s="4">
        <f t="shared" si="138"/>
        <v>0</v>
      </c>
      <c r="BG350" s="4">
        <f t="shared" si="139"/>
        <v>0</v>
      </c>
      <c r="BH350" s="3">
        <v>0</v>
      </c>
      <c r="BI350" s="3">
        <v>0</v>
      </c>
      <c r="BJ350" s="4">
        <f t="shared" si="140"/>
        <v>1</v>
      </c>
      <c r="BK350" s="4">
        <f t="shared" si="141"/>
        <v>0</v>
      </c>
      <c r="BL350" s="4">
        <f t="shared" si="142"/>
        <v>0</v>
      </c>
      <c r="BM350" s="4">
        <f t="shared" si="143"/>
        <v>0</v>
      </c>
      <c r="BN350" s="4">
        <f t="shared" si="144"/>
        <v>0</v>
      </c>
      <c r="BO350" s="4">
        <f t="shared" si="145"/>
        <v>0</v>
      </c>
    </row>
    <row r="351" spans="1:67" x14ac:dyDescent="0.25">
      <c r="A351" s="7">
        <v>350</v>
      </c>
      <c r="B351" s="1" cm="1">
        <f t="array" ref="B351">_xlfn.SWITCH(C351,"G",1,"D",2,"M",3,"F",4)</f>
        <v>3</v>
      </c>
      <c r="C351" s="1" t="s">
        <v>5</v>
      </c>
      <c r="D351" s="1" t="s">
        <v>295</v>
      </c>
      <c r="E351" s="1">
        <v>5.4</v>
      </c>
      <c r="F351" s="1">
        <v>5.4</v>
      </c>
      <c r="G351" s="1" t="s">
        <v>140</v>
      </c>
      <c r="H351" s="1">
        <v>17</v>
      </c>
      <c r="I351" s="1">
        <v>0.89800000000000002</v>
      </c>
      <c r="J351" s="1">
        <v>15</v>
      </c>
      <c r="K351" s="1">
        <v>0.79100000000000004</v>
      </c>
      <c r="L351" s="1">
        <v>17</v>
      </c>
      <c r="M351" s="1">
        <v>0.88</v>
      </c>
      <c r="N351" s="7">
        <v>17</v>
      </c>
      <c r="O351" s="7">
        <v>0.879</v>
      </c>
      <c r="P351" s="7">
        <v>18</v>
      </c>
      <c r="Q351" s="7">
        <v>0.94599999999999995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3">
        <v>0</v>
      </c>
      <c r="AR351" s="4">
        <f t="shared" si="124"/>
        <v>0</v>
      </c>
      <c r="AS351" s="4">
        <f t="shared" si="125"/>
        <v>0</v>
      </c>
      <c r="AT351" s="4">
        <f t="shared" si="126"/>
        <v>0</v>
      </c>
      <c r="AU351" s="4">
        <f t="shared" si="133"/>
        <v>0</v>
      </c>
      <c r="AV351" s="4">
        <f t="shared" si="134"/>
        <v>0</v>
      </c>
      <c r="AW351" s="4">
        <f t="shared" si="127"/>
        <v>0</v>
      </c>
      <c r="AX351" s="4">
        <f t="shared" si="128"/>
        <v>0</v>
      </c>
      <c r="AY351" s="4">
        <f t="shared" si="129"/>
        <v>0</v>
      </c>
      <c r="AZ351" s="4">
        <f t="shared" si="135"/>
        <v>0</v>
      </c>
      <c r="BA351" s="4">
        <f t="shared" si="136"/>
        <v>0</v>
      </c>
      <c r="BB351" s="4">
        <f t="shared" si="130"/>
        <v>0</v>
      </c>
      <c r="BC351" s="4">
        <f t="shared" si="131"/>
        <v>0</v>
      </c>
      <c r="BD351" s="4">
        <f t="shared" si="132"/>
        <v>0</v>
      </c>
      <c r="BE351" s="4">
        <f t="shared" si="137"/>
        <v>0</v>
      </c>
      <c r="BF351" s="4">
        <f t="shared" si="138"/>
        <v>0</v>
      </c>
      <c r="BG351" s="4">
        <f t="shared" si="139"/>
        <v>0</v>
      </c>
      <c r="BH351" s="3">
        <v>0</v>
      </c>
      <c r="BI351" s="3">
        <v>0</v>
      </c>
      <c r="BJ351" s="4">
        <f t="shared" si="140"/>
        <v>1</v>
      </c>
      <c r="BK351" s="4">
        <f t="shared" si="141"/>
        <v>0</v>
      </c>
      <c r="BL351" s="4">
        <f t="shared" si="142"/>
        <v>0</v>
      </c>
      <c r="BM351" s="4">
        <f t="shared" si="143"/>
        <v>0</v>
      </c>
      <c r="BN351" s="4">
        <f t="shared" si="144"/>
        <v>0</v>
      </c>
      <c r="BO351" s="4">
        <f t="shared" si="145"/>
        <v>0</v>
      </c>
    </row>
    <row r="352" spans="1:67" x14ac:dyDescent="0.25">
      <c r="A352" s="7">
        <v>351</v>
      </c>
      <c r="B352" s="1" cm="1">
        <f t="array" ref="B352">_xlfn.SWITCH(C352,"G",1,"D",2,"M",3,"F",4)</f>
        <v>2</v>
      </c>
      <c r="C352" s="1" t="s">
        <v>7</v>
      </c>
      <c r="D352" s="1" t="s">
        <v>352</v>
      </c>
      <c r="E352" s="1">
        <v>4.5</v>
      </c>
      <c r="F352" s="1">
        <v>4.5</v>
      </c>
      <c r="G352" s="1" t="s">
        <v>140</v>
      </c>
      <c r="H352" s="1">
        <v>88</v>
      </c>
      <c r="I352" s="1">
        <v>2.69</v>
      </c>
      <c r="J352" s="1">
        <v>86</v>
      </c>
      <c r="K352" s="1">
        <v>3.3980000000000001</v>
      </c>
      <c r="L352" s="1">
        <v>84</v>
      </c>
      <c r="M352" s="1">
        <v>2.859</v>
      </c>
      <c r="N352" s="7">
        <v>84</v>
      </c>
      <c r="O352" s="7">
        <v>2.7040000000000002</v>
      </c>
      <c r="P352" s="7">
        <v>83</v>
      </c>
      <c r="Q352" s="7">
        <v>2.96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3">
        <v>0</v>
      </c>
      <c r="AR352" s="4">
        <f t="shared" si="124"/>
        <v>0</v>
      </c>
      <c r="AS352" s="4">
        <f t="shared" si="125"/>
        <v>0</v>
      </c>
      <c r="AT352" s="4">
        <f t="shared" si="126"/>
        <v>0</v>
      </c>
      <c r="AU352" s="4">
        <f t="shared" si="133"/>
        <v>0</v>
      </c>
      <c r="AV352" s="4">
        <f t="shared" si="134"/>
        <v>0</v>
      </c>
      <c r="AW352" s="4">
        <f t="shared" si="127"/>
        <v>0</v>
      </c>
      <c r="AX352" s="4">
        <f t="shared" si="128"/>
        <v>0</v>
      </c>
      <c r="AY352" s="4">
        <f t="shared" si="129"/>
        <v>0</v>
      </c>
      <c r="AZ352" s="4">
        <f t="shared" si="135"/>
        <v>0</v>
      </c>
      <c r="BA352" s="4">
        <f t="shared" si="136"/>
        <v>0</v>
      </c>
      <c r="BB352" s="4">
        <f t="shared" si="130"/>
        <v>0</v>
      </c>
      <c r="BC352" s="4">
        <f t="shared" si="131"/>
        <v>0</v>
      </c>
      <c r="BD352" s="4">
        <f t="shared" si="132"/>
        <v>0</v>
      </c>
      <c r="BE352" s="4">
        <f t="shared" si="137"/>
        <v>0</v>
      </c>
      <c r="BF352" s="4">
        <f t="shared" si="138"/>
        <v>0</v>
      </c>
      <c r="BG352" s="4">
        <f t="shared" si="139"/>
        <v>0</v>
      </c>
      <c r="BH352" s="3">
        <v>0</v>
      </c>
      <c r="BI352" s="3">
        <v>0</v>
      </c>
      <c r="BJ352" s="4">
        <f t="shared" si="140"/>
        <v>1</v>
      </c>
      <c r="BK352" s="4">
        <f t="shared" si="141"/>
        <v>0</v>
      </c>
      <c r="BL352" s="4">
        <f t="shared" si="142"/>
        <v>0</v>
      </c>
      <c r="BM352" s="4">
        <f t="shared" si="143"/>
        <v>0</v>
      </c>
      <c r="BN352" s="4">
        <f t="shared" si="144"/>
        <v>0</v>
      </c>
      <c r="BO352" s="4">
        <f t="shared" si="145"/>
        <v>0</v>
      </c>
    </row>
    <row r="353" spans="1:67" x14ac:dyDescent="0.25">
      <c r="A353" s="7">
        <v>352</v>
      </c>
      <c r="B353" s="1" cm="1">
        <f t="array" ref="B353">_xlfn.SWITCH(C353,"G",1,"D",2,"M",3,"F",4)</f>
        <v>1</v>
      </c>
      <c r="C353" s="1" t="s">
        <v>12</v>
      </c>
      <c r="D353" s="1" t="s">
        <v>353</v>
      </c>
      <c r="E353" s="1">
        <v>4.5</v>
      </c>
      <c r="F353" s="1">
        <v>4.5</v>
      </c>
      <c r="G353" s="1" t="s">
        <v>297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7">
        <v>0</v>
      </c>
      <c r="O353" s="7">
        <v>0</v>
      </c>
      <c r="P353" s="7">
        <v>0</v>
      </c>
      <c r="Q353" s="7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3">
        <v>0</v>
      </c>
      <c r="AR353" s="4">
        <f t="shared" si="124"/>
        <v>0</v>
      </c>
      <c r="AS353" s="4">
        <f t="shared" si="125"/>
        <v>0</v>
      </c>
      <c r="AT353" s="4">
        <f t="shared" si="126"/>
        <v>0</v>
      </c>
      <c r="AU353" s="4">
        <f t="shared" si="133"/>
        <v>0</v>
      </c>
      <c r="AV353" s="4">
        <f t="shared" si="134"/>
        <v>0</v>
      </c>
      <c r="AW353" s="4">
        <f t="shared" si="127"/>
        <v>0</v>
      </c>
      <c r="AX353" s="4">
        <f t="shared" si="128"/>
        <v>0</v>
      </c>
      <c r="AY353" s="4">
        <f t="shared" si="129"/>
        <v>0</v>
      </c>
      <c r="AZ353" s="4">
        <f t="shared" si="135"/>
        <v>0</v>
      </c>
      <c r="BA353" s="4">
        <f t="shared" si="136"/>
        <v>0</v>
      </c>
      <c r="BB353" s="4">
        <f t="shared" si="130"/>
        <v>0</v>
      </c>
      <c r="BC353" s="4">
        <f t="shared" si="131"/>
        <v>0</v>
      </c>
      <c r="BD353" s="4">
        <f t="shared" si="132"/>
        <v>0</v>
      </c>
      <c r="BE353" s="4">
        <f t="shared" si="137"/>
        <v>0</v>
      </c>
      <c r="BF353" s="4">
        <f t="shared" si="138"/>
        <v>0</v>
      </c>
      <c r="BG353" s="4">
        <f t="shared" si="139"/>
        <v>0</v>
      </c>
      <c r="BH353" s="3">
        <v>0</v>
      </c>
      <c r="BI353" s="3">
        <v>0</v>
      </c>
      <c r="BJ353" s="4">
        <f t="shared" si="140"/>
        <v>1</v>
      </c>
      <c r="BK353" s="4">
        <f t="shared" si="141"/>
        <v>0</v>
      </c>
      <c r="BL353" s="4">
        <f t="shared" si="142"/>
        <v>0</v>
      </c>
      <c r="BM353" s="4">
        <f t="shared" si="143"/>
        <v>0</v>
      </c>
      <c r="BN353" s="4">
        <f t="shared" si="144"/>
        <v>0</v>
      </c>
      <c r="BO353" s="4">
        <f t="shared" si="145"/>
        <v>0</v>
      </c>
    </row>
    <row r="354" spans="1:67" x14ac:dyDescent="0.25">
      <c r="A354" s="7">
        <v>353</v>
      </c>
      <c r="B354" s="1" cm="1">
        <f t="array" ref="B354">_xlfn.SWITCH(C354,"G",1,"D",2,"M",3,"F",4)</f>
        <v>1</v>
      </c>
      <c r="C354" s="1" t="s">
        <v>12</v>
      </c>
      <c r="D354" s="1" t="s">
        <v>296</v>
      </c>
      <c r="E354" s="1">
        <v>5.5</v>
      </c>
      <c r="F354" s="1">
        <v>5.5</v>
      </c>
      <c r="G354" s="1" t="s">
        <v>297</v>
      </c>
      <c r="H354" s="1">
        <v>89</v>
      </c>
      <c r="I354" s="1">
        <v>3.754</v>
      </c>
      <c r="J354" s="1">
        <v>88</v>
      </c>
      <c r="K354" s="1">
        <v>3.4910000000000001</v>
      </c>
      <c r="L354" s="1">
        <v>87</v>
      </c>
      <c r="M354" s="1">
        <v>3.379</v>
      </c>
      <c r="N354" s="7">
        <v>87</v>
      </c>
      <c r="O354" s="7">
        <v>3.6059999999999999</v>
      </c>
      <c r="P354" s="7">
        <v>87</v>
      </c>
      <c r="Q354" s="7">
        <v>3.7040000000000002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3">
        <v>0</v>
      </c>
      <c r="AR354" s="4">
        <f t="shared" si="124"/>
        <v>0</v>
      </c>
      <c r="AS354" s="4">
        <f t="shared" si="125"/>
        <v>0</v>
      </c>
      <c r="AT354" s="4">
        <f t="shared" si="126"/>
        <v>0</v>
      </c>
      <c r="AU354" s="4">
        <f t="shared" si="133"/>
        <v>0</v>
      </c>
      <c r="AV354" s="4">
        <f t="shared" si="134"/>
        <v>0</v>
      </c>
      <c r="AW354" s="4">
        <f t="shared" si="127"/>
        <v>0</v>
      </c>
      <c r="AX354" s="4">
        <f t="shared" si="128"/>
        <v>0</v>
      </c>
      <c r="AY354" s="4">
        <f t="shared" si="129"/>
        <v>0</v>
      </c>
      <c r="AZ354" s="4">
        <f t="shared" si="135"/>
        <v>0</v>
      </c>
      <c r="BA354" s="4">
        <f t="shared" si="136"/>
        <v>0</v>
      </c>
      <c r="BB354" s="4">
        <f t="shared" si="130"/>
        <v>0</v>
      </c>
      <c r="BC354" s="4">
        <f t="shared" si="131"/>
        <v>0</v>
      </c>
      <c r="BD354" s="4">
        <f t="shared" si="132"/>
        <v>0</v>
      </c>
      <c r="BE354" s="4">
        <f t="shared" si="137"/>
        <v>0</v>
      </c>
      <c r="BF354" s="4">
        <f t="shared" si="138"/>
        <v>0</v>
      </c>
      <c r="BG354" s="4">
        <f t="shared" si="139"/>
        <v>0</v>
      </c>
      <c r="BH354" s="3">
        <v>0</v>
      </c>
      <c r="BI354" s="3">
        <v>0</v>
      </c>
      <c r="BJ354" s="4">
        <f t="shared" si="140"/>
        <v>1</v>
      </c>
      <c r="BK354" s="4">
        <f t="shared" si="141"/>
        <v>0</v>
      </c>
      <c r="BL354" s="4">
        <f t="shared" si="142"/>
        <v>0</v>
      </c>
      <c r="BM354" s="4">
        <f t="shared" si="143"/>
        <v>0</v>
      </c>
      <c r="BN354" s="4">
        <f t="shared" si="144"/>
        <v>0</v>
      </c>
      <c r="BO354" s="4">
        <f t="shared" si="145"/>
        <v>0</v>
      </c>
    </row>
    <row r="355" spans="1:67" x14ac:dyDescent="0.25">
      <c r="A355" s="7">
        <v>354</v>
      </c>
      <c r="B355" s="1" cm="1">
        <f t="array" ref="B355">_xlfn.SWITCH(C355,"G",1,"D",2,"M",3,"F",4)</f>
        <v>3</v>
      </c>
      <c r="C355" s="1" t="s">
        <v>5</v>
      </c>
      <c r="D355" s="1" t="s">
        <v>299</v>
      </c>
      <c r="E355" s="1">
        <v>4.5</v>
      </c>
      <c r="F355" s="1">
        <v>4.5</v>
      </c>
      <c r="G355" s="1" t="s">
        <v>572</v>
      </c>
      <c r="H355" s="1">
        <v>84</v>
      </c>
      <c r="I355" s="1">
        <v>2.1659999999999999</v>
      </c>
      <c r="J355" s="1">
        <v>85</v>
      </c>
      <c r="K355" s="1">
        <v>2.2410000000000001</v>
      </c>
      <c r="L355" s="1">
        <v>80</v>
      </c>
      <c r="M355" s="1">
        <v>2.387</v>
      </c>
      <c r="N355" s="7">
        <v>81</v>
      </c>
      <c r="O355" s="7">
        <v>2.09</v>
      </c>
      <c r="P355" s="7">
        <v>80</v>
      </c>
      <c r="Q355" s="7">
        <v>2.089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3">
        <v>0</v>
      </c>
      <c r="AR355" s="4">
        <f t="shared" si="124"/>
        <v>0</v>
      </c>
      <c r="AS355" s="4">
        <f t="shared" si="125"/>
        <v>0</v>
      </c>
      <c r="AT355" s="4">
        <f t="shared" si="126"/>
        <v>0</v>
      </c>
      <c r="AU355" s="4">
        <f t="shared" si="133"/>
        <v>0</v>
      </c>
      <c r="AV355" s="4">
        <f t="shared" si="134"/>
        <v>0</v>
      </c>
      <c r="AW355" s="4">
        <f t="shared" si="127"/>
        <v>0</v>
      </c>
      <c r="AX355" s="4">
        <f t="shared" si="128"/>
        <v>0</v>
      </c>
      <c r="AY355" s="4">
        <f t="shared" si="129"/>
        <v>0</v>
      </c>
      <c r="AZ355" s="4">
        <f t="shared" si="135"/>
        <v>0</v>
      </c>
      <c r="BA355" s="4">
        <f t="shared" si="136"/>
        <v>0</v>
      </c>
      <c r="BB355" s="4">
        <f t="shared" si="130"/>
        <v>0</v>
      </c>
      <c r="BC355" s="4">
        <f t="shared" si="131"/>
        <v>0</v>
      </c>
      <c r="BD355" s="4">
        <f t="shared" si="132"/>
        <v>0</v>
      </c>
      <c r="BE355" s="4">
        <f t="shared" si="137"/>
        <v>0</v>
      </c>
      <c r="BF355" s="4">
        <f t="shared" si="138"/>
        <v>0</v>
      </c>
      <c r="BG355" s="4">
        <f t="shared" si="139"/>
        <v>0</v>
      </c>
      <c r="BH355" s="3">
        <v>0</v>
      </c>
      <c r="BI355" s="3">
        <v>0</v>
      </c>
      <c r="BJ355" s="4">
        <f t="shared" si="140"/>
        <v>1</v>
      </c>
      <c r="BK355" s="4">
        <f t="shared" si="141"/>
        <v>0</v>
      </c>
      <c r="BL355" s="4">
        <f t="shared" si="142"/>
        <v>0</v>
      </c>
      <c r="BM355" s="4">
        <f t="shared" si="143"/>
        <v>0</v>
      </c>
      <c r="BN355" s="4">
        <f t="shared" si="144"/>
        <v>0</v>
      </c>
      <c r="BO355" s="4">
        <f t="shared" si="145"/>
        <v>0</v>
      </c>
    </row>
    <row r="356" spans="1:67" x14ac:dyDescent="0.25">
      <c r="A356" s="7">
        <v>355</v>
      </c>
      <c r="B356" s="1" cm="1">
        <f t="array" ref="B356">_xlfn.SWITCH(C356,"G",1,"D",2,"M",3,"F",4)</f>
        <v>2</v>
      </c>
      <c r="C356" s="1" t="s">
        <v>7</v>
      </c>
      <c r="D356" s="1" t="s">
        <v>300</v>
      </c>
      <c r="E356" s="1">
        <v>5</v>
      </c>
      <c r="F356" s="1">
        <v>5</v>
      </c>
      <c r="G356" s="1" t="s">
        <v>297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7">
        <v>0</v>
      </c>
      <c r="O356" s="7">
        <v>0</v>
      </c>
      <c r="P356" s="7">
        <v>0</v>
      </c>
      <c r="Q356" s="7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3">
        <v>0</v>
      </c>
      <c r="AR356" s="4">
        <f t="shared" si="124"/>
        <v>0</v>
      </c>
      <c r="AS356" s="4">
        <f t="shared" si="125"/>
        <v>0</v>
      </c>
      <c r="AT356" s="4">
        <f t="shared" si="126"/>
        <v>0</v>
      </c>
      <c r="AU356" s="4">
        <f t="shared" si="133"/>
        <v>0</v>
      </c>
      <c r="AV356" s="4">
        <f t="shared" si="134"/>
        <v>0</v>
      </c>
      <c r="AW356" s="4">
        <f t="shared" si="127"/>
        <v>0</v>
      </c>
      <c r="AX356" s="4">
        <f t="shared" si="128"/>
        <v>0</v>
      </c>
      <c r="AY356" s="4">
        <f t="shared" si="129"/>
        <v>0</v>
      </c>
      <c r="AZ356" s="4">
        <f t="shared" si="135"/>
        <v>0</v>
      </c>
      <c r="BA356" s="4">
        <f t="shared" si="136"/>
        <v>0</v>
      </c>
      <c r="BB356" s="4">
        <f t="shared" si="130"/>
        <v>0</v>
      </c>
      <c r="BC356" s="4">
        <f t="shared" si="131"/>
        <v>0</v>
      </c>
      <c r="BD356" s="4">
        <f t="shared" si="132"/>
        <v>0</v>
      </c>
      <c r="BE356" s="4">
        <f t="shared" si="137"/>
        <v>0</v>
      </c>
      <c r="BF356" s="4">
        <f t="shared" si="138"/>
        <v>0</v>
      </c>
      <c r="BG356" s="4">
        <f t="shared" si="139"/>
        <v>0</v>
      </c>
      <c r="BH356" s="3">
        <v>0</v>
      </c>
      <c r="BI356" s="3">
        <v>0</v>
      </c>
      <c r="BJ356" s="4">
        <f t="shared" si="140"/>
        <v>1</v>
      </c>
      <c r="BK356" s="4">
        <f t="shared" si="141"/>
        <v>0</v>
      </c>
      <c r="BL356" s="4">
        <f t="shared" si="142"/>
        <v>0</v>
      </c>
      <c r="BM356" s="4">
        <f t="shared" si="143"/>
        <v>0</v>
      </c>
      <c r="BN356" s="4">
        <f t="shared" si="144"/>
        <v>0</v>
      </c>
      <c r="BO356" s="4">
        <f t="shared" si="145"/>
        <v>0</v>
      </c>
    </row>
    <row r="357" spans="1:67" x14ac:dyDescent="0.25">
      <c r="A357" s="7">
        <v>356</v>
      </c>
      <c r="B357" s="1" cm="1">
        <f t="array" ref="B357">_xlfn.SWITCH(C357,"G",1,"D",2,"M",3,"F",4)</f>
        <v>3</v>
      </c>
      <c r="C357" s="1" t="s">
        <v>5</v>
      </c>
      <c r="D357" s="1" t="s">
        <v>301</v>
      </c>
      <c r="E357" s="1">
        <v>6</v>
      </c>
      <c r="F357" s="1">
        <v>6</v>
      </c>
      <c r="G357" s="1" t="s">
        <v>297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7">
        <v>0</v>
      </c>
      <c r="O357" s="7">
        <v>0</v>
      </c>
      <c r="P357" s="7">
        <v>0</v>
      </c>
      <c r="Q357" s="7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3">
        <v>0</v>
      </c>
      <c r="AR357" s="4">
        <f t="shared" si="124"/>
        <v>0</v>
      </c>
      <c r="AS357" s="4">
        <f t="shared" si="125"/>
        <v>0</v>
      </c>
      <c r="AT357" s="4">
        <f t="shared" si="126"/>
        <v>0</v>
      </c>
      <c r="AU357" s="4">
        <f t="shared" si="133"/>
        <v>0</v>
      </c>
      <c r="AV357" s="4">
        <f t="shared" si="134"/>
        <v>0</v>
      </c>
      <c r="AW357" s="4">
        <f t="shared" si="127"/>
        <v>0</v>
      </c>
      <c r="AX357" s="4">
        <f t="shared" si="128"/>
        <v>0</v>
      </c>
      <c r="AY357" s="4">
        <f t="shared" si="129"/>
        <v>0</v>
      </c>
      <c r="AZ357" s="4">
        <f t="shared" si="135"/>
        <v>0</v>
      </c>
      <c r="BA357" s="4">
        <f t="shared" si="136"/>
        <v>0</v>
      </c>
      <c r="BB357" s="4">
        <f t="shared" si="130"/>
        <v>0</v>
      </c>
      <c r="BC357" s="4">
        <f t="shared" si="131"/>
        <v>0</v>
      </c>
      <c r="BD357" s="4">
        <f t="shared" si="132"/>
        <v>0</v>
      </c>
      <c r="BE357" s="4">
        <f t="shared" si="137"/>
        <v>0</v>
      </c>
      <c r="BF357" s="4">
        <f t="shared" si="138"/>
        <v>0</v>
      </c>
      <c r="BG357" s="4">
        <f t="shared" si="139"/>
        <v>0</v>
      </c>
      <c r="BH357" s="3">
        <v>0</v>
      </c>
      <c r="BI357" s="3">
        <v>0</v>
      </c>
      <c r="BJ357" s="4">
        <f t="shared" si="140"/>
        <v>1</v>
      </c>
      <c r="BK357" s="4">
        <f t="shared" si="141"/>
        <v>0</v>
      </c>
      <c r="BL357" s="4">
        <f t="shared" si="142"/>
        <v>0</v>
      </c>
      <c r="BM357" s="4">
        <f t="shared" si="143"/>
        <v>0</v>
      </c>
      <c r="BN357" s="4">
        <f t="shared" si="144"/>
        <v>0</v>
      </c>
      <c r="BO357" s="4">
        <f t="shared" si="145"/>
        <v>0</v>
      </c>
    </row>
    <row r="358" spans="1:67" x14ac:dyDescent="0.25">
      <c r="A358" s="7">
        <v>357</v>
      </c>
      <c r="B358" s="1" cm="1">
        <f t="array" ref="B358">_xlfn.SWITCH(C358,"G",1,"D",2,"M",3,"F",4)</f>
        <v>4</v>
      </c>
      <c r="C358" s="1" t="s">
        <v>10</v>
      </c>
      <c r="D358" s="1" t="s">
        <v>302</v>
      </c>
      <c r="E358" s="1">
        <v>12.1</v>
      </c>
      <c r="F358" s="1">
        <v>12.1</v>
      </c>
      <c r="G358" s="1" t="s">
        <v>297</v>
      </c>
      <c r="H358" s="1">
        <v>84</v>
      </c>
      <c r="I358" s="1">
        <v>5.452</v>
      </c>
      <c r="J358" s="1">
        <v>81</v>
      </c>
      <c r="K358" s="1">
        <v>4.7460000000000004</v>
      </c>
      <c r="L358" s="1">
        <v>80</v>
      </c>
      <c r="M358" s="1">
        <v>4.4770000000000003</v>
      </c>
      <c r="N358" s="7">
        <v>79</v>
      </c>
      <c r="O358" s="7">
        <v>4.3940000000000001</v>
      </c>
      <c r="P358" s="7">
        <v>77</v>
      </c>
      <c r="Q358" s="7">
        <v>5.59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3">
        <v>0</v>
      </c>
      <c r="AR358" s="4">
        <f t="shared" si="124"/>
        <v>0</v>
      </c>
      <c r="AS358" s="4">
        <f t="shared" si="125"/>
        <v>0</v>
      </c>
      <c r="AT358" s="4">
        <f t="shared" si="126"/>
        <v>0</v>
      </c>
      <c r="AU358" s="4">
        <f t="shared" si="133"/>
        <v>0</v>
      </c>
      <c r="AV358" s="4">
        <f t="shared" si="134"/>
        <v>0</v>
      </c>
      <c r="AW358" s="4">
        <f t="shared" si="127"/>
        <v>0</v>
      </c>
      <c r="AX358" s="4">
        <f t="shared" si="128"/>
        <v>0</v>
      </c>
      <c r="AY358" s="4">
        <f t="shared" si="129"/>
        <v>0</v>
      </c>
      <c r="AZ358" s="4">
        <f t="shared" si="135"/>
        <v>0</v>
      </c>
      <c r="BA358" s="4">
        <f t="shared" si="136"/>
        <v>0</v>
      </c>
      <c r="BB358" s="4">
        <f t="shared" si="130"/>
        <v>0</v>
      </c>
      <c r="BC358" s="4">
        <f t="shared" si="131"/>
        <v>0</v>
      </c>
      <c r="BD358" s="4">
        <f t="shared" si="132"/>
        <v>0</v>
      </c>
      <c r="BE358" s="4">
        <f t="shared" si="137"/>
        <v>0</v>
      </c>
      <c r="BF358" s="4">
        <f t="shared" si="138"/>
        <v>0</v>
      </c>
      <c r="BG358" s="4">
        <f t="shared" si="139"/>
        <v>0</v>
      </c>
      <c r="BH358" s="3">
        <v>0</v>
      </c>
      <c r="BI358" s="3">
        <v>0</v>
      </c>
      <c r="BJ358" s="4">
        <f t="shared" si="140"/>
        <v>1</v>
      </c>
      <c r="BK358" s="4">
        <f t="shared" si="141"/>
        <v>0</v>
      </c>
      <c r="BL358" s="4">
        <f t="shared" si="142"/>
        <v>0</v>
      </c>
      <c r="BM358" s="4">
        <f t="shared" si="143"/>
        <v>0</v>
      </c>
      <c r="BN358" s="4">
        <f t="shared" si="144"/>
        <v>0</v>
      </c>
      <c r="BO358" s="4">
        <f t="shared" si="145"/>
        <v>0</v>
      </c>
    </row>
    <row r="359" spans="1:67" x14ac:dyDescent="0.25">
      <c r="A359" s="7">
        <v>358</v>
      </c>
      <c r="B359" s="1" cm="1">
        <f t="array" ref="B359">_xlfn.SWITCH(C359,"G",1,"D",2,"M",3,"F",4)</f>
        <v>2</v>
      </c>
      <c r="C359" s="1" t="s">
        <v>7</v>
      </c>
      <c r="D359" s="1" t="s">
        <v>303</v>
      </c>
      <c r="E359" s="1">
        <v>4.9000000000000004</v>
      </c>
      <c r="F359" s="1">
        <v>4.9000000000000004</v>
      </c>
      <c r="G359" s="1" t="s">
        <v>297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7">
        <v>0</v>
      </c>
      <c r="O359" s="7">
        <v>0</v>
      </c>
      <c r="P359" s="7">
        <v>0</v>
      </c>
      <c r="Q359" s="7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3">
        <v>0</v>
      </c>
      <c r="AR359" s="4">
        <f t="shared" si="124"/>
        <v>0</v>
      </c>
      <c r="AS359" s="4">
        <f t="shared" si="125"/>
        <v>0</v>
      </c>
      <c r="AT359" s="4">
        <f t="shared" si="126"/>
        <v>0</v>
      </c>
      <c r="AU359" s="4">
        <f t="shared" si="133"/>
        <v>0</v>
      </c>
      <c r="AV359" s="4">
        <f t="shared" si="134"/>
        <v>0</v>
      </c>
      <c r="AW359" s="4">
        <f t="shared" si="127"/>
        <v>0</v>
      </c>
      <c r="AX359" s="4">
        <f t="shared" si="128"/>
        <v>0</v>
      </c>
      <c r="AY359" s="4">
        <f t="shared" si="129"/>
        <v>0</v>
      </c>
      <c r="AZ359" s="4">
        <f t="shared" si="135"/>
        <v>0</v>
      </c>
      <c r="BA359" s="4">
        <f t="shared" si="136"/>
        <v>0</v>
      </c>
      <c r="BB359" s="4">
        <f t="shared" si="130"/>
        <v>0</v>
      </c>
      <c r="BC359" s="4">
        <f t="shared" si="131"/>
        <v>0</v>
      </c>
      <c r="BD359" s="4">
        <f t="shared" si="132"/>
        <v>0</v>
      </c>
      <c r="BE359" s="4">
        <f t="shared" si="137"/>
        <v>0</v>
      </c>
      <c r="BF359" s="4">
        <f t="shared" si="138"/>
        <v>0</v>
      </c>
      <c r="BG359" s="4">
        <f t="shared" si="139"/>
        <v>0</v>
      </c>
      <c r="BH359" s="3">
        <v>0</v>
      </c>
      <c r="BI359" s="3">
        <v>0</v>
      </c>
      <c r="BJ359" s="4">
        <f t="shared" si="140"/>
        <v>1</v>
      </c>
      <c r="BK359" s="4">
        <f t="shared" si="141"/>
        <v>0</v>
      </c>
      <c r="BL359" s="4">
        <f t="shared" si="142"/>
        <v>0</v>
      </c>
      <c r="BM359" s="4">
        <f t="shared" si="143"/>
        <v>0</v>
      </c>
      <c r="BN359" s="4">
        <f t="shared" si="144"/>
        <v>0</v>
      </c>
      <c r="BO359" s="4">
        <f t="shared" si="145"/>
        <v>0</v>
      </c>
    </row>
    <row r="360" spans="1:67" x14ac:dyDescent="0.25">
      <c r="A360" s="7">
        <v>359</v>
      </c>
      <c r="B360" s="1" cm="1">
        <f t="array" ref="B360">_xlfn.SWITCH(C360,"G",1,"D",2,"M",3,"F",4)</f>
        <v>3</v>
      </c>
      <c r="C360" s="1" t="s">
        <v>5</v>
      </c>
      <c r="D360" s="1" t="s">
        <v>304</v>
      </c>
      <c r="E360" s="1">
        <v>10.1</v>
      </c>
      <c r="F360" s="1">
        <v>10.1</v>
      </c>
      <c r="G360" s="1" t="s">
        <v>297</v>
      </c>
      <c r="H360" s="1">
        <v>85</v>
      </c>
      <c r="I360" s="1">
        <v>5.4889999999999999</v>
      </c>
      <c r="J360" s="1">
        <v>81</v>
      </c>
      <c r="K360" s="1">
        <v>4.6749999999999998</v>
      </c>
      <c r="L360" s="1">
        <v>79</v>
      </c>
      <c r="M360" s="1">
        <v>4.3819999999999997</v>
      </c>
      <c r="N360" s="7">
        <v>80</v>
      </c>
      <c r="O360" s="7">
        <v>4.4509999999999996</v>
      </c>
      <c r="P360" s="7">
        <v>76</v>
      </c>
      <c r="Q360" s="7">
        <v>5.468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3">
        <v>0</v>
      </c>
      <c r="AR360" s="4">
        <f t="shared" si="124"/>
        <v>0</v>
      </c>
      <c r="AS360" s="4">
        <f t="shared" si="125"/>
        <v>0</v>
      </c>
      <c r="AT360" s="4">
        <f t="shared" si="126"/>
        <v>0</v>
      </c>
      <c r="AU360" s="4">
        <f t="shared" si="133"/>
        <v>0</v>
      </c>
      <c r="AV360" s="4">
        <f t="shared" si="134"/>
        <v>0</v>
      </c>
      <c r="AW360" s="4">
        <f t="shared" si="127"/>
        <v>0</v>
      </c>
      <c r="AX360" s="4">
        <f t="shared" si="128"/>
        <v>0</v>
      </c>
      <c r="AY360" s="4">
        <f t="shared" si="129"/>
        <v>0</v>
      </c>
      <c r="AZ360" s="4">
        <f t="shared" si="135"/>
        <v>0</v>
      </c>
      <c r="BA360" s="4">
        <f t="shared" si="136"/>
        <v>0</v>
      </c>
      <c r="BB360" s="4">
        <f t="shared" si="130"/>
        <v>0</v>
      </c>
      <c r="BC360" s="4">
        <f t="shared" si="131"/>
        <v>0</v>
      </c>
      <c r="BD360" s="4">
        <f t="shared" si="132"/>
        <v>0</v>
      </c>
      <c r="BE360" s="4">
        <f t="shared" si="137"/>
        <v>0</v>
      </c>
      <c r="BF360" s="4">
        <f t="shared" si="138"/>
        <v>0</v>
      </c>
      <c r="BG360" s="4">
        <f t="shared" si="139"/>
        <v>0</v>
      </c>
      <c r="BH360" s="3">
        <v>0</v>
      </c>
      <c r="BI360" s="3">
        <v>0</v>
      </c>
      <c r="BJ360" s="4">
        <f t="shared" si="140"/>
        <v>1</v>
      </c>
      <c r="BK360" s="4">
        <f t="shared" si="141"/>
        <v>0</v>
      </c>
      <c r="BL360" s="4">
        <f t="shared" si="142"/>
        <v>0</v>
      </c>
      <c r="BM360" s="4">
        <f t="shared" si="143"/>
        <v>0</v>
      </c>
      <c r="BN360" s="4">
        <f t="shared" si="144"/>
        <v>0</v>
      </c>
      <c r="BO360" s="4">
        <f t="shared" si="145"/>
        <v>0</v>
      </c>
    </row>
    <row r="361" spans="1:67" x14ac:dyDescent="0.25">
      <c r="A361" s="7">
        <v>360</v>
      </c>
      <c r="B361" s="1" cm="1">
        <f t="array" ref="B361">_xlfn.SWITCH(C361,"G",1,"D",2,"M",3,"F",4)</f>
        <v>2</v>
      </c>
      <c r="C361" s="1" t="s">
        <v>7</v>
      </c>
      <c r="D361" s="1" t="s">
        <v>337</v>
      </c>
      <c r="E361" s="1">
        <v>4.7</v>
      </c>
      <c r="F361" s="1">
        <v>4.7</v>
      </c>
      <c r="G361" s="1" t="s">
        <v>297</v>
      </c>
      <c r="H361" s="1">
        <v>12</v>
      </c>
      <c r="I361" s="1">
        <v>0.502</v>
      </c>
      <c r="J361" s="1">
        <v>1</v>
      </c>
      <c r="K361" s="1">
        <v>3.5000000000000003E-2</v>
      </c>
      <c r="L361" s="1">
        <v>2</v>
      </c>
      <c r="M361" s="1">
        <v>6.9000000000000006E-2</v>
      </c>
      <c r="N361" s="7">
        <v>2</v>
      </c>
      <c r="O361" s="7">
        <v>7.3999999999999996E-2</v>
      </c>
      <c r="P361" s="7">
        <v>4</v>
      </c>
      <c r="Q361" s="7">
        <v>0.16900000000000001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3">
        <v>0</v>
      </c>
      <c r="AR361" s="4">
        <f t="shared" si="124"/>
        <v>0</v>
      </c>
      <c r="AS361" s="4">
        <f t="shared" si="125"/>
        <v>0</v>
      </c>
      <c r="AT361" s="4">
        <f t="shared" si="126"/>
        <v>0</v>
      </c>
      <c r="AU361" s="4">
        <f t="shared" si="133"/>
        <v>0</v>
      </c>
      <c r="AV361" s="4">
        <f t="shared" si="134"/>
        <v>0</v>
      </c>
      <c r="AW361" s="4">
        <f t="shared" si="127"/>
        <v>0</v>
      </c>
      <c r="AX361" s="4">
        <f t="shared" si="128"/>
        <v>0</v>
      </c>
      <c r="AY361" s="4">
        <f t="shared" si="129"/>
        <v>0</v>
      </c>
      <c r="AZ361" s="4">
        <f t="shared" si="135"/>
        <v>0</v>
      </c>
      <c r="BA361" s="4">
        <f t="shared" si="136"/>
        <v>0</v>
      </c>
      <c r="BB361" s="4">
        <f t="shared" si="130"/>
        <v>0</v>
      </c>
      <c r="BC361" s="4">
        <f t="shared" si="131"/>
        <v>0</v>
      </c>
      <c r="BD361" s="4">
        <f t="shared" si="132"/>
        <v>0</v>
      </c>
      <c r="BE361" s="4">
        <f t="shared" si="137"/>
        <v>0</v>
      </c>
      <c r="BF361" s="4">
        <f t="shared" si="138"/>
        <v>0</v>
      </c>
      <c r="BG361" s="4">
        <f t="shared" si="139"/>
        <v>0</v>
      </c>
      <c r="BH361" s="3">
        <v>0</v>
      </c>
      <c r="BI361" s="3">
        <v>0</v>
      </c>
      <c r="BJ361" s="4">
        <f t="shared" si="140"/>
        <v>1</v>
      </c>
      <c r="BK361" s="4">
        <f t="shared" si="141"/>
        <v>0</v>
      </c>
      <c r="BL361" s="4">
        <f t="shared" si="142"/>
        <v>0</v>
      </c>
      <c r="BM361" s="4">
        <f t="shared" si="143"/>
        <v>0</v>
      </c>
      <c r="BN361" s="4">
        <f t="shared" si="144"/>
        <v>0</v>
      </c>
      <c r="BO361" s="4">
        <f t="shared" si="145"/>
        <v>0</v>
      </c>
    </row>
    <row r="362" spans="1:67" x14ac:dyDescent="0.25">
      <c r="A362" s="7">
        <v>361</v>
      </c>
      <c r="B362" s="1" cm="1">
        <f t="array" ref="B362">_xlfn.SWITCH(C362,"G",1,"D",2,"M",3,"F",4)</f>
        <v>2</v>
      </c>
      <c r="C362" s="1" t="s">
        <v>7</v>
      </c>
      <c r="D362" s="1" t="s">
        <v>305</v>
      </c>
      <c r="E362" s="1">
        <v>4.5999999999999996</v>
      </c>
      <c r="F362" s="1">
        <v>4.5999999999999996</v>
      </c>
      <c r="G362" s="1" t="s">
        <v>297</v>
      </c>
      <c r="H362" s="1">
        <v>88</v>
      </c>
      <c r="I362" s="1">
        <v>3.1760000000000002</v>
      </c>
      <c r="J362" s="1">
        <v>76</v>
      </c>
      <c r="K362" s="1">
        <v>2.371</v>
      </c>
      <c r="L362" s="1">
        <v>74</v>
      </c>
      <c r="M362" s="1">
        <v>2.1970000000000001</v>
      </c>
      <c r="N362" s="7">
        <v>70</v>
      </c>
      <c r="O362" s="7">
        <v>2.4020000000000001</v>
      </c>
      <c r="P362" s="7">
        <v>72</v>
      </c>
      <c r="Q362" s="7">
        <v>2.863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3">
        <v>0</v>
      </c>
      <c r="AR362" s="4">
        <f t="shared" si="124"/>
        <v>0</v>
      </c>
      <c r="AS362" s="4">
        <f t="shared" si="125"/>
        <v>0</v>
      </c>
      <c r="AT362" s="4">
        <f t="shared" si="126"/>
        <v>0</v>
      </c>
      <c r="AU362" s="4">
        <f t="shared" si="133"/>
        <v>0</v>
      </c>
      <c r="AV362" s="4">
        <f t="shared" si="134"/>
        <v>0</v>
      </c>
      <c r="AW362" s="4">
        <f t="shared" si="127"/>
        <v>0</v>
      </c>
      <c r="AX362" s="4">
        <f t="shared" si="128"/>
        <v>0</v>
      </c>
      <c r="AY362" s="4">
        <f t="shared" si="129"/>
        <v>0</v>
      </c>
      <c r="AZ362" s="4">
        <f t="shared" si="135"/>
        <v>0</v>
      </c>
      <c r="BA362" s="4">
        <f t="shared" si="136"/>
        <v>0</v>
      </c>
      <c r="BB362" s="4">
        <f t="shared" si="130"/>
        <v>0</v>
      </c>
      <c r="BC362" s="4">
        <f t="shared" si="131"/>
        <v>0</v>
      </c>
      <c r="BD362" s="4">
        <f t="shared" si="132"/>
        <v>0</v>
      </c>
      <c r="BE362" s="4">
        <f t="shared" si="137"/>
        <v>0</v>
      </c>
      <c r="BF362" s="4">
        <f t="shared" si="138"/>
        <v>0</v>
      </c>
      <c r="BG362" s="4">
        <f t="shared" si="139"/>
        <v>0</v>
      </c>
      <c r="BH362" s="3">
        <v>0</v>
      </c>
      <c r="BI362" s="3">
        <v>0</v>
      </c>
      <c r="BJ362" s="4">
        <f t="shared" si="140"/>
        <v>1</v>
      </c>
      <c r="BK362" s="4">
        <f t="shared" si="141"/>
        <v>0</v>
      </c>
      <c r="BL362" s="4">
        <f t="shared" si="142"/>
        <v>0</v>
      </c>
      <c r="BM362" s="4">
        <f t="shared" si="143"/>
        <v>0</v>
      </c>
      <c r="BN362" s="4">
        <f t="shared" si="144"/>
        <v>0</v>
      </c>
      <c r="BO362" s="4">
        <f t="shared" si="145"/>
        <v>0</v>
      </c>
    </row>
    <row r="363" spans="1:67" x14ac:dyDescent="0.25">
      <c r="A363" s="7">
        <v>362</v>
      </c>
      <c r="B363" s="1" cm="1">
        <f t="array" ref="B363">_xlfn.SWITCH(C363,"G",1,"D",2,"M",3,"F",4)</f>
        <v>3</v>
      </c>
      <c r="C363" s="1" t="s">
        <v>5</v>
      </c>
      <c r="D363" s="1" t="s">
        <v>306</v>
      </c>
      <c r="E363" s="1">
        <v>6.4</v>
      </c>
      <c r="F363" s="1">
        <v>6.4</v>
      </c>
      <c r="G363" s="1" t="s">
        <v>297</v>
      </c>
      <c r="H363" s="1">
        <v>67</v>
      </c>
      <c r="I363" s="1">
        <v>3.343</v>
      </c>
      <c r="J363" s="1">
        <v>55</v>
      </c>
      <c r="K363" s="1">
        <v>2.5830000000000002</v>
      </c>
      <c r="L363" s="1">
        <v>57</v>
      </c>
      <c r="M363" s="1">
        <v>2.5830000000000002</v>
      </c>
      <c r="N363" s="7">
        <v>56</v>
      </c>
      <c r="O363" s="7">
        <v>2.585</v>
      </c>
      <c r="P363" s="7">
        <v>55</v>
      </c>
      <c r="Q363" s="7">
        <v>3.0529999999999999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3">
        <v>0</v>
      </c>
      <c r="AR363" s="4">
        <f t="shared" si="124"/>
        <v>0</v>
      </c>
      <c r="AS363" s="4">
        <f t="shared" si="125"/>
        <v>0</v>
      </c>
      <c r="AT363" s="4">
        <f t="shared" si="126"/>
        <v>0</v>
      </c>
      <c r="AU363" s="4">
        <f t="shared" si="133"/>
        <v>0</v>
      </c>
      <c r="AV363" s="4">
        <f t="shared" si="134"/>
        <v>0</v>
      </c>
      <c r="AW363" s="4">
        <f t="shared" si="127"/>
        <v>0</v>
      </c>
      <c r="AX363" s="4">
        <f t="shared" si="128"/>
        <v>0</v>
      </c>
      <c r="AY363" s="4">
        <f t="shared" si="129"/>
        <v>0</v>
      </c>
      <c r="AZ363" s="4">
        <f t="shared" si="135"/>
        <v>0</v>
      </c>
      <c r="BA363" s="4">
        <f t="shared" si="136"/>
        <v>0</v>
      </c>
      <c r="BB363" s="4">
        <f t="shared" si="130"/>
        <v>0</v>
      </c>
      <c r="BC363" s="4">
        <f t="shared" si="131"/>
        <v>0</v>
      </c>
      <c r="BD363" s="4">
        <f t="shared" si="132"/>
        <v>0</v>
      </c>
      <c r="BE363" s="4">
        <f t="shared" si="137"/>
        <v>0</v>
      </c>
      <c r="BF363" s="4">
        <f t="shared" si="138"/>
        <v>0</v>
      </c>
      <c r="BG363" s="4">
        <f t="shared" si="139"/>
        <v>0</v>
      </c>
      <c r="BH363" s="3">
        <v>0</v>
      </c>
      <c r="BI363" s="3">
        <v>0</v>
      </c>
      <c r="BJ363" s="4">
        <f t="shared" si="140"/>
        <v>1</v>
      </c>
      <c r="BK363" s="4">
        <f t="shared" si="141"/>
        <v>0</v>
      </c>
      <c r="BL363" s="4">
        <f t="shared" si="142"/>
        <v>0</v>
      </c>
      <c r="BM363" s="4">
        <f t="shared" si="143"/>
        <v>0</v>
      </c>
      <c r="BN363" s="4">
        <f t="shared" si="144"/>
        <v>0</v>
      </c>
      <c r="BO363" s="4">
        <f t="shared" si="145"/>
        <v>0</v>
      </c>
    </row>
    <row r="364" spans="1:67" x14ac:dyDescent="0.25">
      <c r="A364" s="7">
        <v>363</v>
      </c>
      <c r="B364" s="1" cm="1">
        <f t="array" ref="B364">_xlfn.SWITCH(C364,"G",1,"D",2,"M",3,"F",4)</f>
        <v>3</v>
      </c>
      <c r="C364" s="1" t="s">
        <v>5</v>
      </c>
      <c r="D364" s="1" t="s">
        <v>573</v>
      </c>
      <c r="E364" s="1">
        <v>6.5</v>
      </c>
      <c r="F364" s="1">
        <v>6.5</v>
      </c>
      <c r="G364" s="1" t="s">
        <v>297</v>
      </c>
      <c r="H364" s="1">
        <v>70</v>
      </c>
      <c r="I364" s="1">
        <v>3.1859999999999999</v>
      </c>
      <c r="J364" s="1">
        <v>68</v>
      </c>
      <c r="K364" s="1">
        <v>2.8109999999999999</v>
      </c>
      <c r="L364" s="1">
        <v>68</v>
      </c>
      <c r="M364" s="1">
        <v>2.7160000000000002</v>
      </c>
      <c r="N364" s="7">
        <v>62</v>
      </c>
      <c r="O364" s="7">
        <v>2.5579999999999998</v>
      </c>
      <c r="P364" s="7">
        <v>64</v>
      </c>
      <c r="Q364" s="7">
        <v>3.15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3">
        <v>0</v>
      </c>
      <c r="AR364" s="4">
        <f t="shared" si="124"/>
        <v>0</v>
      </c>
      <c r="AS364" s="4">
        <f t="shared" si="125"/>
        <v>0</v>
      </c>
      <c r="AT364" s="4">
        <f t="shared" si="126"/>
        <v>0</v>
      </c>
      <c r="AU364" s="4">
        <f t="shared" si="133"/>
        <v>0</v>
      </c>
      <c r="AV364" s="4">
        <f t="shared" si="134"/>
        <v>0</v>
      </c>
      <c r="AW364" s="4">
        <f t="shared" si="127"/>
        <v>0</v>
      </c>
      <c r="AX364" s="4">
        <f t="shared" si="128"/>
        <v>0</v>
      </c>
      <c r="AY364" s="4">
        <f t="shared" si="129"/>
        <v>0</v>
      </c>
      <c r="AZ364" s="4">
        <f t="shared" si="135"/>
        <v>0</v>
      </c>
      <c r="BA364" s="4">
        <f t="shared" si="136"/>
        <v>0</v>
      </c>
      <c r="BB364" s="4">
        <f t="shared" si="130"/>
        <v>0</v>
      </c>
      <c r="BC364" s="4">
        <f t="shared" si="131"/>
        <v>0</v>
      </c>
      <c r="BD364" s="4">
        <f t="shared" si="132"/>
        <v>0</v>
      </c>
      <c r="BE364" s="4">
        <f t="shared" si="137"/>
        <v>0</v>
      </c>
      <c r="BF364" s="4">
        <f t="shared" si="138"/>
        <v>0</v>
      </c>
      <c r="BG364" s="4">
        <f t="shared" si="139"/>
        <v>0</v>
      </c>
      <c r="BH364" s="3">
        <v>0</v>
      </c>
      <c r="BI364" s="3">
        <v>0</v>
      </c>
      <c r="BJ364" s="4">
        <f t="shared" si="140"/>
        <v>1</v>
      </c>
      <c r="BK364" s="4">
        <f t="shared" si="141"/>
        <v>0</v>
      </c>
      <c r="BL364" s="4">
        <f t="shared" si="142"/>
        <v>0</v>
      </c>
      <c r="BM364" s="4">
        <f t="shared" si="143"/>
        <v>0</v>
      </c>
      <c r="BN364" s="4">
        <f t="shared" si="144"/>
        <v>0</v>
      </c>
      <c r="BO364" s="4">
        <f t="shared" si="145"/>
        <v>0</v>
      </c>
    </row>
    <row r="365" spans="1:67" x14ac:dyDescent="0.25">
      <c r="A365" s="7">
        <v>364</v>
      </c>
      <c r="B365" s="1" cm="1">
        <f t="array" ref="B365">_xlfn.SWITCH(C365,"G",1,"D",2,"M",3,"F",4)</f>
        <v>2</v>
      </c>
      <c r="C365" s="1" t="s">
        <v>7</v>
      </c>
      <c r="D365" s="1" t="s">
        <v>155</v>
      </c>
      <c r="E365" s="1">
        <v>4.4000000000000004</v>
      </c>
      <c r="F365" s="1">
        <v>4.4000000000000004</v>
      </c>
      <c r="G365" s="1" t="s">
        <v>297</v>
      </c>
      <c r="H365" s="1">
        <v>0</v>
      </c>
      <c r="I365" s="1">
        <v>0</v>
      </c>
      <c r="J365" s="1">
        <v>1</v>
      </c>
      <c r="K365" s="1">
        <v>3.4000000000000002E-2</v>
      </c>
      <c r="L365" s="1">
        <v>4</v>
      </c>
      <c r="M365" s="1">
        <v>0.13500000000000001</v>
      </c>
      <c r="N365" s="7">
        <v>6</v>
      </c>
      <c r="O365" s="7">
        <v>0.218</v>
      </c>
      <c r="P365" s="7">
        <v>8</v>
      </c>
      <c r="Q365" s="7">
        <v>0.32900000000000001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3">
        <v>0</v>
      </c>
      <c r="AR365" s="4">
        <f t="shared" si="124"/>
        <v>0</v>
      </c>
      <c r="AS365" s="4">
        <f t="shared" si="125"/>
        <v>0</v>
      </c>
      <c r="AT365" s="4">
        <f t="shared" si="126"/>
        <v>0</v>
      </c>
      <c r="AU365" s="4">
        <f t="shared" si="133"/>
        <v>0</v>
      </c>
      <c r="AV365" s="4">
        <f t="shared" si="134"/>
        <v>0</v>
      </c>
      <c r="AW365" s="4">
        <f t="shared" si="127"/>
        <v>0</v>
      </c>
      <c r="AX365" s="4">
        <f t="shared" si="128"/>
        <v>0</v>
      </c>
      <c r="AY365" s="4">
        <f t="shared" si="129"/>
        <v>0</v>
      </c>
      <c r="AZ365" s="4">
        <f t="shared" si="135"/>
        <v>0</v>
      </c>
      <c r="BA365" s="4">
        <f t="shared" si="136"/>
        <v>0</v>
      </c>
      <c r="BB365" s="4">
        <f t="shared" si="130"/>
        <v>0</v>
      </c>
      <c r="BC365" s="4">
        <f t="shared" si="131"/>
        <v>0</v>
      </c>
      <c r="BD365" s="4">
        <f t="shared" si="132"/>
        <v>0</v>
      </c>
      <c r="BE365" s="4">
        <f t="shared" si="137"/>
        <v>0</v>
      </c>
      <c r="BF365" s="4">
        <f t="shared" si="138"/>
        <v>0</v>
      </c>
      <c r="BG365" s="4">
        <f t="shared" si="139"/>
        <v>0</v>
      </c>
      <c r="BH365" s="3">
        <v>0</v>
      </c>
      <c r="BI365" s="3">
        <v>0</v>
      </c>
      <c r="BJ365" s="4">
        <f t="shared" si="140"/>
        <v>1</v>
      </c>
      <c r="BK365" s="4">
        <f t="shared" si="141"/>
        <v>0</v>
      </c>
      <c r="BL365" s="4">
        <f t="shared" si="142"/>
        <v>0</v>
      </c>
      <c r="BM365" s="4">
        <f t="shared" si="143"/>
        <v>0</v>
      </c>
      <c r="BN365" s="4">
        <f t="shared" si="144"/>
        <v>0</v>
      </c>
      <c r="BO365" s="4">
        <f t="shared" si="145"/>
        <v>0</v>
      </c>
    </row>
    <row r="366" spans="1:67" x14ac:dyDescent="0.25">
      <c r="A366" s="7">
        <v>365</v>
      </c>
      <c r="B366" s="1" cm="1">
        <f t="array" ref="B366">_xlfn.SWITCH(C366,"G",1,"D",2,"M",3,"F",4)</f>
        <v>3</v>
      </c>
      <c r="C366" s="1" t="s">
        <v>5</v>
      </c>
      <c r="D366" s="1" t="s">
        <v>307</v>
      </c>
      <c r="E366" s="1">
        <v>4.9000000000000004</v>
      </c>
      <c r="F366" s="1">
        <v>4.9000000000000004</v>
      </c>
      <c r="G366" s="1" t="s">
        <v>297</v>
      </c>
      <c r="H366" s="1">
        <v>85</v>
      </c>
      <c r="I366" s="1">
        <v>2.492</v>
      </c>
      <c r="J366" s="1">
        <v>82</v>
      </c>
      <c r="K366" s="1">
        <v>2.2669999999999999</v>
      </c>
      <c r="L366" s="1">
        <v>80</v>
      </c>
      <c r="M366" s="1">
        <v>2.1779999999999999</v>
      </c>
      <c r="N366" s="7">
        <v>78</v>
      </c>
      <c r="O366" s="7">
        <v>2.19</v>
      </c>
      <c r="P366" s="7">
        <v>79</v>
      </c>
      <c r="Q366" s="7">
        <v>2.4249999999999998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3">
        <v>0</v>
      </c>
      <c r="AR366" s="4">
        <f t="shared" si="124"/>
        <v>0</v>
      </c>
      <c r="AS366" s="4">
        <f t="shared" si="125"/>
        <v>0</v>
      </c>
      <c r="AT366" s="4">
        <f t="shared" si="126"/>
        <v>0</v>
      </c>
      <c r="AU366" s="4">
        <f t="shared" si="133"/>
        <v>0</v>
      </c>
      <c r="AV366" s="4">
        <f t="shared" si="134"/>
        <v>0</v>
      </c>
      <c r="AW366" s="4">
        <f t="shared" si="127"/>
        <v>0</v>
      </c>
      <c r="AX366" s="4">
        <f t="shared" si="128"/>
        <v>0</v>
      </c>
      <c r="AY366" s="4">
        <f t="shared" si="129"/>
        <v>0</v>
      </c>
      <c r="AZ366" s="4">
        <f t="shared" si="135"/>
        <v>0</v>
      </c>
      <c r="BA366" s="4">
        <f t="shared" si="136"/>
        <v>0</v>
      </c>
      <c r="BB366" s="4">
        <f t="shared" si="130"/>
        <v>0</v>
      </c>
      <c r="BC366" s="4">
        <f t="shared" si="131"/>
        <v>0</v>
      </c>
      <c r="BD366" s="4">
        <f t="shared" si="132"/>
        <v>0</v>
      </c>
      <c r="BE366" s="4">
        <f t="shared" si="137"/>
        <v>0</v>
      </c>
      <c r="BF366" s="4">
        <f t="shared" si="138"/>
        <v>0</v>
      </c>
      <c r="BG366" s="4">
        <f t="shared" si="139"/>
        <v>0</v>
      </c>
      <c r="BH366" s="3">
        <v>0</v>
      </c>
      <c r="BI366" s="3">
        <v>0</v>
      </c>
      <c r="BJ366" s="4">
        <f t="shared" si="140"/>
        <v>1</v>
      </c>
      <c r="BK366" s="4">
        <f t="shared" si="141"/>
        <v>0</v>
      </c>
      <c r="BL366" s="4">
        <f t="shared" si="142"/>
        <v>0</v>
      </c>
      <c r="BM366" s="4">
        <f t="shared" si="143"/>
        <v>0</v>
      </c>
      <c r="BN366" s="4">
        <f t="shared" si="144"/>
        <v>0</v>
      </c>
      <c r="BO366" s="4">
        <f t="shared" si="145"/>
        <v>0</v>
      </c>
    </row>
    <row r="367" spans="1:67" x14ac:dyDescent="0.25">
      <c r="A367" s="7">
        <v>366</v>
      </c>
      <c r="B367" s="1" cm="1">
        <f t="array" ref="B367">_xlfn.SWITCH(C367,"G",1,"D",2,"M",3,"F",4)</f>
        <v>3</v>
      </c>
      <c r="C367" s="1" t="s">
        <v>5</v>
      </c>
      <c r="D367" s="1" t="s">
        <v>308</v>
      </c>
      <c r="E367" s="1">
        <v>4.5</v>
      </c>
      <c r="F367" s="1">
        <v>4.5</v>
      </c>
      <c r="G367" s="1" t="s">
        <v>297</v>
      </c>
      <c r="H367" s="1">
        <v>11</v>
      </c>
      <c r="I367" s="1">
        <v>0.46700000000000003</v>
      </c>
      <c r="J367" s="1">
        <v>9</v>
      </c>
      <c r="K367" s="1">
        <v>0.38</v>
      </c>
      <c r="L367" s="1">
        <v>10</v>
      </c>
      <c r="M367" s="1">
        <v>0.41699999999999998</v>
      </c>
      <c r="N367" s="7">
        <v>13</v>
      </c>
      <c r="O367" s="7">
        <v>0.53300000000000003</v>
      </c>
      <c r="P367" s="7">
        <v>14</v>
      </c>
      <c r="Q367" s="7">
        <v>0.60599999999999998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3">
        <v>0</v>
      </c>
      <c r="AR367" s="4">
        <f t="shared" si="124"/>
        <v>0</v>
      </c>
      <c r="AS367" s="4">
        <f t="shared" si="125"/>
        <v>0</v>
      </c>
      <c r="AT367" s="4">
        <f t="shared" si="126"/>
        <v>0</v>
      </c>
      <c r="AU367" s="4">
        <f t="shared" si="133"/>
        <v>0</v>
      </c>
      <c r="AV367" s="4">
        <f t="shared" si="134"/>
        <v>0</v>
      </c>
      <c r="AW367" s="4">
        <f t="shared" si="127"/>
        <v>0</v>
      </c>
      <c r="AX367" s="4">
        <f t="shared" si="128"/>
        <v>0</v>
      </c>
      <c r="AY367" s="4">
        <f t="shared" si="129"/>
        <v>0</v>
      </c>
      <c r="AZ367" s="4">
        <f t="shared" si="135"/>
        <v>0</v>
      </c>
      <c r="BA367" s="4">
        <f t="shared" si="136"/>
        <v>0</v>
      </c>
      <c r="BB367" s="4">
        <f t="shared" si="130"/>
        <v>0</v>
      </c>
      <c r="BC367" s="4">
        <f t="shared" si="131"/>
        <v>0</v>
      </c>
      <c r="BD367" s="4">
        <f t="shared" si="132"/>
        <v>0</v>
      </c>
      <c r="BE367" s="4">
        <f t="shared" si="137"/>
        <v>0</v>
      </c>
      <c r="BF367" s="4">
        <f t="shared" si="138"/>
        <v>0</v>
      </c>
      <c r="BG367" s="4">
        <f t="shared" si="139"/>
        <v>0</v>
      </c>
      <c r="BH367" s="3">
        <v>0</v>
      </c>
      <c r="BI367" s="3">
        <v>0</v>
      </c>
      <c r="BJ367" s="4">
        <f t="shared" si="140"/>
        <v>1</v>
      </c>
      <c r="BK367" s="4">
        <f t="shared" si="141"/>
        <v>0</v>
      </c>
      <c r="BL367" s="4">
        <f t="shared" si="142"/>
        <v>0</v>
      </c>
      <c r="BM367" s="4">
        <f t="shared" si="143"/>
        <v>0</v>
      </c>
      <c r="BN367" s="4">
        <f t="shared" si="144"/>
        <v>0</v>
      </c>
      <c r="BO367" s="4">
        <f t="shared" si="145"/>
        <v>0</v>
      </c>
    </row>
    <row r="368" spans="1:67" x14ac:dyDescent="0.25">
      <c r="A368" s="7">
        <v>367</v>
      </c>
      <c r="B368" s="1" cm="1">
        <f t="array" ref="B368">_xlfn.SWITCH(C368,"G",1,"D",2,"M",3,"F",4)</f>
        <v>2</v>
      </c>
      <c r="C368" s="1" t="s">
        <v>7</v>
      </c>
      <c r="D368" s="1" t="s">
        <v>309</v>
      </c>
      <c r="E368" s="1">
        <v>4.5</v>
      </c>
      <c r="F368" s="1">
        <v>4.5</v>
      </c>
      <c r="G368" s="1" t="s">
        <v>297</v>
      </c>
      <c r="H368" s="1">
        <v>19</v>
      </c>
      <c r="I368" s="1">
        <v>0.67100000000000004</v>
      </c>
      <c r="J368" s="1">
        <v>29</v>
      </c>
      <c r="K368" s="1">
        <v>0.91200000000000003</v>
      </c>
      <c r="L368" s="1">
        <v>33</v>
      </c>
      <c r="M368" s="1">
        <v>0.98699999999999999</v>
      </c>
      <c r="N368" s="7">
        <v>34</v>
      </c>
      <c r="O368" s="7">
        <v>1.161</v>
      </c>
      <c r="P368" s="7">
        <v>33</v>
      </c>
      <c r="Q368" s="7">
        <v>1.2829999999999999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3">
        <v>0</v>
      </c>
      <c r="AR368" s="4">
        <f t="shared" si="124"/>
        <v>0</v>
      </c>
      <c r="AS368" s="4">
        <f t="shared" si="125"/>
        <v>0</v>
      </c>
      <c r="AT368" s="4">
        <f t="shared" si="126"/>
        <v>0</v>
      </c>
      <c r="AU368" s="4">
        <f t="shared" si="133"/>
        <v>0</v>
      </c>
      <c r="AV368" s="4">
        <f t="shared" si="134"/>
        <v>0</v>
      </c>
      <c r="AW368" s="4">
        <f t="shared" si="127"/>
        <v>0</v>
      </c>
      <c r="AX368" s="4">
        <f t="shared" si="128"/>
        <v>0</v>
      </c>
      <c r="AY368" s="4">
        <f t="shared" si="129"/>
        <v>0</v>
      </c>
      <c r="AZ368" s="4">
        <f t="shared" si="135"/>
        <v>0</v>
      </c>
      <c r="BA368" s="4">
        <f t="shared" si="136"/>
        <v>0</v>
      </c>
      <c r="BB368" s="4">
        <f t="shared" si="130"/>
        <v>0</v>
      </c>
      <c r="BC368" s="4">
        <f t="shared" si="131"/>
        <v>0</v>
      </c>
      <c r="BD368" s="4">
        <f t="shared" si="132"/>
        <v>0</v>
      </c>
      <c r="BE368" s="4">
        <f t="shared" si="137"/>
        <v>0</v>
      </c>
      <c r="BF368" s="4">
        <f t="shared" si="138"/>
        <v>0</v>
      </c>
      <c r="BG368" s="4">
        <f t="shared" si="139"/>
        <v>0</v>
      </c>
      <c r="BH368" s="3">
        <v>0</v>
      </c>
      <c r="BI368" s="3">
        <v>0</v>
      </c>
      <c r="BJ368" s="4">
        <f t="shared" si="140"/>
        <v>1</v>
      </c>
      <c r="BK368" s="4">
        <f t="shared" si="141"/>
        <v>0</v>
      </c>
      <c r="BL368" s="4">
        <f t="shared" si="142"/>
        <v>0</v>
      </c>
      <c r="BM368" s="4">
        <f t="shared" si="143"/>
        <v>0</v>
      </c>
      <c r="BN368" s="4">
        <f t="shared" si="144"/>
        <v>0</v>
      </c>
      <c r="BO368" s="4">
        <f t="shared" si="145"/>
        <v>0</v>
      </c>
    </row>
    <row r="369" spans="1:67" x14ac:dyDescent="0.25">
      <c r="A369" s="7">
        <v>368</v>
      </c>
      <c r="B369" s="1" cm="1">
        <f t="array" ref="B369">_xlfn.SWITCH(C369,"G",1,"D",2,"M",3,"F",4)</f>
        <v>2</v>
      </c>
      <c r="C369" s="1" t="s">
        <v>7</v>
      </c>
      <c r="D369" s="1" t="s">
        <v>165</v>
      </c>
      <c r="E369" s="1">
        <v>4.3</v>
      </c>
      <c r="F369" s="1">
        <v>4.3</v>
      </c>
      <c r="G369" s="1" t="s">
        <v>297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7">
        <v>0</v>
      </c>
      <c r="O369" s="7">
        <v>0</v>
      </c>
      <c r="P369" s="7">
        <v>0</v>
      </c>
      <c r="Q369" s="7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3">
        <v>0</v>
      </c>
      <c r="AR369" s="4">
        <f t="shared" si="124"/>
        <v>0</v>
      </c>
      <c r="AS369" s="4">
        <f t="shared" si="125"/>
        <v>0</v>
      </c>
      <c r="AT369" s="4">
        <f t="shared" si="126"/>
        <v>0</v>
      </c>
      <c r="AU369" s="4">
        <f t="shared" si="133"/>
        <v>0</v>
      </c>
      <c r="AV369" s="4">
        <f t="shared" si="134"/>
        <v>0</v>
      </c>
      <c r="AW369" s="4">
        <f t="shared" si="127"/>
        <v>0</v>
      </c>
      <c r="AX369" s="4">
        <f t="shared" si="128"/>
        <v>0</v>
      </c>
      <c r="AY369" s="4">
        <f t="shared" si="129"/>
        <v>0</v>
      </c>
      <c r="AZ369" s="4">
        <f t="shared" si="135"/>
        <v>0</v>
      </c>
      <c r="BA369" s="4">
        <f t="shared" si="136"/>
        <v>0</v>
      </c>
      <c r="BB369" s="4">
        <f t="shared" si="130"/>
        <v>0</v>
      </c>
      <c r="BC369" s="4">
        <f t="shared" si="131"/>
        <v>0</v>
      </c>
      <c r="BD369" s="4">
        <f t="shared" si="132"/>
        <v>0</v>
      </c>
      <c r="BE369" s="4">
        <f t="shared" si="137"/>
        <v>0</v>
      </c>
      <c r="BF369" s="4">
        <f t="shared" si="138"/>
        <v>0</v>
      </c>
      <c r="BG369" s="4">
        <f t="shared" si="139"/>
        <v>0</v>
      </c>
      <c r="BH369" s="3">
        <v>0</v>
      </c>
      <c r="BI369" s="3">
        <v>0</v>
      </c>
      <c r="BJ369" s="4">
        <f t="shared" si="140"/>
        <v>1</v>
      </c>
      <c r="BK369" s="4">
        <f t="shared" si="141"/>
        <v>0</v>
      </c>
      <c r="BL369" s="4">
        <f t="shared" si="142"/>
        <v>0</v>
      </c>
      <c r="BM369" s="4">
        <f t="shared" si="143"/>
        <v>0</v>
      </c>
      <c r="BN369" s="4">
        <f t="shared" si="144"/>
        <v>0</v>
      </c>
      <c r="BO369" s="4">
        <f t="shared" si="145"/>
        <v>0</v>
      </c>
    </row>
    <row r="370" spans="1:67" x14ac:dyDescent="0.25">
      <c r="A370" s="7">
        <v>369</v>
      </c>
      <c r="B370" s="1" cm="1">
        <f t="array" ref="B370">_xlfn.SWITCH(C370,"G",1,"D",2,"M",3,"F",4)</f>
        <v>3</v>
      </c>
      <c r="C370" s="1" t="s">
        <v>5</v>
      </c>
      <c r="D370" s="1" t="s">
        <v>310</v>
      </c>
      <c r="E370" s="1">
        <v>5.9</v>
      </c>
      <c r="F370" s="1">
        <v>5.9</v>
      </c>
      <c r="G370" s="1" t="s">
        <v>297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7">
        <v>0</v>
      </c>
      <c r="O370" s="7">
        <v>0</v>
      </c>
      <c r="P370" s="7">
        <v>0</v>
      </c>
      <c r="Q370" s="7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3">
        <v>0</v>
      </c>
      <c r="AR370" s="4">
        <f t="shared" si="124"/>
        <v>0</v>
      </c>
      <c r="AS370" s="4">
        <f t="shared" si="125"/>
        <v>0</v>
      </c>
      <c r="AT370" s="4">
        <f t="shared" si="126"/>
        <v>0</v>
      </c>
      <c r="AU370" s="4">
        <f t="shared" si="133"/>
        <v>0</v>
      </c>
      <c r="AV370" s="4">
        <f t="shared" si="134"/>
        <v>0</v>
      </c>
      <c r="AW370" s="4">
        <f t="shared" si="127"/>
        <v>0</v>
      </c>
      <c r="AX370" s="4">
        <f t="shared" si="128"/>
        <v>0</v>
      </c>
      <c r="AY370" s="4">
        <f t="shared" si="129"/>
        <v>0</v>
      </c>
      <c r="AZ370" s="4">
        <f t="shared" si="135"/>
        <v>0</v>
      </c>
      <c r="BA370" s="4">
        <f t="shared" si="136"/>
        <v>0</v>
      </c>
      <c r="BB370" s="4">
        <f t="shared" si="130"/>
        <v>0</v>
      </c>
      <c r="BC370" s="4">
        <f t="shared" si="131"/>
        <v>0</v>
      </c>
      <c r="BD370" s="4">
        <f t="shared" si="132"/>
        <v>0</v>
      </c>
      <c r="BE370" s="4">
        <f t="shared" si="137"/>
        <v>0</v>
      </c>
      <c r="BF370" s="4">
        <f t="shared" si="138"/>
        <v>0</v>
      </c>
      <c r="BG370" s="4">
        <f t="shared" si="139"/>
        <v>0</v>
      </c>
      <c r="BH370" s="3">
        <v>0</v>
      </c>
      <c r="BI370" s="3">
        <v>0</v>
      </c>
      <c r="BJ370" s="4">
        <f t="shared" si="140"/>
        <v>1</v>
      </c>
      <c r="BK370" s="4">
        <f t="shared" si="141"/>
        <v>0</v>
      </c>
      <c r="BL370" s="4">
        <f t="shared" si="142"/>
        <v>0</v>
      </c>
      <c r="BM370" s="4">
        <f t="shared" si="143"/>
        <v>0</v>
      </c>
      <c r="BN370" s="4">
        <f t="shared" si="144"/>
        <v>0</v>
      </c>
      <c r="BO370" s="4">
        <f t="shared" si="145"/>
        <v>0</v>
      </c>
    </row>
    <row r="371" spans="1:67" x14ac:dyDescent="0.25">
      <c r="A371" s="7">
        <v>370</v>
      </c>
      <c r="B371" s="1" cm="1">
        <f t="array" ref="B371">_xlfn.SWITCH(C371,"G",1,"D",2,"M",3,"F",4)</f>
        <v>2</v>
      </c>
      <c r="C371" s="1" t="s">
        <v>7</v>
      </c>
      <c r="D371" s="1" t="s">
        <v>383</v>
      </c>
      <c r="E371" s="1">
        <v>5.0999999999999996</v>
      </c>
      <c r="F371" s="1">
        <v>5</v>
      </c>
      <c r="G371" s="1" t="s">
        <v>297</v>
      </c>
      <c r="H371" s="1">
        <v>87</v>
      </c>
      <c r="I371" s="1">
        <v>3.327</v>
      </c>
      <c r="J371" s="1">
        <v>87</v>
      </c>
      <c r="K371" s="1">
        <v>2.7149999999999999</v>
      </c>
      <c r="L371" s="1">
        <v>84</v>
      </c>
      <c r="M371" s="1">
        <v>2.4980000000000002</v>
      </c>
      <c r="N371" s="7">
        <v>83</v>
      </c>
      <c r="O371" s="7">
        <v>2.839</v>
      </c>
      <c r="P371" s="7">
        <v>78</v>
      </c>
      <c r="Q371" s="7">
        <v>3.2519999999999998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3">
        <v>0</v>
      </c>
      <c r="AR371" s="4">
        <f t="shared" si="124"/>
        <v>0</v>
      </c>
      <c r="AS371" s="4">
        <f t="shared" si="125"/>
        <v>0</v>
      </c>
      <c r="AT371" s="4">
        <f t="shared" si="126"/>
        <v>0</v>
      </c>
      <c r="AU371" s="4">
        <f t="shared" si="133"/>
        <v>0</v>
      </c>
      <c r="AV371" s="4">
        <f t="shared" si="134"/>
        <v>0</v>
      </c>
      <c r="AW371" s="4">
        <f t="shared" si="127"/>
        <v>0</v>
      </c>
      <c r="AX371" s="4">
        <f t="shared" si="128"/>
        <v>0</v>
      </c>
      <c r="AY371" s="4">
        <f t="shared" si="129"/>
        <v>0</v>
      </c>
      <c r="AZ371" s="4">
        <f t="shared" si="135"/>
        <v>0</v>
      </c>
      <c r="BA371" s="4">
        <f t="shared" si="136"/>
        <v>0</v>
      </c>
      <c r="BB371" s="4">
        <f t="shared" si="130"/>
        <v>0</v>
      </c>
      <c r="BC371" s="4">
        <f t="shared" si="131"/>
        <v>0</v>
      </c>
      <c r="BD371" s="4">
        <f t="shared" si="132"/>
        <v>0</v>
      </c>
      <c r="BE371" s="4">
        <f t="shared" si="137"/>
        <v>0</v>
      </c>
      <c r="BF371" s="4">
        <f t="shared" si="138"/>
        <v>0</v>
      </c>
      <c r="BG371" s="4">
        <f t="shared" si="139"/>
        <v>0</v>
      </c>
      <c r="BH371" s="3">
        <v>0</v>
      </c>
      <c r="BI371" s="3">
        <v>0</v>
      </c>
      <c r="BJ371" s="4">
        <f t="shared" si="140"/>
        <v>1</v>
      </c>
      <c r="BK371" s="4">
        <f t="shared" si="141"/>
        <v>0</v>
      </c>
      <c r="BL371" s="4">
        <f t="shared" si="142"/>
        <v>0</v>
      </c>
      <c r="BM371" s="4">
        <f t="shared" si="143"/>
        <v>0</v>
      </c>
      <c r="BN371" s="4">
        <f t="shared" si="144"/>
        <v>0</v>
      </c>
      <c r="BO371" s="4">
        <f t="shared" si="145"/>
        <v>0</v>
      </c>
    </row>
    <row r="372" spans="1:67" x14ac:dyDescent="0.25">
      <c r="A372" s="7">
        <v>371</v>
      </c>
      <c r="B372" s="1" cm="1">
        <f t="array" ref="B372">_xlfn.SWITCH(C372,"G",1,"D",2,"M",3,"F",4)</f>
        <v>2</v>
      </c>
      <c r="C372" s="1" t="s">
        <v>7</v>
      </c>
      <c r="D372" s="1" t="s">
        <v>311</v>
      </c>
      <c r="E372" s="1">
        <v>4.5999999999999996</v>
      </c>
      <c r="F372" s="1">
        <v>4.5999999999999996</v>
      </c>
      <c r="G372" s="1" t="s">
        <v>297</v>
      </c>
      <c r="H372" s="1">
        <v>73</v>
      </c>
      <c r="I372" s="1">
        <v>2.7789999999999999</v>
      </c>
      <c r="J372" s="1">
        <v>8</v>
      </c>
      <c r="K372" s="1">
        <v>0.28599999999999998</v>
      </c>
      <c r="L372" s="1">
        <v>13</v>
      </c>
      <c r="M372" s="1">
        <v>0.44600000000000001</v>
      </c>
      <c r="N372" s="7">
        <v>14</v>
      </c>
      <c r="O372" s="7">
        <v>0.51800000000000002</v>
      </c>
      <c r="P372" s="7">
        <v>13</v>
      </c>
      <c r="Q372" s="7">
        <v>0.53900000000000003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3">
        <v>0</v>
      </c>
      <c r="AR372" s="4">
        <f t="shared" si="124"/>
        <v>0</v>
      </c>
      <c r="AS372" s="4">
        <f t="shared" si="125"/>
        <v>0</v>
      </c>
      <c r="AT372" s="4">
        <f t="shared" si="126"/>
        <v>0</v>
      </c>
      <c r="AU372" s="4">
        <f t="shared" si="133"/>
        <v>0</v>
      </c>
      <c r="AV372" s="4">
        <f t="shared" si="134"/>
        <v>0</v>
      </c>
      <c r="AW372" s="4">
        <f t="shared" si="127"/>
        <v>0</v>
      </c>
      <c r="AX372" s="4">
        <f t="shared" si="128"/>
        <v>0</v>
      </c>
      <c r="AY372" s="4">
        <f t="shared" si="129"/>
        <v>0</v>
      </c>
      <c r="AZ372" s="4">
        <f t="shared" si="135"/>
        <v>0</v>
      </c>
      <c r="BA372" s="4">
        <f t="shared" si="136"/>
        <v>0</v>
      </c>
      <c r="BB372" s="4">
        <f t="shared" si="130"/>
        <v>0</v>
      </c>
      <c r="BC372" s="4">
        <f t="shared" si="131"/>
        <v>0</v>
      </c>
      <c r="BD372" s="4">
        <f t="shared" si="132"/>
        <v>0</v>
      </c>
      <c r="BE372" s="4">
        <f t="shared" si="137"/>
        <v>0</v>
      </c>
      <c r="BF372" s="4">
        <f t="shared" si="138"/>
        <v>0</v>
      </c>
      <c r="BG372" s="4">
        <f t="shared" si="139"/>
        <v>0</v>
      </c>
      <c r="BH372" s="3">
        <v>0</v>
      </c>
      <c r="BI372" s="3">
        <v>0</v>
      </c>
      <c r="BJ372" s="4">
        <f t="shared" si="140"/>
        <v>1</v>
      </c>
      <c r="BK372" s="4">
        <f t="shared" si="141"/>
        <v>0</v>
      </c>
      <c r="BL372" s="4">
        <f t="shared" si="142"/>
        <v>0</v>
      </c>
      <c r="BM372" s="4">
        <f t="shared" si="143"/>
        <v>0</v>
      </c>
      <c r="BN372" s="4">
        <f t="shared" si="144"/>
        <v>0</v>
      </c>
      <c r="BO372" s="4">
        <f t="shared" si="145"/>
        <v>0</v>
      </c>
    </row>
    <row r="373" spans="1:67" x14ac:dyDescent="0.25">
      <c r="A373" s="7">
        <v>372</v>
      </c>
      <c r="B373" s="1" cm="1">
        <f t="array" ref="B373">_xlfn.SWITCH(C373,"G",1,"D",2,"M",3,"F",4)</f>
        <v>3</v>
      </c>
      <c r="C373" s="1" t="s">
        <v>5</v>
      </c>
      <c r="D373" s="1" t="s">
        <v>312</v>
      </c>
      <c r="E373" s="1">
        <v>5.9</v>
      </c>
      <c r="F373" s="1">
        <v>5.9</v>
      </c>
      <c r="G373" s="1" t="s">
        <v>297</v>
      </c>
      <c r="H373" s="1">
        <v>10</v>
      </c>
      <c r="I373" s="1">
        <v>0.48499999999999999</v>
      </c>
      <c r="J373" s="1">
        <v>37</v>
      </c>
      <c r="K373" s="1">
        <v>1.66</v>
      </c>
      <c r="L373" s="1">
        <v>36</v>
      </c>
      <c r="M373" s="1">
        <v>1.587</v>
      </c>
      <c r="N373" s="7">
        <v>40</v>
      </c>
      <c r="O373" s="7">
        <v>1.732</v>
      </c>
      <c r="P373" s="7">
        <v>38</v>
      </c>
      <c r="Q373" s="7">
        <v>1.9350000000000001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3">
        <v>0</v>
      </c>
      <c r="AR373" s="4">
        <f t="shared" si="124"/>
        <v>0</v>
      </c>
      <c r="AS373" s="4">
        <f t="shared" si="125"/>
        <v>0</v>
      </c>
      <c r="AT373" s="4">
        <f t="shared" si="126"/>
        <v>0</v>
      </c>
      <c r="AU373" s="4">
        <f t="shared" si="133"/>
        <v>0</v>
      </c>
      <c r="AV373" s="4">
        <f t="shared" si="134"/>
        <v>0</v>
      </c>
      <c r="AW373" s="4">
        <f t="shared" si="127"/>
        <v>0</v>
      </c>
      <c r="AX373" s="4">
        <f t="shared" si="128"/>
        <v>0</v>
      </c>
      <c r="AY373" s="4">
        <f t="shared" si="129"/>
        <v>0</v>
      </c>
      <c r="AZ373" s="4">
        <f t="shared" si="135"/>
        <v>0</v>
      </c>
      <c r="BA373" s="4">
        <f t="shared" si="136"/>
        <v>0</v>
      </c>
      <c r="BB373" s="4">
        <f t="shared" si="130"/>
        <v>0</v>
      </c>
      <c r="BC373" s="4">
        <f t="shared" si="131"/>
        <v>0</v>
      </c>
      <c r="BD373" s="4">
        <f t="shared" si="132"/>
        <v>0</v>
      </c>
      <c r="BE373" s="4">
        <f t="shared" si="137"/>
        <v>0</v>
      </c>
      <c r="BF373" s="4">
        <f t="shared" si="138"/>
        <v>0</v>
      </c>
      <c r="BG373" s="4">
        <f t="shared" si="139"/>
        <v>0</v>
      </c>
      <c r="BH373" s="3">
        <v>0</v>
      </c>
      <c r="BI373" s="3">
        <v>0</v>
      </c>
      <c r="BJ373" s="4">
        <f t="shared" si="140"/>
        <v>1</v>
      </c>
      <c r="BK373" s="4">
        <f t="shared" si="141"/>
        <v>0</v>
      </c>
      <c r="BL373" s="4">
        <f t="shared" si="142"/>
        <v>0</v>
      </c>
      <c r="BM373" s="4">
        <f t="shared" si="143"/>
        <v>0</v>
      </c>
      <c r="BN373" s="4">
        <f t="shared" si="144"/>
        <v>0</v>
      </c>
      <c r="BO373" s="4">
        <f t="shared" si="145"/>
        <v>0</v>
      </c>
    </row>
    <row r="374" spans="1:67" x14ac:dyDescent="0.25">
      <c r="A374" s="7">
        <v>373</v>
      </c>
      <c r="B374" s="1" cm="1">
        <f t="array" ref="B374">_xlfn.SWITCH(C374,"G",1,"D",2,"M",3,"F",4)</f>
        <v>3</v>
      </c>
      <c r="C374" s="1" t="s">
        <v>5</v>
      </c>
      <c r="D374" s="1" t="s">
        <v>313</v>
      </c>
      <c r="E374" s="1">
        <v>4.5</v>
      </c>
      <c r="F374" s="1">
        <v>4.5</v>
      </c>
      <c r="G374" s="1" t="s">
        <v>297</v>
      </c>
      <c r="H374" s="1">
        <v>60</v>
      </c>
      <c r="I374" s="1">
        <v>1.7410000000000001</v>
      </c>
      <c r="J374" s="1">
        <v>61</v>
      </c>
      <c r="K374" s="1">
        <v>1.679</v>
      </c>
      <c r="L374" s="1">
        <v>60</v>
      </c>
      <c r="M374" s="1">
        <v>1.63</v>
      </c>
      <c r="N374" s="7">
        <v>55</v>
      </c>
      <c r="O374" s="7">
        <v>1.5449999999999999</v>
      </c>
      <c r="P374" s="7">
        <v>55</v>
      </c>
      <c r="Q374" s="7">
        <v>1.6559999999999999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3">
        <v>0</v>
      </c>
      <c r="AR374" s="4">
        <f t="shared" si="124"/>
        <v>0</v>
      </c>
      <c r="AS374" s="4">
        <f t="shared" si="125"/>
        <v>0</v>
      </c>
      <c r="AT374" s="4">
        <f t="shared" si="126"/>
        <v>0</v>
      </c>
      <c r="AU374" s="4">
        <f t="shared" si="133"/>
        <v>0</v>
      </c>
      <c r="AV374" s="4">
        <f t="shared" si="134"/>
        <v>0</v>
      </c>
      <c r="AW374" s="4">
        <f t="shared" si="127"/>
        <v>0</v>
      </c>
      <c r="AX374" s="4">
        <f t="shared" si="128"/>
        <v>0</v>
      </c>
      <c r="AY374" s="4">
        <f t="shared" si="129"/>
        <v>0</v>
      </c>
      <c r="AZ374" s="4">
        <f t="shared" si="135"/>
        <v>0</v>
      </c>
      <c r="BA374" s="4">
        <f t="shared" si="136"/>
        <v>0</v>
      </c>
      <c r="BB374" s="4">
        <f t="shared" si="130"/>
        <v>0</v>
      </c>
      <c r="BC374" s="4">
        <f t="shared" si="131"/>
        <v>0</v>
      </c>
      <c r="BD374" s="4">
        <f t="shared" si="132"/>
        <v>0</v>
      </c>
      <c r="BE374" s="4">
        <f t="shared" si="137"/>
        <v>0</v>
      </c>
      <c r="BF374" s="4">
        <f t="shared" si="138"/>
        <v>0</v>
      </c>
      <c r="BG374" s="4">
        <f t="shared" si="139"/>
        <v>0</v>
      </c>
      <c r="BH374" s="3">
        <v>0</v>
      </c>
      <c r="BI374" s="3">
        <v>0</v>
      </c>
      <c r="BJ374" s="4">
        <f t="shared" si="140"/>
        <v>1</v>
      </c>
      <c r="BK374" s="4">
        <f t="shared" si="141"/>
        <v>0</v>
      </c>
      <c r="BL374" s="4">
        <f t="shared" si="142"/>
        <v>0</v>
      </c>
      <c r="BM374" s="4">
        <f t="shared" si="143"/>
        <v>0</v>
      </c>
      <c r="BN374" s="4">
        <f t="shared" si="144"/>
        <v>0</v>
      </c>
      <c r="BO374" s="4">
        <f t="shared" si="145"/>
        <v>0</v>
      </c>
    </row>
    <row r="375" spans="1:67" x14ac:dyDescent="0.25">
      <c r="A375" s="7">
        <v>374</v>
      </c>
      <c r="B375" s="1" cm="1">
        <f t="array" ref="B375">_xlfn.SWITCH(C375,"G",1,"D",2,"M",3,"F",4)</f>
        <v>2</v>
      </c>
      <c r="C375" s="1" t="s">
        <v>7</v>
      </c>
      <c r="D375" s="1" t="s">
        <v>411</v>
      </c>
      <c r="E375" s="1">
        <v>4.4000000000000004</v>
      </c>
      <c r="F375" s="1">
        <v>4.4000000000000004</v>
      </c>
      <c r="G375" s="1" t="s">
        <v>297</v>
      </c>
      <c r="H375" s="1">
        <v>37</v>
      </c>
      <c r="I375" s="1">
        <v>1.41</v>
      </c>
      <c r="J375" s="1">
        <v>0</v>
      </c>
      <c r="K375" s="1">
        <v>0</v>
      </c>
      <c r="L375" s="1">
        <v>1</v>
      </c>
      <c r="M375" s="1">
        <v>4.1000000000000002E-2</v>
      </c>
      <c r="N375" s="7">
        <v>0</v>
      </c>
      <c r="O375" s="7">
        <v>0</v>
      </c>
      <c r="P375" s="7">
        <v>0</v>
      </c>
      <c r="Q375" s="7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3">
        <v>0</v>
      </c>
      <c r="AR375" s="4">
        <f t="shared" si="124"/>
        <v>0</v>
      </c>
      <c r="AS375" s="4">
        <f t="shared" si="125"/>
        <v>0</v>
      </c>
      <c r="AT375" s="4">
        <f t="shared" si="126"/>
        <v>0</v>
      </c>
      <c r="AU375" s="4">
        <f t="shared" si="133"/>
        <v>0</v>
      </c>
      <c r="AV375" s="4">
        <f t="shared" si="134"/>
        <v>0</v>
      </c>
      <c r="AW375" s="4">
        <f t="shared" si="127"/>
        <v>0</v>
      </c>
      <c r="AX375" s="4">
        <f t="shared" si="128"/>
        <v>0</v>
      </c>
      <c r="AY375" s="4">
        <f t="shared" si="129"/>
        <v>0</v>
      </c>
      <c r="AZ375" s="4">
        <f t="shared" si="135"/>
        <v>0</v>
      </c>
      <c r="BA375" s="4">
        <f t="shared" si="136"/>
        <v>0</v>
      </c>
      <c r="BB375" s="4">
        <f t="shared" si="130"/>
        <v>0</v>
      </c>
      <c r="BC375" s="4">
        <f t="shared" si="131"/>
        <v>0</v>
      </c>
      <c r="BD375" s="4">
        <f t="shared" si="132"/>
        <v>0</v>
      </c>
      <c r="BE375" s="4">
        <f t="shared" si="137"/>
        <v>0</v>
      </c>
      <c r="BF375" s="4">
        <f t="shared" si="138"/>
        <v>0</v>
      </c>
      <c r="BG375" s="4">
        <f t="shared" si="139"/>
        <v>0</v>
      </c>
      <c r="BH375" s="3">
        <v>0</v>
      </c>
      <c r="BI375" s="3">
        <v>0</v>
      </c>
      <c r="BJ375" s="4">
        <f t="shared" si="140"/>
        <v>1</v>
      </c>
      <c r="BK375" s="4">
        <f t="shared" si="141"/>
        <v>0</v>
      </c>
      <c r="BL375" s="4">
        <f t="shared" si="142"/>
        <v>0</v>
      </c>
      <c r="BM375" s="4">
        <f t="shared" si="143"/>
        <v>0</v>
      </c>
      <c r="BN375" s="4">
        <f t="shared" si="144"/>
        <v>0</v>
      </c>
      <c r="BO375" s="4">
        <f t="shared" si="145"/>
        <v>0</v>
      </c>
    </row>
    <row r="376" spans="1:67" x14ac:dyDescent="0.25">
      <c r="A376" s="7">
        <v>375</v>
      </c>
      <c r="B376" s="1" cm="1">
        <f t="array" ref="B376">_xlfn.SWITCH(C376,"G",1,"D",2,"M",3,"F",4)</f>
        <v>3</v>
      </c>
      <c r="C376" s="1" t="s">
        <v>5</v>
      </c>
      <c r="D376" s="1" t="s">
        <v>314</v>
      </c>
      <c r="E376" s="1">
        <v>5.8</v>
      </c>
      <c r="F376" s="1">
        <v>5.8</v>
      </c>
      <c r="G376" s="1" t="s">
        <v>297</v>
      </c>
      <c r="H376" s="1">
        <v>46</v>
      </c>
      <c r="I376" s="1">
        <v>2.0409999999999999</v>
      </c>
      <c r="J376" s="1">
        <v>40</v>
      </c>
      <c r="K376" s="1">
        <v>1.6919999999999999</v>
      </c>
      <c r="L376" s="1">
        <v>44</v>
      </c>
      <c r="M376" s="1">
        <v>1.786</v>
      </c>
      <c r="N376" s="7">
        <v>50</v>
      </c>
      <c r="O376" s="7">
        <v>1.996</v>
      </c>
      <c r="P376" s="7">
        <v>50</v>
      </c>
      <c r="Q376" s="7">
        <v>2.282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3">
        <v>0</v>
      </c>
      <c r="AR376" s="4">
        <f t="shared" si="124"/>
        <v>0</v>
      </c>
      <c r="AS376" s="4">
        <f t="shared" si="125"/>
        <v>0</v>
      </c>
      <c r="AT376" s="4">
        <f t="shared" si="126"/>
        <v>0</v>
      </c>
      <c r="AU376" s="4">
        <f t="shared" si="133"/>
        <v>0</v>
      </c>
      <c r="AV376" s="4">
        <f t="shared" si="134"/>
        <v>0</v>
      </c>
      <c r="AW376" s="4">
        <f t="shared" si="127"/>
        <v>0</v>
      </c>
      <c r="AX376" s="4">
        <f t="shared" si="128"/>
        <v>0</v>
      </c>
      <c r="AY376" s="4">
        <f t="shared" si="129"/>
        <v>0</v>
      </c>
      <c r="AZ376" s="4">
        <f t="shared" si="135"/>
        <v>0</v>
      </c>
      <c r="BA376" s="4">
        <f t="shared" si="136"/>
        <v>0</v>
      </c>
      <c r="BB376" s="4">
        <f t="shared" si="130"/>
        <v>0</v>
      </c>
      <c r="BC376" s="4">
        <f t="shared" si="131"/>
        <v>0</v>
      </c>
      <c r="BD376" s="4">
        <f t="shared" si="132"/>
        <v>0</v>
      </c>
      <c r="BE376" s="4">
        <f t="shared" si="137"/>
        <v>0</v>
      </c>
      <c r="BF376" s="4">
        <f t="shared" si="138"/>
        <v>0</v>
      </c>
      <c r="BG376" s="4">
        <f t="shared" si="139"/>
        <v>0</v>
      </c>
      <c r="BH376" s="3">
        <v>0</v>
      </c>
      <c r="BI376" s="3">
        <v>0</v>
      </c>
      <c r="BJ376" s="4">
        <f t="shared" si="140"/>
        <v>1</v>
      </c>
      <c r="BK376" s="4">
        <f t="shared" si="141"/>
        <v>0</v>
      </c>
      <c r="BL376" s="4">
        <f t="shared" si="142"/>
        <v>0</v>
      </c>
      <c r="BM376" s="4">
        <f t="shared" si="143"/>
        <v>0</v>
      </c>
      <c r="BN376" s="4">
        <f t="shared" si="144"/>
        <v>0</v>
      </c>
      <c r="BO376" s="4">
        <f t="shared" si="145"/>
        <v>0</v>
      </c>
    </row>
    <row r="377" spans="1:67" x14ac:dyDescent="0.25">
      <c r="A377" s="7">
        <v>376</v>
      </c>
      <c r="B377" s="1" cm="1">
        <f t="array" ref="B377">_xlfn.SWITCH(C377,"G",1,"D",2,"M",3,"F",4)</f>
        <v>1</v>
      </c>
      <c r="C377" s="1" t="s">
        <v>12</v>
      </c>
      <c r="D377" s="1" t="s">
        <v>574</v>
      </c>
      <c r="E377" s="1">
        <v>4</v>
      </c>
      <c r="F377" s="1">
        <v>4</v>
      </c>
      <c r="G377" s="1" t="s">
        <v>572</v>
      </c>
      <c r="H377" s="1">
        <v>69</v>
      </c>
      <c r="I377" s="1">
        <v>2.468</v>
      </c>
      <c r="J377" s="1">
        <v>68</v>
      </c>
      <c r="K377" s="1">
        <v>2.536</v>
      </c>
      <c r="L377" s="1">
        <v>65</v>
      </c>
      <c r="M377" s="1">
        <v>2.6539999999999999</v>
      </c>
      <c r="N377" s="7">
        <v>68</v>
      </c>
      <c r="O377" s="7">
        <v>2.456</v>
      </c>
      <c r="P377" s="7">
        <v>63</v>
      </c>
      <c r="Q377" s="7">
        <v>2.2770000000000001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3">
        <v>1</v>
      </c>
      <c r="AR377" s="4">
        <f t="shared" si="124"/>
        <v>1</v>
      </c>
      <c r="AS377" s="4">
        <f t="shared" si="125"/>
        <v>1</v>
      </c>
      <c r="AT377" s="4">
        <f t="shared" si="126"/>
        <v>1</v>
      </c>
      <c r="AU377" s="4">
        <f t="shared" si="133"/>
        <v>1</v>
      </c>
      <c r="AV377" s="4">
        <f t="shared" si="134"/>
        <v>1</v>
      </c>
      <c r="AW377" s="4">
        <f t="shared" si="127"/>
        <v>0</v>
      </c>
      <c r="AX377" s="4">
        <f t="shared" si="128"/>
        <v>0</v>
      </c>
      <c r="AY377" s="4">
        <f t="shared" si="129"/>
        <v>0</v>
      </c>
      <c r="AZ377" s="4">
        <f t="shared" si="135"/>
        <v>0</v>
      </c>
      <c r="BA377" s="4">
        <f t="shared" si="136"/>
        <v>0</v>
      </c>
      <c r="BB377" s="4">
        <f t="shared" si="130"/>
        <v>1</v>
      </c>
      <c r="BC377" s="4">
        <f t="shared" si="131"/>
        <v>1</v>
      </c>
      <c r="BD377" s="4">
        <f t="shared" si="132"/>
        <v>1</v>
      </c>
      <c r="BE377" s="4">
        <f t="shared" si="137"/>
        <v>1</v>
      </c>
      <c r="BF377" s="4">
        <f t="shared" si="138"/>
        <v>1</v>
      </c>
      <c r="BG377" s="4">
        <f t="shared" si="139"/>
        <v>5</v>
      </c>
      <c r="BH377" s="3">
        <v>0</v>
      </c>
      <c r="BI377" s="3">
        <v>0</v>
      </c>
      <c r="BJ377" s="4">
        <f t="shared" si="140"/>
        <v>1</v>
      </c>
      <c r="BK377" s="4">
        <f t="shared" si="141"/>
        <v>0</v>
      </c>
      <c r="BL377" s="4">
        <f t="shared" si="142"/>
        <v>0</v>
      </c>
      <c r="BM377" s="4">
        <f t="shared" si="143"/>
        <v>0</v>
      </c>
      <c r="BN377" s="4">
        <f t="shared" si="144"/>
        <v>0</v>
      </c>
      <c r="BO377" s="4">
        <f t="shared" si="145"/>
        <v>0</v>
      </c>
    </row>
    <row r="378" spans="1:67" x14ac:dyDescent="0.25">
      <c r="A378" s="7">
        <v>377</v>
      </c>
      <c r="B378" s="1" cm="1">
        <f t="array" ref="B378">_xlfn.SWITCH(C378,"G",1,"D",2,"M",3,"F",4)</f>
        <v>2</v>
      </c>
      <c r="C378" s="1" t="s">
        <v>7</v>
      </c>
      <c r="D378" s="1" t="s">
        <v>298</v>
      </c>
      <c r="E378" s="1">
        <v>4.3</v>
      </c>
      <c r="F378" s="1">
        <v>4.3</v>
      </c>
      <c r="G378" s="1" t="s">
        <v>572</v>
      </c>
      <c r="H378" s="1">
        <v>83</v>
      </c>
      <c r="I378" s="1">
        <v>1.4219999999999999</v>
      </c>
      <c r="J378" s="1">
        <v>82</v>
      </c>
      <c r="K378" s="1">
        <v>1.9370000000000001</v>
      </c>
      <c r="L378" s="1">
        <v>78</v>
      </c>
      <c r="M378" s="1">
        <v>2.532</v>
      </c>
      <c r="N378" s="7">
        <v>78</v>
      </c>
      <c r="O378" s="7">
        <v>1.536</v>
      </c>
      <c r="P378" s="7">
        <v>75</v>
      </c>
      <c r="Q378" s="7">
        <v>1.4970000000000001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3">
        <v>0</v>
      </c>
      <c r="AR378" s="4">
        <f t="shared" si="124"/>
        <v>0</v>
      </c>
      <c r="AS378" s="4">
        <f t="shared" si="125"/>
        <v>0</v>
      </c>
      <c r="AT378" s="4">
        <f t="shared" si="126"/>
        <v>0</v>
      </c>
      <c r="AU378" s="4">
        <f t="shared" si="133"/>
        <v>0</v>
      </c>
      <c r="AV378" s="4">
        <f t="shared" si="134"/>
        <v>0</v>
      </c>
      <c r="AW378" s="4">
        <f t="shared" si="127"/>
        <v>0</v>
      </c>
      <c r="AX378" s="4">
        <f t="shared" si="128"/>
        <v>0</v>
      </c>
      <c r="AY378" s="4">
        <f t="shared" si="129"/>
        <v>0</v>
      </c>
      <c r="AZ378" s="4">
        <f t="shared" si="135"/>
        <v>0</v>
      </c>
      <c r="BA378" s="4">
        <f t="shared" si="136"/>
        <v>0</v>
      </c>
      <c r="BB378" s="4">
        <f t="shared" si="130"/>
        <v>0</v>
      </c>
      <c r="BC378" s="4">
        <f t="shared" si="131"/>
        <v>0</v>
      </c>
      <c r="BD378" s="4">
        <f t="shared" si="132"/>
        <v>0</v>
      </c>
      <c r="BE378" s="4">
        <f t="shared" si="137"/>
        <v>0</v>
      </c>
      <c r="BF378" s="4">
        <f t="shared" si="138"/>
        <v>0</v>
      </c>
      <c r="BG378" s="4">
        <f t="shared" si="139"/>
        <v>0</v>
      </c>
      <c r="BH378" s="3">
        <v>0</v>
      </c>
      <c r="BI378" s="3">
        <v>0</v>
      </c>
      <c r="BJ378" s="4">
        <f t="shared" si="140"/>
        <v>1</v>
      </c>
      <c r="BK378" s="4">
        <f t="shared" si="141"/>
        <v>0</v>
      </c>
      <c r="BL378" s="4">
        <f t="shared" si="142"/>
        <v>0</v>
      </c>
      <c r="BM378" s="4">
        <f t="shared" si="143"/>
        <v>0</v>
      </c>
      <c r="BN378" s="4">
        <f t="shared" si="144"/>
        <v>0</v>
      </c>
      <c r="BO378" s="4">
        <f t="shared" si="145"/>
        <v>0</v>
      </c>
    </row>
    <row r="379" spans="1:67" x14ac:dyDescent="0.25">
      <c r="A379" s="7">
        <v>378</v>
      </c>
      <c r="B379" s="1" cm="1">
        <f t="array" ref="B379">_xlfn.SWITCH(C379,"G",1,"D",2,"M",3,"F",4)</f>
        <v>3</v>
      </c>
      <c r="C379" s="1" t="s">
        <v>5</v>
      </c>
      <c r="D379" s="1" t="s">
        <v>575</v>
      </c>
      <c r="E379" s="1">
        <v>4.8</v>
      </c>
      <c r="F379" s="1">
        <v>4.8</v>
      </c>
      <c r="G379" s="1" t="s">
        <v>572</v>
      </c>
      <c r="H379" s="1">
        <v>9</v>
      </c>
      <c r="I379" s="1">
        <v>0.4</v>
      </c>
      <c r="J379" s="1">
        <v>9</v>
      </c>
      <c r="K379" s="1">
        <v>0.41</v>
      </c>
      <c r="L379" s="1">
        <v>11</v>
      </c>
      <c r="M379" s="1">
        <v>0.53400000000000003</v>
      </c>
      <c r="N379" s="7">
        <v>12</v>
      </c>
      <c r="O379" s="7">
        <v>0.53200000000000003</v>
      </c>
      <c r="P379" s="7">
        <v>14</v>
      </c>
      <c r="Q379" s="7">
        <v>0.624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3">
        <v>0</v>
      </c>
      <c r="AR379" s="4">
        <f t="shared" si="124"/>
        <v>0</v>
      </c>
      <c r="AS379" s="4">
        <f t="shared" si="125"/>
        <v>0</v>
      </c>
      <c r="AT379" s="4">
        <f t="shared" si="126"/>
        <v>0</v>
      </c>
      <c r="AU379" s="4">
        <f t="shared" si="133"/>
        <v>0</v>
      </c>
      <c r="AV379" s="4">
        <f t="shared" si="134"/>
        <v>0</v>
      </c>
      <c r="AW379" s="4">
        <f t="shared" si="127"/>
        <v>0</v>
      </c>
      <c r="AX379" s="4">
        <f t="shared" si="128"/>
        <v>0</v>
      </c>
      <c r="AY379" s="4">
        <f t="shared" si="129"/>
        <v>0</v>
      </c>
      <c r="AZ379" s="4">
        <f t="shared" si="135"/>
        <v>0</v>
      </c>
      <c r="BA379" s="4">
        <f t="shared" si="136"/>
        <v>0</v>
      </c>
      <c r="BB379" s="4">
        <f t="shared" si="130"/>
        <v>0</v>
      </c>
      <c r="BC379" s="4">
        <f t="shared" si="131"/>
        <v>0</v>
      </c>
      <c r="BD379" s="4">
        <f t="shared" si="132"/>
        <v>0</v>
      </c>
      <c r="BE379" s="4">
        <f t="shared" si="137"/>
        <v>0</v>
      </c>
      <c r="BF379" s="4">
        <f t="shared" si="138"/>
        <v>0</v>
      </c>
      <c r="BG379" s="4">
        <f t="shared" si="139"/>
        <v>0</v>
      </c>
      <c r="BH379" s="3">
        <v>0</v>
      </c>
      <c r="BI379" s="3">
        <v>0</v>
      </c>
      <c r="BJ379" s="4">
        <f t="shared" si="140"/>
        <v>1</v>
      </c>
      <c r="BK379" s="4">
        <f t="shared" si="141"/>
        <v>0</v>
      </c>
      <c r="BL379" s="4">
        <f t="shared" si="142"/>
        <v>0</v>
      </c>
      <c r="BM379" s="4">
        <f t="shared" si="143"/>
        <v>0</v>
      </c>
      <c r="BN379" s="4">
        <f t="shared" si="144"/>
        <v>0</v>
      </c>
      <c r="BO379" s="4">
        <f t="shared" si="145"/>
        <v>0</v>
      </c>
    </row>
    <row r="380" spans="1:67" x14ac:dyDescent="0.25">
      <c r="A380" s="7">
        <v>379</v>
      </c>
      <c r="B380" s="1" cm="1">
        <f t="array" ref="B380">_xlfn.SWITCH(C380,"G",1,"D",2,"M",3,"F",4)</f>
        <v>2</v>
      </c>
      <c r="C380" s="1" t="s">
        <v>7</v>
      </c>
      <c r="D380" s="1" t="s">
        <v>576</v>
      </c>
      <c r="E380" s="1">
        <v>4.4000000000000004</v>
      </c>
      <c r="F380" s="1">
        <v>4.4000000000000004</v>
      </c>
      <c r="G380" s="1" t="s">
        <v>572</v>
      </c>
      <c r="H380" s="1">
        <v>87</v>
      </c>
      <c r="I380" s="1">
        <v>1.476</v>
      </c>
      <c r="J380" s="1">
        <v>86</v>
      </c>
      <c r="K380" s="1">
        <v>1.994</v>
      </c>
      <c r="L380" s="1">
        <v>83</v>
      </c>
      <c r="M380" s="1">
        <v>2.5990000000000002</v>
      </c>
      <c r="N380" s="7">
        <v>80</v>
      </c>
      <c r="O380" s="7">
        <v>1.569</v>
      </c>
      <c r="P380" s="7">
        <v>77</v>
      </c>
      <c r="Q380" s="7">
        <v>1.526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3">
        <v>0</v>
      </c>
      <c r="AR380" s="4">
        <f t="shared" si="124"/>
        <v>0</v>
      </c>
      <c r="AS380" s="4">
        <f t="shared" si="125"/>
        <v>0</v>
      </c>
      <c r="AT380" s="4">
        <f t="shared" si="126"/>
        <v>0</v>
      </c>
      <c r="AU380" s="4">
        <f t="shared" si="133"/>
        <v>0</v>
      </c>
      <c r="AV380" s="4">
        <f t="shared" si="134"/>
        <v>0</v>
      </c>
      <c r="AW380" s="4">
        <f t="shared" si="127"/>
        <v>0</v>
      </c>
      <c r="AX380" s="4">
        <f t="shared" si="128"/>
        <v>0</v>
      </c>
      <c r="AY380" s="4">
        <f t="shared" si="129"/>
        <v>0</v>
      </c>
      <c r="AZ380" s="4">
        <f t="shared" si="135"/>
        <v>0</v>
      </c>
      <c r="BA380" s="4">
        <f t="shared" si="136"/>
        <v>0</v>
      </c>
      <c r="BB380" s="4">
        <f t="shared" si="130"/>
        <v>0</v>
      </c>
      <c r="BC380" s="4">
        <f t="shared" si="131"/>
        <v>0</v>
      </c>
      <c r="BD380" s="4">
        <f t="shared" si="132"/>
        <v>0</v>
      </c>
      <c r="BE380" s="4">
        <f t="shared" si="137"/>
        <v>0</v>
      </c>
      <c r="BF380" s="4">
        <f t="shared" si="138"/>
        <v>0</v>
      </c>
      <c r="BG380" s="4">
        <f t="shared" si="139"/>
        <v>0</v>
      </c>
      <c r="BH380" s="3">
        <v>0</v>
      </c>
      <c r="BI380" s="3">
        <v>0</v>
      </c>
      <c r="BJ380" s="4">
        <f t="shared" si="140"/>
        <v>1</v>
      </c>
      <c r="BK380" s="4">
        <f t="shared" si="141"/>
        <v>0</v>
      </c>
      <c r="BL380" s="4">
        <f t="shared" si="142"/>
        <v>0</v>
      </c>
      <c r="BM380" s="4">
        <f t="shared" si="143"/>
        <v>0</v>
      </c>
      <c r="BN380" s="4">
        <f t="shared" si="144"/>
        <v>0</v>
      </c>
      <c r="BO380" s="4">
        <f t="shared" si="145"/>
        <v>0</v>
      </c>
    </row>
    <row r="381" spans="1:67" x14ac:dyDescent="0.25">
      <c r="A381" s="7">
        <v>380</v>
      </c>
      <c r="B381" s="1" cm="1">
        <f t="array" ref="B381">_xlfn.SWITCH(C381,"G",1,"D",2,"M",3,"F",4)</f>
        <v>4</v>
      </c>
      <c r="C381" s="1" t="s">
        <v>10</v>
      </c>
      <c r="D381" s="1" t="s">
        <v>577</v>
      </c>
      <c r="E381" s="1">
        <v>5.4</v>
      </c>
      <c r="F381" s="1">
        <v>5.4</v>
      </c>
      <c r="G381" s="1" t="s">
        <v>572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7">
        <v>0</v>
      </c>
      <c r="O381" s="7">
        <v>0</v>
      </c>
      <c r="P381" s="7">
        <v>0</v>
      </c>
      <c r="Q381" s="7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3">
        <v>0</v>
      </c>
      <c r="AR381" s="4">
        <f t="shared" si="124"/>
        <v>0</v>
      </c>
      <c r="AS381" s="4">
        <f t="shared" si="125"/>
        <v>0</v>
      </c>
      <c r="AT381" s="4">
        <f t="shared" si="126"/>
        <v>0</v>
      </c>
      <c r="AU381" s="4">
        <f t="shared" si="133"/>
        <v>0</v>
      </c>
      <c r="AV381" s="4">
        <f t="shared" si="134"/>
        <v>0</v>
      </c>
      <c r="AW381" s="4">
        <f t="shared" si="127"/>
        <v>0</v>
      </c>
      <c r="AX381" s="4">
        <f t="shared" si="128"/>
        <v>0</v>
      </c>
      <c r="AY381" s="4">
        <f t="shared" si="129"/>
        <v>0</v>
      </c>
      <c r="AZ381" s="4">
        <f t="shared" si="135"/>
        <v>0</v>
      </c>
      <c r="BA381" s="4">
        <f t="shared" si="136"/>
        <v>0</v>
      </c>
      <c r="BB381" s="4">
        <f t="shared" si="130"/>
        <v>0</v>
      </c>
      <c r="BC381" s="4">
        <f t="shared" si="131"/>
        <v>0</v>
      </c>
      <c r="BD381" s="4">
        <f t="shared" si="132"/>
        <v>0</v>
      </c>
      <c r="BE381" s="4">
        <f t="shared" si="137"/>
        <v>0</v>
      </c>
      <c r="BF381" s="4">
        <f t="shared" si="138"/>
        <v>0</v>
      </c>
      <c r="BG381" s="4">
        <f t="shared" si="139"/>
        <v>0</v>
      </c>
      <c r="BH381" s="3">
        <v>0</v>
      </c>
      <c r="BI381" s="3">
        <v>0</v>
      </c>
      <c r="BJ381" s="4">
        <f t="shared" si="140"/>
        <v>1</v>
      </c>
      <c r="BK381" s="4">
        <f t="shared" si="141"/>
        <v>0</v>
      </c>
      <c r="BL381" s="4">
        <f t="shared" si="142"/>
        <v>0</v>
      </c>
      <c r="BM381" s="4">
        <f t="shared" si="143"/>
        <v>0</v>
      </c>
      <c r="BN381" s="4">
        <f t="shared" si="144"/>
        <v>0</v>
      </c>
      <c r="BO381" s="4">
        <f t="shared" si="145"/>
        <v>0</v>
      </c>
    </row>
    <row r="382" spans="1:67" x14ac:dyDescent="0.25">
      <c r="A382" s="7">
        <v>381</v>
      </c>
      <c r="B382" s="1" cm="1">
        <f t="array" ref="B382">_xlfn.SWITCH(C382,"G",1,"D",2,"M",3,"F",4)</f>
        <v>3</v>
      </c>
      <c r="C382" s="1" t="s">
        <v>5</v>
      </c>
      <c r="D382" s="1" t="s">
        <v>578</v>
      </c>
      <c r="E382" s="1">
        <v>5</v>
      </c>
      <c r="F382" s="1">
        <v>5</v>
      </c>
      <c r="G382" s="1" t="s">
        <v>572</v>
      </c>
      <c r="H382" s="1">
        <v>78</v>
      </c>
      <c r="I382" s="1">
        <v>2.673</v>
      </c>
      <c r="J382" s="1">
        <v>75</v>
      </c>
      <c r="K382" s="1">
        <v>2.746</v>
      </c>
      <c r="L382" s="1">
        <v>72</v>
      </c>
      <c r="M382" s="1">
        <v>3.113</v>
      </c>
      <c r="N382" s="7">
        <v>71</v>
      </c>
      <c r="O382" s="7">
        <v>2.504</v>
      </c>
      <c r="P382" s="7">
        <v>73</v>
      </c>
      <c r="Q382" s="7">
        <v>2.593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3">
        <v>0</v>
      </c>
      <c r="AR382" s="4">
        <f t="shared" si="124"/>
        <v>0</v>
      </c>
      <c r="AS382" s="4">
        <f t="shared" si="125"/>
        <v>0</v>
      </c>
      <c r="AT382" s="4">
        <f t="shared" si="126"/>
        <v>0</v>
      </c>
      <c r="AU382" s="4">
        <f t="shared" si="133"/>
        <v>0</v>
      </c>
      <c r="AV382" s="4">
        <f t="shared" si="134"/>
        <v>0</v>
      </c>
      <c r="AW382" s="4">
        <f t="shared" si="127"/>
        <v>0</v>
      </c>
      <c r="AX382" s="4">
        <f t="shared" si="128"/>
        <v>0</v>
      </c>
      <c r="AY382" s="4">
        <f t="shared" si="129"/>
        <v>0</v>
      </c>
      <c r="AZ382" s="4">
        <f t="shared" si="135"/>
        <v>0</v>
      </c>
      <c r="BA382" s="4">
        <f t="shared" si="136"/>
        <v>0</v>
      </c>
      <c r="BB382" s="4">
        <f t="shared" si="130"/>
        <v>0</v>
      </c>
      <c r="BC382" s="4">
        <f t="shared" si="131"/>
        <v>0</v>
      </c>
      <c r="BD382" s="4">
        <f t="shared" si="132"/>
        <v>0</v>
      </c>
      <c r="BE382" s="4">
        <f t="shared" si="137"/>
        <v>0</v>
      </c>
      <c r="BF382" s="4">
        <f t="shared" si="138"/>
        <v>0</v>
      </c>
      <c r="BG382" s="4">
        <f t="shared" si="139"/>
        <v>0</v>
      </c>
      <c r="BH382" s="3">
        <v>0</v>
      </c>
      <c r="BI382" s="3">
        <v>0</v>
      </c>
      <c r="BJ382" s="4">
        <f t="shared" si="140"/>
        <v>1</v>
      </c>
      <c r="BK382" s="4">
        <f t="shared" si="141"/>
        <v>0</v>
      </c>
      <c r="BL382" s="4">
        <f t="shared" si="142"/>
        <v>0</v>
      </c>
      <c r="BM382" s="4">
        <f t="shared" si="143"/>
        <v>0</v>
      </c>
      <c r="BN382" s="4">
        <f t="shared" si="144"/>
        <v>0</v>
      </c>
      <c r="BO382" s="4">
        <f t="shared" si="145"/>
        <v>0</v>
      </c>
    </row>
    <row r="383" spans="1:67" x14ac:dyDescent="0.25">
      <c r="A383" s="7">
        <v>382</v>
      </c>
      <c r="B383" s="1" cm="1">
        <f t="array" ref="B383">_xlfn.SWITCH(C383,"G",1,"D",2,"M",3,"F",4)</f>
        <v>2</v>
      </c>
      <c r="C383" s="1" t="s">
        <v>7</v>
      </c>
      <c r="D383" s="1" t="s">
        <v>579</v>
      </c>
      <c r="E383" s="1">
        <v>4.4000000000000004</v>
      </c>
      <c r="F383" s="1">
        <v>4.4000000000000004</v>
      </c>
      <c r="G383" s="1" t="s">
        <v>572</v>
      </c>
      <c r="H383" s="1">
        <v>72</v>
      </c>
      <c r="I383" s="1">
        <v>1.4950000000000001</v>
      </c>
      <c r="J383" s="1">
        <v>72</v>
      </c>
      <c r="K383" s="1">
        <v>1.9770000000000001</v>
      </c>
      <c r="L383" s="1">
        <v>68</v>
      </c>
      <c r="M383" s="1">
        <v>2.4590000000000001</v>
      </c>
      <c r="N383" s="7">
        <v>63</v>
      </c>
      <c r="O383" s="7">
        <v>1.4950000000000001</v>
      </c>
      <c r="P383" s="7">
        <v>70</v>
      </c>
      <c r="Q383" s="7">
        <v>1.609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3">
        <v>0</v>
      </c>
      <c r="AR383" s="4">
        <f t="shared" si="124"/>
        <v>0</v>
      </c>
      <c r="AS383" s="4">
        <f t="shared" si="125"/>
        <v>0</v>
      </c>
      <c r="AT383" s="4">
        <f t="shared" si="126"/>
        <v>0</v>
      </c>
      <c r="AU383" s="4">
        <f t="shared" si="133"/>
        <v>0</v>
      </c>
      <c r="AV383" s="4">
        <f t="shared" si="134"/>
        <v>0</v>
      </c>
      <c r="AW383" s="4">
        <f t="shared" si="127"/>
        <v>0</v>
      </c>
      <c r="AX383" s="4">
        <f t="shared" si="128"/>
        <v>0</v>
      </c>
      <c r="AY383" s="4">
        <f t="shared" si="129"/>
        <v>0</v>
      </c>
      <c r="AZ383" s="4">
        <f t="shared" si="135"/>
        <v>0</v>
      </c>
      <c r="BA383" s="4">
        <f t="shared" si="136"/>
        <v>0</v>
      </c>
      <c r="BB383" s="4">
        <f t="shared" si="130"/>
        <v>0</v>
      </c>
      <c r="BC383" s="4">
        <f t="shared" si="131"/>
        <v>0</v>
      </c>
      <c r="BD383" s="4">
        <f t="shared" si="132"/>
        <v>0</v>
      </c>
      <c r="BE383" s="4">
        <f t="shared" si="137"/>
        <v>0</v>
      </c>
      <c r="BF383" s="4">
        <f t="shared" si="138"/>
        <v>0</v>
      </c>
      <c r="BG383" s="4">
        <f t="shared" si="139"/>
        <v>0</v>
      </c>
      <c r="BH383" s="3">
        <v>0</v>
      </c>
      <c r="BI383" s="3">
        <v>0</v>
      </c>
      <c r="BJ383" s="4">
        <f t="shared" si="140"/>
        <v>1</v>
      </c>
      <c r="BK383" s="4">
        <f t="shared" si="141"/>
        <v>0</v>
      </c>
      <c r="BL383" s="4">
        <f t="shared" si="142"/>
        <v>0</v>
      </c>
      <c r="BM383" s="4">
        <f t="shared" si="143"/>
        <v>0</v>
      </c>
      <c r="BN383" s="4">
        <f t="shared" si="144"/>
        <v>0</v>
      </c>
      <c r="BO383" s="4">
        <f t="shared" si="145"/>
        <v>0</v>
      </c>
    </row>
    <row r="384" spans="1:67" x14ac:dyDescent="0.25">
      <c r="A384" s="7">
        <v>383</v>
      </c>
      <c r="B384" s="1" cm="1">
        <f t="array" ref="B384">_xlfn.SWITCH(C384,"G",1,"D",2,"M",3,"F",4)</f>
        <v>4</v>
      </c>
      <c r="C384" s="1" t="s">
        <v>10</v>
      </c>
      <c r="D384" s="1" t="s">
        <v>193</v>
      </c>
      <c r="E384" s="1">
        <v>5.4</v>
      </c>
      <c r="F384" s="1">
        <v>5.4</v>
      </c>
      <c r="G384" s="1" t="s">
        <v>572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7">
        <v>0</v>
      </c>
      <c r="O384" s="7">
        <v>0</v>
      </c>
      <c r="P384" s="7">
        <v>0</v>
      </c>
      <c r="Q384" s="7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3">
        <v>0</v>
      </c>
      <c r="AR384" s="4">
        <f t="shared" si="124"/>
        <v>0</v>
      </c>
      <c r="AS384" s="4">
        <f t="shared" si="125"/>
        <v>0</v>
      </c>
      <c r="AT384" s="4">
        <f t="shared" si="126"/>
        <v>0</v>
      </c>
      <c r="AU384" s="4">
        <f t="shared" si="133"/>
        <v>0</v>
      </c>
      <c r="AV384" s="4">
        <f t="shared" si="134"/>
        <v>0</v>
      </c>
      <c r="AW384" s="4">
        <f t="shared" si="127"/>
        <v>0</v>
      </c>
      <c r="AX384" s="4">
        <f t="shared" si="128"/>
        <v>0</v>
      </c>
      <c r="AY384" s="4">
        <f t="shared" si="129"/>
        <v>0</v>
      </c>
      <c r="AZ384" s="4">
        <f t="shared" si="135"/>
        <v>0</v>
      </c>
      <c r="BA384" s="4">
        <f t="shared" si="136"/>
        <v>0</v>
      </c>
      <c r="BB384" s="4">
        <f t="shared" si="130"/>
        <v>0</v>
      </c>
      <c r="BC384" s="4">
        <f t="shared" si="131"/>
        <v>0</v>
      </c>
      <c r="BD384" s="4">
        <f t="shared" si="132"/>
        <v>0</v>
      </c>
      <c r="BE384" s="4">
        <f t="shared" si="137"/>
        <v>0</v>
      </c>
      <c r="BF384" s="4">
        <f t="shared" si="138"/>
        <v>0</v>
      </c>
      <c r="BG384" s="4">
        <f t="shared" si="139"/>
        <v>0</v>
      </c>
      <c r="BH384" s="3">
        <v>0</v>
      </c>
      <c r="BI384" s="3">
        <v>0</v>
      </c>
      <c r="BJ384" s="4">
        <f t="shared" si="140"/>
        <v>1</v>
      </c>
      <c r="BK384" s="4">
        <f t="shared" si="141"/>
        <v>0</v>
      </c>
      <c r="BL384" s="4">
        <f t="shared" si="142"/>
        <v>0</v>
      </c>
      <c r="BM384" s="4">
        <f t="shared" si="143"/>
        <v>0</v>
      </c>
      <c r="BN384" s="4">
        <f t="shared" si="144"/>
        <v>0</v>
      </c>
      <c r="BO384" s="4">
        <f t="shared" si="145"/>
        <v>0</v>
      </c>
    </row>
    <row r="385" spans="1:67" x14ac:dyDescent="0.25">
      <c r="A385" s="7">
        <v>384</v>
      </c>
      <c r="B385" s="1" cm="1">
        <f t="array" ref="B385">_xlfn.SWITCH(C385,"G",1,"D",2,"M",3,"F",4)</f>
        <v>2</v>
      </c>
      <c r="C385" s="1" t="s">
        <v>7</v>
      </c>
      <c r="D385" s="1" t="s">
        <v>580</v>
      </c>
      <c r="E385" s="1">
        <v>4.4000000000000004</v>
      </c>
      <c r="F385" s="1">
        <v>4.4000000000000004</v>
      </c>
      <c r="G385" s="1" t="s">
        <v>572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7">
        <v>0</v>
      </c>
      <c r="O385" s="7">
        <v>0</v>
      </c>
      <c r="P385" s="7">
        <v>0</v>
      </c>
      <c r="Q385" s="7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3">
        <v>0</v>
      </c>
      <c r="AR385" s="4">
        <f t="shared" si="124"/>
        <v>0</v>
      </c>
      <c r="AS385" s="4">
        <f t="shared" si="125"/>
        <v>0</v>
      </c>
      <c r="AT385" s="4">
        <f t="shared" si="126"/>
        <v>0</v>
      </c>
      <c r="AU385" s="4">
        <f t="shared" si="133"/>
        <v>0</v>
      </c>
      <c r="AV385" s="4">
        <f t="shared" si="134"/>
        <v>0</v>
      </c>
      <c r="AW385" s="4">
        <f t="shared" si="127"/>
        <v>0</v>
      </c>
      <c r="AX385" s="4">
        <f t="shared" si="128"/>
        <v>0</v>
      </c>
      <c r="AY385" s="4">
        <f t="shared" si="129"/>
        <v>0</v>
      </c>
      <c r="AZ385" s="4">
        <f t="shared" si="135"/>
        <v>0</v>
      </c>
      <c r="BA385" s="4">
        <f t="shared" si="136"/>
        <v>0</v>
      </c>
      <c r="BB385" s="4">
        <f t="shared" si="130"/>
        <v>0</v>
      </c>
      <c r="BC385" s="4">
        <f t="shared" si="131"/>
        <v>0</v>
      </c>
      <c r="BD385" s="4">
        <f t="shared" si="132"/>
        <v>0</v>
      </c>
      <c r="BE385" s="4">
        <f t="shared" si="137"/>
        <v>0</v>
      </c>
      <c r="BF385" s="4">
        <f t="shared" si="138"/>
        <v>0</v>
      </c>
      <c r="BG385" s="4">
        <f t="shared" si="139"/>
        <v>0</v>
      </c>
      <c r="BH385" s="3">
        <v>0</v>
      </c>
      <c r="BI385" s="3">
        <v>0</v>
      </c>
      <c r="BJ385" s="4">
        <f t="shared" si="140"/>
        <v>1</v>
      </c>
      <c r="BK385" s="4">
        <f t="shared" si="141"/>
        <v>0</v>
      </c>
      <c r="BL385" s="4">
        <f t="shared" si="142"/>
        <v>0</v>
      </c>
      <c r="BM385" s="4">
        <f t="shared" si="143"/>
        <v>0</v>
      </c>
      <c r="BN385" s="4">
        <f t="shared" si="144"/>
        <v>0</v>
      </c>
      <c r="BO385" s="4">
        <f t="shared" si="145"/>
        <v>0</v>
      </c>
    </row>
    <row r="386" spans="1:67" x14ac:dyDescent="0.25">
      <c r="A386" s="7">
        <v>385</v>
      </c>
      <c r="B386" s="1" cm="1">
        <f t="array" ref="B386">_xlfn.SWITCH(C386,"G",1,"D",2,"M",3,"F",4)</f>
        <v>3</v>
      </c>
      <c r="C386" s="1" t="s">
        <v>5</v>
      </c>
      <c r="D386" s="1" t="s">
        <v>581</v>
      </c>
      <c r="E386" s="1">
        <v>5</v>
      </c>
      <c r="F386" s="1">
        <v>5</v>
      </c>
      <c r="G386" s="1" t="s">
        <v>572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7">
        <v>0</v>
      </c>
      <c r="O386" s="7">
        <v>0</v>
      </c>
      <c r="P386" s="7">
        <v>0</v>
      </c>
      <c r="Q386" s="7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3">
        <v>0</v>
      </c>
      <c r="AR386" s="4">
        <f t="shared" ref="AR386:AR449" si="146">AQ386+AG386-AL386</f>
        <v>0</v>
      </c>
      <c r="AS386" s="4">
        <f t="shared" ref="AS386:AS449" si="147">AR386+AH386-AM386</f>
        <v>0</v>
      </c>
      <c r="AT386" s="4">
        <f t="shared" ref="AT386:AT449" si="148">AS386+AI386-AN386</f>
        <v>0</v>
      </c>
      <c r="AU386" s="4">
        <f t="shared" si="133"/>
        <v>0</v>
      </c>
      <c r="AV386" s="4">
        <f t="shared" si="134"/>
        <v>0</v>
      </c>
      <c r="AW386" s="4">
        <f t="shared" ref="AW386:AW449" si="149">R386+W386</f>
        <v>0</v>
      </c>
      <c r="AX386" s="4">
        <f t="shared" ref="AX386:AX449" si="150">S386+X386</f>
        <v>0</v>
      </c>
      <c r="AY386" s="4">
        <f t="shared" ref="AY386:AY449" si="151">T386+Y386</f>
        <v>0</v>
      </c>
      <c r="AZ386" s="4">
        <f t="shared" si="135"/>
        <v>0</v>
      </c>
      <c r="BA386" s="4">
        <f t="shared" si="136"/>
        <v>0</v>
      </c>
      <c r="BB386" s="4">
        <f t="shared" ref="BB386:BB449" si="152">AR386+AL386</f>
        <v>0</v>
      </c>
      <c r="BC386" s="4">
        <f t="shared" ref="BC386:BC449" si="153">AS386+AM386</f>
        <v>0</v>
      </c>
      <c r="BD386" s="4">
        <f t="shared" ref="BD386:BD449" si="154">AT386+AN386</f>
        <v>0</v>
      </c>
      <c r="BE386" s="4">
        <f t="shared" si="137"/>
        <v>0</v>
      </c>
      <c r="BF386" s="4">
        <f t="shared" si="138"/>
        <v>0</v>
      </c>
      <c r="BG386" s="4">
        <f t="shared" si="139"/>
        <v>0</v>
      </c>
      <c r="BH386" s="3">
        <v>0</v>
      </c>
      <c r="BI386" s="3">
        <v>0</v>
      </c>
      <c r="BJ386" s="4">
        <f t="shared" si="140"/>
        <v>1</v>
      </c>
      <c r="BK386" s="4">
        <f t="shared" si="141"/>
        <v>0</v>
      </c>
      <c r="BL386" s="4">
        <f t="shared" si="142"/>
        <v>0</v>
      </c>
      <c r="BM386" s="4">
        <f t="shared" si="143"/>
        <v>0</v>
      </c>
      <c r="BN386" s="4">
        <f t="shared" si="144"/>
        <v>0</v>
      </c>
      <c r="BO386" s="4">
        <f t="shared" si="145"/>
        <v>0</v>
      </c>
    </row>
    <row r="387" spans="1:67" x14ac:dyDescent="0.25">
      <c r="A387" s="7">
        <v>386</v>
      </c>
      <c r="B387" s="1" cm="1">
        <f t="array" ref="B387">_xlfn.SWITCH(C387,"G",1,"D",2,"M",3,"F",4)</f>
        <v>3</v>
      </c>
      <c r="C387" s="1" t="s">
        <v>5</v>
      </c>
      <c r="D387" s="1" t="s">
        <v>582</v>
      </c>
      <c r="E387" s="1">
        <v>4.8</v>
      </c>
      <c r="F387" s="1">
        <v>4.8</v>
      </c>
      <c r="G387" s="1" t="s">
        <v>106</v>
      </c>
      <c r="H387" s="1">
        <v>6</v>
      </c>
      <c r="I387" s="1">
        <v>0.26900000000000002</v>
      </c>
      <c r="J387" s="1">
        <v>9</v>
      </c>
      <c r="K387" s="1">
        <v>0.44500000000000001</v>
      </c>
      <c r="L387" s="1">
        <v>11</v>
      </c>
      <c r="M387" s="1">
        <v>0.44600000000000001</v>
      </c>
      <c r="N387" s="7">
        <v>10</v>
      </c>
      <c r="O387" s="7">
        <v>0.46</v>
      </c>
      <c r="P387" s="7">
        <v>15</v>
      </c>
      <c r="Q387" s="7">
        <v>0.65900000000000003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3">
        <v>0</v>
      </c>
      <c r="AR387" s="4">
        <f t="shared" si="146"/>
        <v>0</v>
      </c>
      <c r="AS387" s="4">
        <f t="shared" si="147"/>
        <v>0</v>
      </c>
      <c r="AT387" s="4">
        <f t="shared" si="148"/>
        <v>0</v>
      </c>
      <c r="AU387" s="4">
        <f t="shared" ref="AU387:AU450" si="155">AT387+AJ387-AO387</f>
        <v>0</v>
      </c>
      <c r="AV387" s="4">
        <f t="shared" ref="AV387:AV450" si="156">AU387+AK387-AP387</f>
        <v>0</v>
      </c>
      <c r="AW387" s="4">
        <f t="shared" si="149"/>
        <v>0</v>
      </c>
      <c r="AX387" s="4">
        <f t="shared" si="150"/>
        <v>0</v>
      </c>
      <c r="AY387" s="4">
        <f t="shared" si="151"/>
        <v>0</v>
      </c>
      <c r="AZ387" s="4">
        <f t="shared" ref="AZ387:AZ450" si="157">U387+Z387</f>
        <v>0</v>
      </c>
      <c r="BA387" s="4">
        <f t="shared" ref="BA387:BA450" si="158">V387+AA387</f>
        <v>0</v>
      </c>
      <c r="BB387" s="4">
        <f t="shared" si="152"/>
        <v>0</v>
      </c>
      <c r="BC387" s="4">
        <f t="shared" si="153"/>
        <v>0</v>
      </c>
      <c r="BD387" s="4">
        <f t="shared" si="154"/>
        <v>0</v>
      </c>
      <c r="BE387" s="4">
        <f t="shared" ref="BE387:BE450" si="159">AU387+AO387</f>
        <v>0</v>
      </c>
      <c r="BF387" s="4">
        <f t="shared" ref="BF387:BF450" si="160">AV387+AP387</f>
        <v>0</v>
      </c>
      <c r="BG387" s="4">
        <f t="shared" ref="BG387:BG450" si="161">SUM(AR387:AV387)+SUM(AL387:AP387)</f>
        <v>0</v>
      </c>
      <c r="BH387" s="3">
        <v>0</v>
      </c>
      <c r="BI387" s="3">
        <v>0</v>
      </c>
      <c r="BJ387" s="4">
        <f t="shared" ref="BJ387:BJ450" si="162">1-BH387</f>
        <v>1</v>
      </c>
      <c r="BK387" s="4">
        <f t="shared" ref="BK387:BK450" si="163">AG387+AL387</f>
        <v>0</v>
      </c>
      <c r="BL387" s="4">
        <f t="shared" ref="BL387:BL450" si="164">AH387+AM387</f>
        <v>0</v>
      </c>
      <c r="BM387" s="4">
        <f t="shared" ref="BM387:BM450" si="165">AI387+AN387</f>
        <v>0</v>
      </c>
      <c r="BN387" s="4">
        <f t="shared" ref="BN387:BN450" si="166">AJ387+AO387</f>
        <v>0</v>
      </c>
      <c r="BO387" s="4">
        <f t="shared" ref="BO387:BO450" si="167">AK387+AP387</f>
        <v>0</v>
      </c>
    </row>
    <row r="388" spans="1:67" x14ac:dyDescent="0.25">
      <c r="A388" s="7">
        <v>387</v>
      </c>
      <c r="B388" s="1" cm="1">
        <f t="array" ref="B388">_xlfn.SWITCH(C388,"G",1,"D",2,"M",3,"F",4)</f>
        <v>2</v>
      </c>
      <c r="C388" s="1" t="s">
        <v>7</v>
      </c>
      <c r="D388" s="1" t="s">
        <v>583</v>
      </c>
      <c r="E388" s="1">
        <v>4.5</v>
      </c>
      <c r="F388" s="1">
        <v>4.5</v>
      </c>
      <c r="G388" s="1" t="s">
        <v>572</v>
      </c>
      <c r="H388" s="1">
        <v>87</v>
      </c>
      <c r="I388" s="1">
        <v>1.466</v>
      </c>
      <c r="J388" s="1">
        <v>84</v>
      </c>
      <c r="K388" s="1">
        <v>1.9630000000000001</v>
      </c>
      <c r="L388" s="1">
        <v>83</v>
      </c>
      <c r="M388" s="1">
        <v>2.5779999999999998</v>
      </c>
      <c r="N388" s="7">
        <v>82</v>
      </c>
      <c r="O388" s="7">
        <v>1.575</v>
      </c>
      <c r="P388" s="7">
        <v>81</v>
      </c>
      <c r="Q388" s="7">
        <v>1.54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3">
        <v>0</v>
      </c>
      <c r="AR388" s="4">
        <f t="shared" si="146"/>
        <v>0</v>
      </c>
      <c r="AS388" s="4">
        <f t="shared" si="147"/>
        <v>0</v>
      </c>
      <c r="AT388" s="4">
        <f t="shared" si="148"/>
        <v>0</v>
      </c>
      <c r="AU388" s="4">
        <f t="shared" si="155"/>
        <v>0</v>
      </c>
      <c r="AV388" s="4">
        <f t="shared" si="156"/>
        <v>0</v>
      </c>
      <c r="AW388" s="4">
        <f t="shared" si="149"/>
        <v>0</v>
      </c>
      <c r="AX388" s="4">
        <f t="shared" si="150"/>
        <v>0</v>
      </c>
      <c r="AY388" s="4">
        <f t="shared" si="151"/>
        <v>0</v>
      </c>
      <c r="AZ388" s="4">
        <f t="shared" si="157"/>
        <v>0</v>
      </c>
      <c r="BA388" s="4">
        <f t="shared" si="158"/>
        <v>0</v>
      </c>
      <c r="BB388" s="4">
        <f t="shared" si="152"/>
        <v>0</v>
      </c>
      <c r="BC388" s="4">
        <f t="shared" si="153"/>
        <v>0</v>
      </c>
      <c r="BD388" s="4">
        <f t="shared" si="154"/>
        <v>0</v>
      </c>
      <c r="BE388" s="4">
        <f t="shared" si="159"/>
        <v>0</v>
      </c>
      <c r="BF388" s="4">
        <f t="shared" si="160"/>
        <v>0</v>
      </c>
      <c r="BG388" s="4">
        <f t="shared" si="161"/>
        <v>0</v>
      </c>
      <c r="BH388" s="3">
        <v>0</v>
      </c>
      <c r="BI388" s="3">
        <v>0</v>
      </c>
      <c r="BJ388" s="4">
        <f t="shared" si="162"/>
        <v>1</v>
      </c>
      <c r="BK388" s="4">
        <f t="shared" si="163"/>
        <v>0</v>
      </c>
      <c r="BL388" s="4">
        <f t="shared" si="164"/>
        <v>0</v>
      </c>
      <c r="BM388" s="4">
        <f t="shared" si="165"/>
        <v>0</v>
      </c>
      <c r="BN388" s="4">
        <f t="shared" si="166"/>
        <v>0</v>
      </c>
      <c r="BO388" s="4">
        <f t="shared" si="167"/>
        <v>0</v>
      </c>
    </row>
    <row r="389" spans="1:67" x14ac:dyDescent="0.25">
      <c r="A389" s="7">
        <v>388</v>
      </c>
      <c r="B389" s="1" cm="1">
        <f t="array" ref="B389">_xlfn.SWITCH(C389,"G",1,"D",2,"M",3,"F",4)</f>
        <v>4</v>
      </c>
      <c r="C389" s="1" t="s">
        <v>10</v>
      </c>
      <c r="D389" s="1" t="s">
        <v>584</v>
      </c>
      <c r="E389" s="1">
        <v>4.5</v>
      </c>
      <c r="F389" s="1">
        <v>4.5</v>
      </c>
      <c r="G389" s="1" t="s">
        <v>572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7">
        <v>0</v>
      </c>
      <c r="O389" s="7">
        <v>0</v>
      </c>
      <c r="P389" s="7">
        <v>0</v>
      </c>
      <c r="Q389" s="7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3">
        <v>0</v>
      </c>
      <c r="AR389" s="4">
        <f t="shared" si="146"/>
        <v>0</v>
      </c>
      <c r="AS389" s="4">
        <f t="shared" si="147"/>
        <v>0</v>
      </c>
      <c r="AT389" s="4">
        <f t="shared" si="148"/>
        <v>0</v>
      </c>
      <c r="AU389" s="4">
        <f t="shared" si="155"/>
        <v>0</v>
      </c>
      <c r="AV389" s="4">
        <f t="shared" si="156"/>
        <v>0</v>
      </c>
      <c r="AW389" s="4">
        <f t="shared" si="149"/>
        <v>0</v>
      </c>
      <c r="AX389" s="4">
        <f t="shared" si="150"/>
        <v>0</v>
      </c>
      <c r="AY389" s="4">
        <f t="shared" si="151"/>
        <v>0</v>
      </c>
      <c r="AZ389" s="4">
        <f t="shared" si="157"/>
        <v>0</v>
      </c>
      <c r="BA389" s="4">
        <f t="shared" si="158"/>
        <v>0</v>
      </c>
      <c r="BB389" s="4">
        <f t="shared" si="152"/>
        <v>0</v>
      </c>
      <c r="BC389" s="4">
        <f t="shared" si="153"/>
        <v>0</v>
      </c>
      <c r="BD389" s="4">
        <f t="shared" si="154"/>
        <v>0</v>
      </c>
      <c r="BE389" s="4">
        <f t="shared" si="159"/>
        <v>0</v>
      </c>
      <c r="BF389" s="4">
        <f t="shared" si="160"/>
        <v>0</v>
      </c>
      <c r="BG389" s="4">
        <f t="shared" si="161"/>
        <v>0</v>
      </c>
      <c r="BH389" s="3">
        <v>0</v>
      </c>
      <c r="BI389" s="3">
        <v>0</v>
      </c>
      <c r="BJ389" s="4">
        <f t="shared" si="162"/>
        <v>1</v>
      </c>
      <c r="BK389" s="4">
        <f t="shared" si="163"/>
        <v>0</v>
      </c>
      <c r="BL389" s="4">
        <f t="shared" si="164"/>
        <v>0</v>
      </c>
      <c r="BM389" s="4">
        <f t="shared" si="165"/>
        <v>0</v>
      </c>
      <c r="BN389" s="4">
        <f t="shared" si="166"/>
        <v>0</v>
      </c>
      <c r="BO389" s="4">
        <f t="shared" si="167"/>
        <v>0</v>
      </c>
    </row>
    <row r="390" spans="1:67" x14ac:dyDescent="0.25">
      <c r="A390" s="7">
        <v>389</v>
      </c>
      <c r="B390" s="1" cm="1">
        <f t="array" ref="B390">_xlfn.SWITCH(C390,"G",1,"D",2,"M",3,"F",4)</f>
        <v>1</v>
      </c>
      <c r="C390" s="1" t="s">
        <v>12</v>
      </c>
      <c r="D390" s="1" t="s">
        <v>585</v>
      </c>
      <c r="E390" s="1">
        <v>4.4000000000000004</v>
      </c>
      <c r="F390" s="1">
        <v>4.4000000000000004</v>
      </c>
      <c r="G390" s="1" t="s">
        <v>572</v>
      </c>
      <c r="H390" s="1">
        <v>19</v>
      </c>
      <c r="I390" s="1">
        <v>0.67500000000000004</v>
      </c>
      <c r="J390" s="1">
        <v>20</v>
      </c>
      <c r="K390" s="1">
        <v>0.74</v>
      </c>
      <c r="L390" s="1">
        <v>23</v>
      </c>
      <c r="M390" s="1">
        <v>0.93100000000000005</v>
      </c>
      <c r="N390" s="7">
        <v>20</v>
      </c>
      <c r="O390" s="7">
        <v>0.71799999999999997</v>
      </c>
      <c r="P390" s="7">
        <v>25</v>
      </c>
      <c r="Q390" s="7">
        <v>0.89800000000000002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3">
        <v>0</v>
      </c>
      <c r="AR390" s="4">
        <f t="shared" si="146"/>
        <v>0</v>
      </c>
      <c r="AS390" s="4">
        <f t="shared" si="147"/>
        <v>0</v>
      </c>
      <c r="AT390" s="4">
        <f t="shared" si="148"/>
        <v>0</v>
      </c>
      <c r="AU390" s="4">
        <f t="shared" si="155"/>
        <v>0</v>
      </c>
      <c r="AV390" s="4">
        <f t="shared" si="156"/>
        <v>0</v>
      </c>
      <c r="AW390" s="4">
        <f t="shared" si="149"/>
        <v>0</v>
      </c>
      <c r="AX390" s="4">
        <f t="shared" si="150"/>
        <v>0</v>
      </c>
      <c r="AY390" s="4">
        <f t="shared" si="151"/>
        <v>0</v>
      </c>
      <c r="AZ390" s="4">
        <f t="shared" si="157"/>
        <v>0</v>
      </c>
      <c r="BA390" s="4">
        <f t="shared" si="158"/>
        <v>0</v>
      </c>
      <c r="BB390" s="4">
        <f t="shared" si="152"/>
        <v>0</v>
      </c>
      <c r="BC390" s="4">
        <f t="shared" si="153"/>
        <v>0</v>
      </c>
      <c r="BD390" s="4">
        <f t="shared" si="154"/>
        <v>0</v>
      </c>
      <c r="BE390" s="4">
        <f t="shared" si="159"/>
        <v>0</v>
      </c>
      <c r="BF390" s="4">
        <f t="shared" si="160"/>
        <v>0</v>
      </c>
      <c r="BG390" s="4">
        <f t="shared" si="161"/>
        <v>0</v>
      </c>
      <c r="BH390" s="3">
        <v>0</v>
      </c>
      <c r="BI390" s="3">
        <v>0</v>
      </c>
      <c r="BJ390" s="4">
        <f t="shared" si="162"/>
        <v>1</v>
      </c>
      <c r="BK390" s="4">
        <f t="shared" si="163"/>
        <v>0</v>
      </c>
      <c r="BL390" s="4">
        <f t="shared" si="164"/>
        <v>0</v>
      </c>
      <c r="BM390" s="4">
        <f t="shared" si="165"/>
        <v>0</v>
      </c>
      <c r="BN390" s="4">
        <f t="shared" si="166"/>
        <v>0</v>
      </c>
      <c r="BO390" s="4">
        <f t="shared" si="167"/>
        <v>0</v>
      </c>
    </row>
    <row r="391" spans="1:67" x14ac:dyDescent="0.25">
      <c r="A391" s="7">
        <v>390</v>
      </c>
      <c r="B391" s="1" cm="1">
        <f t="array" ref="B391">_xlfn.SWITCH(C391,"G",1,"D",2,"M",3,"F",4)</f>
        <v>2</v>
      </c>
      <c r="C391" s="1" t="s">
        <v>7</v>
      </c>
      <c r="D391" s="1" t="s">
        <v>586</v>
      </c>
      <c r="E391" s="1">
        <v>4.3</v>
      </c>
      <c r="F391" s="1">
        <v>4.3</v>
      </c>
      <c r="G391" s="1" t="s">
        <v>572</v>
      </c>
      <c r="H391" s="1">
        <v>6</v>
      </c>
      <c r="I391" s="1">
        <v>0.13</v>
      </c>
      <c r="J391" s="1">
        <v>8</v>
      </c>
      <c r="K391" s="1">
        <v>0.215</v>
      </c>
      <c r="L391" s="1">
        <v>15</v>
      </c>
      <c r="M391" s="1">
        <v>0.53500000000000003</v>
      </c>
      <c r="N391" s="7">
        <v>13</v>
      </c>
      <c r="O391" s="7">
        <v>0.32400000000000001</v>
      </c>
      <c r="P391" s="7">
        <v>15</v>
      </c>
      <c r="Q391" s="7">
        <v>0.38200000000000001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3">
        <v>0</v>
      </c>
      <c r="AR391" s="4">
        <f t="shared" si="146"/>
        <v>0</v>
      </c>
      <c r="AS391" s="4">
        <f t="shared" si="147"/>
        <v>0</v>
      </c>
      <c r="AT391" s="4">
        <f t="shared" si="148"/>
        <v>0</v>
      </c>
      <c r="AU391" s="4">
        <f t="shared" si="155"/>
        <v>0</v>
      </c>
      <c r="AV391" s="4">
        <f t="shared" si="156"/>
        <v>0</v>
      </c>
      <c r="AW391" s="4">
        <f t="shared" si="149"/>
        <v>0</v>
      </c>
      <c r="AX391" s="4">
        <f t="shared" si="150"/>
        <v>0</v>
      </c>
      <c r="AY391" s="4">
        <f t="shared" si="151"/>
        <v>0</v>
      </c>
      <c r="AZ391" s="4">
        <f t="shared" si="157"/>
        <v>0</v>
      </c>
      <c r="BA391" s="4">
        <f t="shared" si="158"/>
        <v>0</v>
      </c>
      <c r="BB391" s="4">
        <f t="shared" si="152"/>
        <v>0</v>
      </c>
      <c r="BC391" s="4">
        <f t="shared" si="153"/>
        <v>0</v>
      </c>
      <c r="BD391" s="4">
        <f t="shared" si="154"/>
        <v>0</v>
      </c>
      <c r="BE391" s="4">
        <f t="shared" si="159"/>
        <v>0</v>
      </c>
      <c r="BF391" s="4">
        <f t="shared" si="160"/>
        <v>0</v>
      </c>
      <c r="BG391" s="4">
        <f t="shared" si="161"/>
        <v>0</v>
      </c>
      <c r="BH391" s="3">
        <v>0</v>
      </c>
      <c r="BI391" s="3">
        <v>0</v>
      </c>
      <c r="BJ391" s="4">
        <f t="shared" si="162"/>
        <v>1</v>
      </c>
      <c r="BK391" s="4">
        <f t="shared" si="163"/>
        <v>0</v>
      </c>
      <c r="BL391" s="4">
        <f t="shared" si="164"/>
        <v>0</v>
      </c>
      <c r="BM391" s="4">
        <f t="shared" si="165"/>
        <v>0</v>
      </c>
      <c r="BN391" s="4">
        <f t="shared" si="166"/>
        <v>0</v>
      </c>
      <c r="BO391" s="4">
        <f t="shared" si="167"/>
        <v>0</v>
      </c>
    </row>
    <row r="392" spans="1:67" x14ac:dyDescent="0.25">
      <c r="A392" s="7">
        <v>391</v>
      </c>
      <c r="B392" s="1" cm="1">
        <f t="array" ref="B392">_xlfn.SWITCH(C392,"G",1,"D",2,"M",3,"F",4)</f>
        <v>3</v>
      </c>
      <c r="C392" s="1" t="s">
        <v>5</v>
      </c>
      <c r="D392" s="1" t="s">
        <v>587</v>
      </c>
      <c r="E392" s="1">
        <v>5.3</v>
      </c>
      <c r="F392" s="1">
        <v>5.3</v>
      </c>
      <c r="G392" s="1" t="s">
        <v>572</v>
      </c>
      <c r="H392" s="1">
        <v>16</v>
      </c>
      <c r="I392" s="1">
        <v>0.73399999999999999</v>
      </c>
      <c r="J392" s="1">
        <v>16</v>
      </c>
      <c r="K392" s="1">
        <v>0.75</v>
      </c>
      <c r="L392" s="1">
        <v>23</v>
      </c>
      <c r="M392" s="1">
        <v>1.141</v>
      </c>
      <c r="N392" s="7">
        <v>24</v>
      </c>
      <c r="O392" s="7">
        <v>1.048</v>
      </c>
      <c r="P392" s="7">
        <v>24</v>
      </c>
      <c r="Q392" s="7">
        <v>1.0569999999999999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3">
        <v>0</v>
      </c>
      <c r="AR392" s="4">
        <f t="shared" si="146"/>
        <v>0</v>
      </c>
      <c r="AS392" s="4">
        <f t="shared" si="147"/>
        <v>0</v>
      </c>
      <c r="AT392" s="4">
        <f t="shared" si="148"/>
        <v>0</v>
      </c>
      <c r="AU392" s="4">
        <f t="shared" si="155"/>
        <v>0</v>
      </c>
      <c r="AV392" s="4">
        <f t="shared" si="156"/>
        <v>0</v>
      </c>
      <c r="AW392" s="4">
        <f t="shared" si="149"/>
        <v>0</v>
      </c>
      <c r="AX392" s="4">
        <f t="shared" si="150"/>
        <v>0</v>
      </c>
      <c r="AY392" s="4">
        <f t="shared" si="151"/>
        <v>0</v>
      </c>
      <c r="AZ392" s="4">
        <f t="shared" si="157"/>
        <v>0</v>
      </c>
      <c r="BA392" s="4">
        <f t="shared" si="158"/>
        <v>0</v>
      </c>
      <c r="BB392" s="4">
        <f t="shared" si="152"/>
        <v>0</v>
      </c>
      <c r="BC392" s="4">
        <f t="shared" si="153"/>
        <v>0</v>
      </c>
      <c r="BD392" s="4">
        <f t="shared" si="154"/>
        <v>0</v>
      </c>
      <c r="BE392" s="4">
        <f t="shared" si="159"/>
        <v>0</v>
      </c>
      <c r="BF392" s="4">
        <f t="shared" si="160"/>
        <v>0</v>
      </c>
      <c r="BG392" s="4">
        <f t="shared" si="161"/>
        <v>0</v>
      </c>
      <c r="BH392" s="3">
        <v>0</v>
      </c>
      <c r="BI392" s="3">
        <v>0</v>
      </c>
      <c r="BJ392" s="4">
        <f t="shared" si="162"/>
        <v>1</v>
      </c>
      <c r="BK392" s="4">
        <f t="shared" si="163"/>
        <v>0</v>
      </c>
      <c r="BL392" s="4">
        <f t="shared" si="164"/>
        <v>0</v>
      </c>
      <c r="BM392" s="4">
        <f t="shared" si="165"/>
        <v>0</v>
      </c>
      <c r="BN392" s="4">
        <f t="shared" si="166"/>
        <v>0</v>
      </c>
      <c r="BO392" s="4">
        <f t="shared" si="167"/>
        <v>0</v>
      </c>
    </row>
    <row r="393" spans="1:67" x14ac:dyDescent="0.25">
      <c r="A393" s="7">
        <v>392</v>
      </c>
      <c r="B393" s="1" cm="1">
        <f t="array" ref="B393">_xlfn.SWITCH(C393,"G",1,"D",2,"M",3,"F",4)</f>
        <v>3</v>
      </c>
      <c r="C393" s="1" t="s">
        <v>5</v>
      </c>
      <c r="D393" s="1" t="s">
        <v>588</v>
      </c>
      <c r="E393" s="1">
        <v>5.5</v>
      </c>
      <c r="F393" s="1">
        <v>5.5</v>
      </c>
      <c r="G393" s="1" t="s">
        <v>572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7">
        <v>0</v>
      </c>
      <c r="O393" s="7">
        <v>0</v>
      </c>
      <c r="P393" s="7">
        <v>0</v>
      </c>
      <c r="Q393" s="7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3">
        <v>0</v>
      </c>
      <c r="AR393" s="4">
        <f t="shared" si="146"/>
        <v>0</v>
      </c>
      <c r="AS393" s="4">
        <f t="shared" si="147"/>
        <v>0</v>
      </c>
      <c r="AT393" s="4">
        <f t="shared" si="148"/>
        <v>0</v>
      </c>
      <c r="AU393" s="4">
        <f t="shared" si="155"/>
        <v>0</v>
      </c>
      <c r="AV393" s="4">
        <f t="shared" si="156"/>
        <v>0</v>
      </c>
      <c r="AW393" s="4">
        <f t="shared" si="149"/>
        <v>0</v>
      </c>
      <c r="AX393" s="4">
        <f t="shared" si="150"/>
        <v>0</v>
      </c>
      <c r="AY393" s="4">
        <f t="shared" si="151"/>
        <v>0</v>
      </c>
      <c r="AZ393" s="4">
        <f t="shared" si="157"/>
        <v>0</v>
      </c>
      <c r="BA393" s="4">
        <f t="shared" si="158"/>
        <v>0</v>
      </c>
      <c r="BB393" s="4">
        <f t="shared" si="152"/>
        <v>0</v>
      </c>
      <c r="BC393" s="4">
        <f t="shared" si="153"/>
        <v>0</v>
      </c>
      <c r="BD393" s="4">
        <f t="shared" si="154"/>
        <v>0</v>
      </c>
      <c r="BE393" s="4">
        <f t="shared" si="159"/>
        <v>0</v>
      </c>
      <c r="BF393" s="4">
        <f t="shared" si="160"/>
        <v>0</v>
      </c>
      <c r="BG393" s="4">
        <f t="shared" si="161"/>
        <v>0</v>
      </c>
      <c r="BH393" s="3">
        <v>0</v>
      </c>
      <c r="BI393" s="3">
        <v>0</v>
      </c>
      <c r="BJ393" s="4">
        <f t="shared" si="162"/>
        <v>1</v>
      </c>
      <c r="BK393" s="4">
        <f t="shared" si="163"/>
        <v>0</v>
      </c>
      <c r="BL393" s="4">
        <f t="shared" si="164"/>
        <v>0</v>
      </c>
      <c r="BM393" s="4">
        <f t="shared" si="165"/>
        <v>0</v>
      </c>
      <c r="BN393" s="4">
        <f t="shared" si="166"/>
        <v>0</v>
      </c>
      <c r="BO393" s="4">
        <f t="shared" si="167"/>
        <v>0</v>
      </c>
    </row>
    <row r="394" spans="1:67" x14ac:dyDescent="0.25">
      <c r="A394" s="7">
        <v>393</v>
      </c>
      <c r="B394" s="1" cm="1">
        <f t="array" ref="B394">_xlfn.SWITCH(C394,"G",1,"D",2,"M",3,"F",4)</f>
        <v>4</v>
      </c>
      <c r="C394" s="1" t="s">
        <v>10</v>
      </c>
      <c r="D394" s="1" t="s">
        <v>589</v>
      </c>
      <c r="E394" s="1">
        <v>5</v>
      </c>
      <c r="F394" s="1">
        <v>5</v>
      </c>
      <c r="G394" s="1" t="s">
        <v>572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7">
        <v>0</v>
      </c>
      <c r="O394" s="7">
        <v>0</v>
      </c>
      <c r="P394" s="7">
        <v>0</v>
      </c>
      <c r="Q394" s="7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3">
        <v>0</v>
      </c>
      <c r="AR394" s="4">
        <f t="shared" si="146"/>
        <v>0</v>
      </c>
      <c r="AS394" s="4">
        <f t="shared" si="147"/>
        <v>0</v>
      </c>
      <c r="AT394" s="4">
        <f t="shared" si="148"/>
        <v>0</v>
      </c>
      <c r="AU394" s="4">
        <f t="shared" si="155"/>
        <v>0</v>
      </c>
      <c r="AV394" s="4">
        <f t="shared" si="156"/>
        <v>0</v>
      </c>
      <c r="AW394" s="4">
        <f t="shared" si="149"/>
        <v>0</v>
      </c>
      <c r="AX394" s="4">
        <f t="shared" si="150"/>
        <v>0</v>
      </c>
      <c r="AY394" s="4">
        <f t="shared" si="151"/>
        <v>0</v>
      </c>
      <c r="AZ394" s="4">
        <f t="shared" si="157"/>
        <v>0</v>
      </c>
      <c r="BA394" s="4">
        <f t="shared" si="158"/>
        <v>0</v>
      </c>
      <c r="BB394" s="4">
        <f t="shared" si="152"/>
        <v>0</v>
      </c>
      <c r="BC394" s="4">
        <f t="shared" si="153"/>
        <v>0</v>
      </c>
      <c r="BD394" s="4">
        <f t="shared" si="154"/>
        <v>0</v>
      </c>
      <c r="BE394" s="4">
        <f t="shared" si="159"/>
        <v>0</v>
      </c>
      <c r="BF394" s="4">
        <f t="shared" si="160"/>
        <v>0</v>
      </c>
      <c r="BG394" s="4">
        <f t="shared" si="161"/>
        <v>0</v>
      </c>
      <c r="BH394" s="3">
        <v>0</v>
      </c>
      <c r="BI394" s="3">
        <v>0</v>
      </c>
      <c r="BJ394" s="4">
        <f t="shared" si="162"/>
        <v>1</v>
      </c>
      <c r="BK394" s="4">
        <f t="shared" si="163"/>
        <v>0</v>
      </c>
      <c r="BL394" s="4">
        <f t="shared" si="164"/>
        <v>0</v>
      </c>
      <c r="BM394" s="4">
        <f t="shared" si="165"/>
        <v>0</v>
      </c>
      <c r="BN394" s="4">
        <f t="shared" si="166"/>
        <v>0</v>
      </c>
      <c r="BO394" s="4">
        <f t="shared" si="167"/>
        <v>0</v>
      </c>
    </row>
    <row r="395" spans="1:67" x14ac:dyDescent="0.25">
      <c r="A395" s="7">
        <v>394</v>
      </c>
      <c r="B395" s="1" cm="1">
        <f t="array" ref="B395">_xlfn.SWITCH(C395,"G",1,"D",2,"M",3,"F",4)</f>
        <v>3</v>
      </c>
      <c r="C395" s="1" t="s">
        <v>5</v>
      </c>
      <c r="D395" s="1" t="s">
        <v>590</v>
      </c>
      <c r="E395" s="1">
        <v>4.5</v>
      </c>
      <c r="F395" s="1">
        <v>4.5</v>
      </c>
      <c r="G395" s="1" t="s">
        <v>572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7">
        <v>0</v>
      </c>
      <c r="O395" s="7">
        <v>0</v>
      </c>
      <c r="P395" s="7">
        <v>0</v>
      </c>
      <c r="Q395" s="7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3">
        <v>0</v>
      </c>
      <c r="AR395" s="4">
        <f t="shared" si="146"/>
        <v>0</v>
      </c>
      <c r="AS395" s="4">
        <f t="shared" si="147"/>
        <v>0</v>
      </c>
      <c r="AT395" s="4">
        <f t="shared" si="148"/>
        <v>0</v>
      </c>
      <c r="AU395" s="4">
        <f t="shared" si="155"/>
        <v>0</v>
      </c>
      <c r="AV395" s="4">
        <f t="shared" si="156"/>
        <v>0</v>
      </c>
      <c r="AW395" s="4">
        <f t="shared" si="149"/>
        <v>0</v>
      </c>
      <c r="AX395" s="4">
        <f t="shared" si="150"/>
        <v>0</v>
      </c>
      <c r="AY395" s="4">
        <f t="shared" si="151"/>
        <v>0</v>
      </c>
      <c r="AZ395" s="4">
        <f t="shared" si="157"/>
        <v>0</v>
      </c>
      <c r="BA395" s="4">
        <f t="shared" si="158"/>
        <v>0</v>
      </c>
      <c r="BB395" s="4">
        <f t="shared" si="152"/>
        <v>0</v>
      </c>
      <c r="BC395" s="4">
        <f t="shared" si="153"/>
        <v>0</v>
      </c>
      <c r="BD395" s="4">
        <f t="shared" si="154"/>
        <v>0</v>
      </c>
      <c r="BE395" s="4">
        <f t="shared" si="159"/>
        <v>0</v>
      </c>
      <c r="BF395" s="4">
        <f t="shared" si="160"/>
        <v>0</v>
      </c>
      <c r="BG395" s="4">
        <f t="shared" si="161"/>
        <v>0</v>
      </c>
      <c r="BH395" s="3">
        <v>0</v>
      </c>
      <c r="BI395" s="3">
        <v>0</v>
      </c>
      <c r="BJ395" s="4">
        <f t="shared" si="162"/>
        <v>1</v>
      </c>
      <c r="BK395" s="4">
        <f t="shared" si="163"/>
        <v>0</v>
      </c>
      <c r="BL395" s="4">
        <f t="shared" si="164"/>
        <v>0</v>
      </c>
      <c r="BM395" s="4">
        <f t="shared" si="165"/>
        <v>0</v>
      </c>
      <c r="BN395" s="4">
        <f t="shared" si="166"/>
        <v>0</v>
      </c>
      <c r="BO395" s="4">
        <f t="shared" si="167"/>
        <v>0</v>
      </c>
    </row>
    <row r="396" spans="1:67" x14ac:dyDescent="0.25">
      <c r="A396" s="7">
        <v>395</v>
      </c>
      <c r="B396" s="1" cm="1">
        <f t="array" ref="B396">_xlfn.SWITCH(C396,"G",1,"D",2,"M",3,"F",4)</f>
        <v>4</v>
      </c>
      <c r="C396" s="1" t="s">
        <v>10</v>
      </c>
      <c r="D396" s="1" t="s">
        <v>591</v>
      </c>
      <c r="E396" s="1">
        <v>4.9000000000000004</v>
      </c>
      <c r="F396" s="1">
        <v>4.9000000000000004</v>
      </c>
      <c r="G396" s="1" t="s">
        <v>572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7">
        <v>0</v>
      </c>
      <c r="O396" s="7">
        <v>0</v>
      </c>
      <c r="P396" s="7">
        <v>0</v>
      </c>
      <c r="Q396" s="7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3">
        <v>0</v>
      </c>
      <c r="AR396" s="4">
        <f t="shared" si="146"/>
        <v>0</v>
      </c>
      <c r="AS396" s="4">
        <f t="shared" si="147"/>
        <v>0</v>
      </c>
      <c r="AT396" s="4">
        <f t="shared" si="148"/>
        <v>0</v>
      </c>
      <c r="AU396" s="4">
        <f t="shared" si="155"/>
        <v>0</v>
      </c>
      <c r="AV396" s="4">
        <f t="shared" si="156"/>
        <v>0</v>
      </c>
      <c r="AW396" s="4">
        <f t="shared" si="149"/>
        <v>0</v>
      </c>
      <c r="AX396" s="4">
        <f t="shared" si="150"/>
        <v>0</v>
      </c>
      <c r="AY396" s="4">
        <f t="shared" si="151"/>
        <v>0</v>
      </c>
      <c r="AZ396" s="4">
        <f t="shared" si="157"/>
        <v>0</v>
      </c>
      <c r="BA396" s="4">
        <f t="shared" si="158"/>
        <v>0</v>
      </c>
      <c r="BB396" s="4">
        <f t="shared" si="152"/>
        <v>0</v>
      </c>
      <c r="BC396" s="4">
        <f t="shared" si="153"/>
        <v>0</v>
      </c>
      <c r="BD396" s="4">
        <f t="shared" si="154"/>
        <v>0</v>
      </c>
      <c r="BE396" s="4">
        <f t="shared" si="159"/>
        <v>0</v>
      </c>
      <c r="BF396" s="4">
        <f t="shared" si="160"/>
        <v>0</v>
      </c>
      <c r="BG396" s="4">
        <f t="shared" si="161"/>
        <v>0</v>
      </c>
      <c r="BH396" s="3">
        <v>0</v>
      </c>
      <c r="BI396" s="3">
        <v>0</v>
      </c>
      <c r="BJ396" s="4">
        <f t="shared" si="162"/>
        <v>1</v>
      </c>
      <c r="BK396" s="4">
        <f t="shared" si="163"/>
        <v>0</v>
      </c>
      <c r="BL396" s="4">
        <f t="shared" si="164"/>
        <v>0</v>
      </c>
      <c r="BM396" s="4">
        <f t="shared" si="165"/>
        <v>0</v>
      </c>
      <c r="BN396" s="4">
        <f t="shared" si="166"/>
        <v>0</v>
      </c>
      <c r="BO396" s="4">
        <f t="shared" si="167"/>
        <v>0</v>
      </c>
    </row>
    <row r="397" spans="1:67" x14ac:dyDescent="0.25">
      <c r="A397" s="7">
        <v>396</v>
      </c>
      <c r="B397" s="1" cm="1">
        <f t="array" ref="B397">_xlfn.SWITCH(C397,"G",1,"D",2,"M",3,"F",4)</f>
        <v>2</v>
      </c>
      <c r="C397" s="1" t="s">
        <v>7</v>
      </c>
      <c r="D397" s="1" t="s">
        <v>592</v>
      </c>
      <c r="E397" s="1">
        <v>4.3</v>
      </c>
      <c r="F397" s="1">
        <v>4.3</v>
      </c>
      <c r="G397" s="1" t="s">
        <v>572</v>
      </c>
      <c r="H397" s="1">
        <v>0</v>
      </c>
      <c r="I397" s="1">
        <v>0</v>
      </c>
      <c r="J397" s="1">
        <v>0</v>
      </c>
      <c r="K397" s="1">
        <v>0</v>
      </c>
      <c r="L397" s="1">
        <v>6</v>
      </c>
      <c r="M397" s="1">
        <v>0.20300000000000001</v>
      </c>
      <c r="N397" s="7">
        <v>12</v>
      </c>
      <c r="O397" s="7">
        <v>0.27200000000000002</v>
      </c>
      <c r="P397" s="7">
        <v>19</v>
      </c>
      <c r="Q397" s="7">
        <v>0.42299999999999999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3">
        <v>0</v>
      </c>
      <c r="AR397" s="4">
        <f t="shared" si="146"/>
        <v>0</v>
      </c>
      <c r="AS397" s="4">
        <f t="shared" si="147"/>
        <v>0</v>
      </c>
      <c r="AT397" s="4">
        <f t="shared" si="148"/>
        <v>0</v>
      </c>
      <c r="AU397" s="4">
        <f t="shared" si="155"/>
        <v>0</v>
      </c>
      <c r="AV397" s="4">
        <f t="shared" si="156"/>
        <v>0</v>
      </c>
      <c r="AW397" s="4">
        <f t="shared" si="149"/>
        <v>0</v>
      </c>
      <c r="AX397" s="4">
        <f t="shared" si="150"/>
        <v>0</v>
      </c>
      <c r="AY397" s="4">
        <f t="shared" si="151"/>
        <v>0</v>
      </c>
      <c r="AZ397" s="4">
        <f t="shared" si="157"/>
        <v>0</v>
      </c>
      <c r="BA397" s="4">
        <f t="shared" si="158"/>
        <v>0</v>
      </c>
      <c r="BB397" s="4">
        <f t="shared" si="152"/>
        <v>0</v>
      </c>
      <c r="BC397" s="4">
        <f t="shared" si="153"/>
        <v>0</v>
      </c>
      <c r="BD397" s="4">
        <f t="shared" si="154"/>
        <v>0</v>
      </c>
      <c r="BE397" s="4">
        <f t="shared" si="159"/>
        <v>0</v>
      </c>
      <c r="BF397" s="4">
        <f t="shared" si="160"/>
        <v>0</v>
      </c>
      <c r="BG397" s="4">
        <f t="shared" si="161"/>
        <v>0</v>
      </c>
      <c r="BH397" s="3">
        <v>0</v>
      </c>
      <c r="BI397" s="3">
        <v>0</v>
      </c>
      <c r="BJ397" s="4">
        <f t="shared" si="162"/>
        <v>1</v>
      </c>
      <c r="BK397" s="4">
        <f t="shared" si="163"/>
        <v>0</v>
      </c>
      <c r="BL397" s="4">
        <f t="shared" si="164"/>
        <v>0</v>
      </c>
      <c r="BM397" s="4">
        <f t="shared" si="165"/>
        <v>0</v>
      </c>
      <c r="BN397" s="4">
        <f t="shared" si="166"/>
        <v>0</v>
      </c>
      <c r="BO397" s="4">
        <f t="shared" si="167"/>
        <v>0</v>
      </c>
    </row>
    <row r="398" spans="1:67" x14ac:dyDescent="0.25">
      <c r="A398" s="7">
        <v>397</v>
      </c>
      <c r="B398" s="1" cm="1">
        <f t="array" ref="B398">_xlfn.SWITCH(C398,"G",1,"D",2,"M",3,"F",4)</f>
        <v>3</v>
      </c>
      <c r="C398" s="1" t="s">
        <v>5</v>
      </c>
      <c r="D398" s="1" t="s">
        <v>593</v>
      </c>
      <c r="E398" s="1">
        <v>4.5</v>
      </c>
      <c r="F398" s="1">
        <v>4.5</v>
      </c>
      <c r="G398" s="1" t="s">
        <v>572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7">
        <v>0</v>
      </c>
      <c r="O398" s="7">
        <v>0</v>
      </c>
      <c r="P398" s="7">
        <v>0</v>
      </c>
      <c r="Q398" s="7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3">
        <v>0</v>
      </c>
      <c r="AR398" s="4">
        <f t="shared" si="146"/>
        <v>0</v>
      </c>
      <c r="AS398" s="4">
        <f t="shared" si="147"/>
        <v>0</v>
      </c>
      <c r="AT398" s="4">
        <f t="shared" si="148"/>
        <v>0</v>
      </c>
      <c r="AU398" s="4">
        <f t="shared" si="155"/>
        <v>0</v>
      </c>
      <c r="AV398" s="4">
        <f t="shared" si="156"/>
        <v>0</v>
      </c>
      <c r="AW398" s="4">
        <f t="shared" si="149"/>
        <v>0</v>
      </c>
      <c r="AX398" s="4">
        <f t="shared" si="150"/>
        <v>0</v>
      </c>
      <c r="AY398" s="4">
        <f t="shared" si="151"/>
        <v>0</v>
      </c>
      <c r="AZ398" s="4">
        <f t="shared" si="157"/>
        <v>0</v>
      </c>
      <c r="BA398" s="4">
        <f t="shared" si="158"/>
        <v>0</v>
      </c>
      <c r="BB398" s="4">
        <f t="shared" si="152"/>
        <v>0</v>
      </c>
      <c r="BC398" s="4">
        <f t="shared" si="153"/>
        <v>0</v>
      </c>
      <c r="BD398" s="4">
        <f t="shared" si="154"/>
        <v>0</v>
      </c>
      <c r="BE398" s="4">
        <f t="shared" si="159"/>
        <v>0</v>
      </c>
      <c r="BF398" s="4">
        <f t="shared" si="160"/>
        <v>0</v>
      </c>
      <c r="BG398" s="4">
        <f t="shared" si="161"/>
        <v>0</v>
      </c>
      <c r="BH398" s="3">
        <v>0</v>
      </c>
      <c r="BI398" s="3">
        <v>0</v>
      </c>
      <c r="BJ398" s="4">
        <f t="shared" si="162"/>
        <v>1</v>
      </c>
      <c r="BK398" s="4">
        <f t="shared" si="163"/>
        <v>0</v>
      </c>
      <c r="BL398" s="4">
        <f t="shared" si="164"/>
        <v>0</v>
      </c>
      <c r="BM398" s="4">
        <f t="shared" si="165"/>
        <v>0</v>
      </c>
      <c r="BN398" s="4">
        <f t="shared" si="166"/>
        <v>0</v>
      </c>
      <c r="BO398" s="4">
        <f t="shared" si="167"/>
        <v>0</v>
      </c>
    </row>
    <row r="399" spans="1:67" x14ac:dyDescent="0.25">
      <c r="A399" s="7">
        <v>398</v>
      </c>
      <c r="B399" s="1" cm="1">
        <f t="array" ref="B399">_xlfn.SWITCH(C399,"G",1,"D",2,"M",3,"F",4)</f>
        <v>2</v>
      </c>
      <c r="C399" s="1" t="s">
        <v>7</v>
      </c>
      <c r="D399" s="1" t="s">
        <v>594</v>
      </c>
      <c r="E399" s="1">
        <v>4</v>
      </c>
      <c r="F399" s="1">
        <v>4</v>
      </c>
      <c r="G399" s="1" t="s">
        <v>572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7">
        <v>0</v>
      </c>
      <c r="O399" s="7">
        <v>0</v>
      </c>
      <c r="P399" s="7">
        <v>0</v>
      </c>
      <c r="Q399" s="7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3">
        <v>0</v>
      </c>
      <c r="AR399" s="4">
        <f t="shared" si="146"/>
        <v>0</v>
      </c>
      <c r="AS399" s="4">
        <f t="shared" si="147"/>
        <v>0</v>
      </c>
      <c r="AT399" s="4">
        <f t="shared" si="148"/>
        <v>0</v>
      </c>
      <c r="AU399" s="4">
        <f t="shared" si="155"/>
        <v>0</v>
      </c>
      <c r="AV399" s="4">
        <f t="shared" si="156"/>
        <v>0</v>
      </c>
      <c r="AW399" s="4">
        <f t="shared" si="149"/>
        <v>0</v>
      </c>
      <c r="AX399" s="4">
        <f t="shared" si="150"/>
        <v>0</v>
      </c>
      <c r="AY399" s="4">
        <f t="shared" si="151"/>
        <v>0</v>
      </c>
      <c r="AZ399" s="4">
        <f t="shared" si="157"/>
        <v>0</v>
      </c>
      <c r="BA399" s="4">
        <f t="shared" si="158"/>
        <v>0</v>
      </c>
      <c r="BB399" s="4">
        <f t="shared" si="152"/>
        <v>0</v>
      </c>
      <c r="BC399" s="4">
        <f t="shared" si="153"/>
        <v>0</v>
      </c>
      <c r="BD399" s="4">
        <f t="shared" si="154"/>
        <v>0</v>
      </c>
      <c r="BE399" s="4">
        <f t="shared" si="159"/>
        <v>0</v>
      </c>
      <c r="BF399" s="4">
        <f t="shared" si="160"/>
        <v>0</v>
      </c>
      <c r="BG399" s="4">
        <f t="shared" si="161"/>
        <v>0</v>
      </c>
      <c r="BH399" s="3">
        <v>0</v>
      </c>
      <c r="BI399" s="3">
        <v>0</v>
      </c>
      <c r="BJ399" s="4">
        <f t="shared" si="162"/>
        <v>1</v>
      </c>
      <c r="BK399" s="4">
        <f t="shared" si="163"/>
        <v>0</v>
      </c>
      <c r="BL399" s="4">
        <f t="shared" si="164"/>
        <v>0</v>
      </c>
      <c r="BM399" s="4">
        <f t="shared" si="165"/>
        <v>0</v>
      </c>
      <c r="BN399" s="4">
        <f t="shared" si="166"/>
        <v>0</v>
      </c>
      <c r="BO399" s="4">
        <f t="shared" si="167"/>
        <v>0</v>
      </c>
    </row>
    <row r="400" spans="1:67" x14ac:dyDescent="0.25">
      <c r="A400" s="7">
        <v>399</v>
      </c>
      <c r="B400" s="1" cm="1">
        <f t="array" ref="B400">_xlfn.SWITCH(C400,"G",1,"D",2,"M",3,"F",4)</f>
        <v>3</v>
      </c>
      <c r="C400" s="1" t="s">
        <v>5</v>
      </c>
      <c r="D400" s="1" t="s">
        <v>595</v>
      </c>
      <c r="E400" s="1">
        <v>6.3</v>
      </c>
      <c r="F400" s="1">
        <v>6.1</v>
      </c>
      <c r="G400" s="1" t="s">
        <v>572</v>
      </c>
      <c r="H400" s="1">
        <v>85</v>
      </c>
      <c r="I400" s="1">
        <v>3.2469999999999999</v>
      </c>
      <c r="J400" s="1">
        <v>83</v>
      </c>
      <c r="K400" s="1">
        <v>3.3639999999999999</v>
      </c>
      <c r="L400" s="1">
        <v>80</v>
      </c>
      <c r="M400" s="1">
        <v>4.0819999999999999</v>
      </c>
      <c r="N400" s="7">
        <v>77</v>
      </c>
      <c r="O400" s="7">
        <v>3.0129999999999999</v>
      </c>
      <c r="P400" s="7">
        <v>79</v>
      </c>
      <c r="Q400" s="7">
        <v>3.1819999999999999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3">
        <v>0</v>
      </c>
      <c r="AR400" s="4">
        <f t="shared" si="146"/>
        <v>0</v>
      </c>
      <c r="AS400" s="4">
        <f t="shared" si="147"/>
        <v>0</v>
      </c>
      <c r="AT400" s="4">
        <f t="shared" si="148"/>
        <v>0</v>
      </c>
      <c r="AU400" s="4">
        <f t="shared" si="155"/>
        <v>0</v>
      </c>
      <c r="AV400" s="4">
        <f t="shared" si="156"/>
        <v>0</v>
      </c>
      <c r="AW400" s="4">
        <f t="shared" si="149"/>
        <v>0</v>
      </c>
      <c r="AX400" s="4">
        <f t="shared" si="150"/>
        <v>0</v>
      </c>
      <c r="AY400" s="4">
        <f t="shared" si="151"/>
        <v>0</v>
      </c>
      <c r="AZ400" s="4">
        <f t="shared" si="157"/>
        <v>0</v>
      </c>
      <c r="BA400" s="4">
        <f t="shared" si="158"/>
        <v>0</v>
      </c>
      <c r="BB400" s="4">
        <f t="shared" si="152"/>
        <v>0</v>
      </c>
      <c r="BC400" s="4">
        <f t="shared" si="153"/>
        <v>0</v>
      </c>
      <c r="BD400" s="4">
        <f t="shared" si="154"/>
        <v>0</v>
      </c>
      <c r="BE400" s="4">
        <f t="shared" si="159"/>
        <v>0</v>
      </c>
      <c r="BF400" s="4">
        <f t="shared" si="160"/>
        <v>0</v>
      </c>
      <c r="BG400" s="4">
        <f t="shared" si="161"/>
        <v>0</v>
      </c>
      <c r="BH400" s="3">
        <v>0</v>
      </c>
      <c r="BI400" s="3">
        <v>0</v>
      </c>
      <c r="BJ400" s="4">
        <f t="shared" si="162"/>
        <v>1</v>
      </c>
      <c r="BK400" s="4">
        <f t="shared" si="163"/>
        <v>0</v>
      </c>
      <c r="BL400" s="4">
        <f t="shared" si="164"/>
        <v>0</v>
      </c>
      <c r="BM400" s="4">
        <f t="shared" si="165"/>
        <v>0</v>
      </c>
      <c r="BN400" s="4">
        <f t="shared" si="166"/>
        <v>0</v>
      </c>
      <c r="BO400" s="4">
        <f t="shared" si="167"/>
        <v>0</v>
      </c>
    </row>
    <row r="401" spans="1:67" x14ac:dyDescent="0.25">
      <c r="A401" s="7">
        <v>400</v>
      </c>
      <c r="B401" s="1" cm="1">
        <f t="array" ref="B401">_xlfn.SWITCH(C401,"G",1,"D",2,"M",3,"F",4)</f>
        <v>2</v>
      </c>
      <c r="C401" s="1" t="s">
        <v>7</v>
      </c>
      <c r="D401" s="1" t="s">
        <v>596</v>
      </c>
      <c r="E401" s="1">
        <v>4.4000000000000004</v>
      </c>
      <c r="F401" s="1">
        <v>4.4000000000000004</v>
      </c>
      <c r="G401" s="1" t="s">
        <v>572</v>
      </c>
      <c r="H401" s="1">
        <v>17</v>
      </c>
      <c r="I401" s="1">
        <v>0.51900000000000002</v>
      </c>
      <c r="J401" s="1">
        <v>19</v>
      </c>
      <c r="K401" s="1">
        <v>0.66100000000000003</v>
      </c>
      <c r="L401" s="1">
        <v>19</v>
      </c>
      <c r="M401" s="1">
        <v>0.78</v>
      </c>
      <c r="N401" s="7">
        <v>23</v>
      </c>
      <c r="O401" s="7">
        <v>0.71399999999999997</v>
      </c>
      <c r="P401" s="7">
        <v>18</v>
      </c>
      <c r="Q401" s="7">
        <v>0.57299999999999995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3">
        <v>0</v>
      </c>
      <c r="AR401" s="4">
        <f t="shared" si="146"/>
        <v>0</v>
      </c>
      <c r="AS401" s="4">
        <f t="shared" si="147"/>
        <v>0</v>
      </c>
      <c r="AT401" s="4">
        <f t="shared" si="148"/>
        <v>0</v>
      </c>
      <c r="AU401" s="4">
        <f t="shared" si="155"/>
        <v>0</v>
      </c>
      <c r="AV401" s="4">
        <f t="shared" si="156"/>
        <v>0</v>
      </c>
      <c r="AW401" s="4">
        <f t="shared" si="149"/>
        <v>0</v>
      </c>
      <c r="AX401" s="4">
        <f t="shared" si="150"/>
        <v>0</v>
      </c>
      <c r="AY401" s="4">
        <f t="shared" si="151"/>
        <v>0</v>
      </c>
      <c r="AZ401" s="4">
        <f t="shared" si="157"/>
        <v>0</v>
      </c>
      <c r="BA401" s="4">
        <f t="shared" si="158"/>
        <v>0</v>
      </c>
      <c r="BB401" s="4">
        <f t="shared" si="152"/>
        <v>0</v>
      </c>
      <c r="BC401" s="4">
        <f t="shared" si="153"/>
        <v>0</v>
      </c>
      <c r="BD401" s="4">
        <f t="shared" si="154"/>
        <v>0</v>
      </c>
      <c r="BE401" s="4">
        <f t="shared" si="159"/>
        <v>0</v>
      </c>
      <c r="BF401" s="4">
        <f t="shared" si="160"/>
        <v>0</v>
      </c>
      <c r="BG401" s="4">
        <f t="shared" si="161"/>
        <v>0</v>
      </c>
      <c r="BH401" s="3">
        <v>0</v>
      </c>
      <c r="BI401" s="3">
        <v>0</v>
      </c>
      <c r="BJ401" s="4">
        <f t="shared" si="162"/>
        <v>1</v>
      </c>
      <c r="BK401" s="4">
        <f t="shared" si="163"/>
        <v>0</v>
      </c>
      <c r="BL401" s="4">
        <f t="shared" si="164"/>
        <v>0</v>
      </c>
      <c r="BM401" s="4">
        <f t="shared" si="165"/>
        <v>0</v>
      </c>
      <c r="BN401" s="4">
        <f t="shared" si="166"/>
        <v>0</v>
      </c>
      <c r="BO401" s="4">
        <f t="shared" si="167"/>
        <v>0</v>
      </c>
    </row>
    <row r="402" spans="1:67" x14ac:dyDescent="0.25">
      <c r="A402" s="7">
        <v>401</v>
      </c>
      <c r="B402" s="1" cm="1">
        <f t="array" ref="B402">_xlfn.SWITCH(C402,"G",1,"D",2,"M",3,"F",4)</f>
        <v>2</v>
      </c>
      <c r="C402" s="1" t="s">
        <v>7</v>
      </c>
      <c r="D402" s="1" t="s">
        <v>597</v>
      </c>
      <c r="E402" s="1">
        <v>4.5</v>
      </c>
      <c r="F402" s="1">
        <v>4.5</v>
      </c>
      <c r="G402" s="1" t="s">
        <v>572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7">
        <v>0</v>
      </c>
      <c r="O402" s="7">
        <v>0</v>
      </c>
      <c r="P402" s="7">
        <v>0</v>
      </c>
      <c r="Q402" s="7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3">
        <v>0</v>
      </c>
      <c r="AR402" s="4">
        <f t="shared" si="146"/>
        <v>0</v>
      </c>
      <c r="AS402" s="4">
        <f t="shared" si="147"/>
        <v>0</v>
      </c>
      <c r="AT402" s="4">
        <f t="shared" si="148"/>
        <v>0</v>
      </c>
      <c r="AU402" s="4">
        <f t="shared" si="155"/>
        <v>0</v>
      </c>
      <c r="AV402" s="4">
        <f t="shared" si="156"/>
        <v>0</v>
      </c>
      <c r="AW402" s="4">
        <f t="shared" si="149"/>
        <v>0</v>
      </c>
      <c r="AX402" s="4">
        <f t="shared" si="150"/>
        <v>0</v>
      </c>
      <c r="AY402" s="4">
        <f t="shared" si="151"/>
        <v>0</v>
      </c>
      <c r="AZ402" s="4">
        <f t="shared" si="157"/>
        <v>0</v>
      </c>
      <c r="BA402" s="4">
        <f t="shared" si="158"/>
        <v>0</v>
      </c>
      <c r="BB402" s="4">
        <f t="shared" si="152"/>
        <v>0</v>
      </c>
      <c r="BC402" s="4">
        <f t="shared" si="153"/>
        <v>0</v>
      </c>
      <c r="BD402" s="4">
        <f t="shared" si="154"/>
        <v>0</v>
      </c>
      <c r="BE402" s="4">
        <f t="shared" si="159"/>
        <v>0</v>
      </c>
      <c r="BF402" s="4">
        <f t="shared" si="160"/>
        <v>0</v>
      </c>
      <c r="BG402" s="4">
        <f t="shared" si="161"/>
        <v>0</v>
      </c>
      <c r="BH402" s="3">
        <v>0</v>
      </c>
      <c r="BI402" s="3">
        <v>0</v>
      </c>
      <c r="BJ402" s="4">
        <f t="shared" si="162"/>
        <v>1</v>
      </c>
      <c r="BK402" s="4">
        <f t="shared" si="163"/>
        <v>0</v>
      </c>
      <c r="BL402" s="4">
        <f t="shared" si="164"/>
        <v>0</v>
      </c>
      <c r="BM402" s="4">
        <f t="shared" si="165"/>
        <v>0</v>
      </c>
      <c r="BN402" s="4">
        <f t="shared" si="166"/>
        <v>0</v>
      </c>
      <c r="BO402" s="4">
        <f t="shared" si="167"/>
        <v>0</v>
      </c>
    </row>
    <row r="403" spans="1:67" x14ac:dyDescent="0.25">
      <c r="A403" s="7">
        <v>402</v>
      </c>
      <c r="B403" s="1" cm="1">
        <f t="array" ref="B403">_xlfn.SWITCH(C403,"G",1,"D",2,"M",3,"F",4)</f>
        <v>3</v>
      </c>
      <c r="C403" s="1" t="s">
        <v>5</v>
      </c>
      <c r="D403" s="1" t="s">
        <v>598</v>
      </c>
      <c r="E403" s="1">
        <v>4.5</v>
      </c>
      <c r="F403" s="1">
        <v>4.5</v>
      </c>
      <c r="G403" s="1" t="s">
        <v>572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7">
        <v>0</v>
      </c>
      <c r="O403" s="7">
        <v>0</v>
      </c>
      <c r="P403" s="7">
        <v>0</v>
      </c>
      <c r="Q403" s="7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3">
        <v>0</v>
      </c>
      <c r="AR403" s="4">
        <f t="shared" si="146"/>
        <v>0</v>
      </c>
      <c r="AS403" s="4">
        <f t="shared" si="147"/>
        <v>0</v>
      </c>
      <c r="AT403" s="4">
        <f t="shared" si="148"/>
        <v>0</v>
      </c>
      <c r="AU403" s="4">
        <f t="shared" si="155"/>
        <v>0</v>
      </c>
      <c r="AV403" s="4">
        <f t="shared" si="156"/>
        <v>0</v>
      </c>
      <c r="AW403" s="4">
        <f t="shared" si="149"/>
        <v>0</v>
      </c>
      <c r="AX403" s="4">
        <f t="shared" si="150"/>
        <v>0</v>
      </c>
      <c r="AY403" s="4">
        <f t="shared" si="151"/>
        <v>0</v>
      </c>
      <c r="AZ403" s="4">
        <f t="shared" si="157"/>
        <v>0</v>
      </c>
      <c r="BA403" s="4">
        <f t="shared" si="158"/>
        <v>0</v>
      </c>
      <c r="BB403" s="4">
        <f t="shared" si="152"/>
        <v>0</v>
      </c>
      <c r="BC403" s="4">
        <f t="shared" si="153"/>
        <v>0</v>
      </c>
      <c r="BD403" s="4">
        <f t="shared" si="154"/>
        <v>0</v>
      </c>
      <c r="BE403" s="4">
        <f t="shared" si="159"/>
        <v>0</v>
      </c>
      <c r="BF403" s="4">
        <f t="shared" si="160"/>
        <v>0</v>
      </c>
      <c r="BG403" s="4">
        <f t="shared" si="161"/>
        <v>0</v>
      </c>
      <c r="BH403" s="3">
        <v>0</v>
      </c>
      <c r="BI403" s="3">
        <v>0</v>
      </c>
      <c r="BJ403" s="4">
        <f t="shared" si="162"/>
        <v>1</v>
      </c>
      <c r="BK403" s="4">
        <f t="shared" si="163"/>
        <v>0</v>
      </c>
      <c r="BL403" s="4">
        <f t="shared" si="164"/>
        <v>0</v>
      </c>
      <c r="BM403" s="4">
        <f t="shared" si="165"/>
        <v>0</v>
      </c>
      <c r="BN403" s="4">
        <f t="shared" si="166"/>
        <v>0</v>
      </c>
      <c r="BO403" s="4">
        <f t="shared" si="167"/>
        <v>0</v>
      </c>
    </row>
    <row r="404" spans="1:67" x14ac:dyDescent="0.25">
      <c r="A404" s="7">
        <v>403</v>
      </c>
      <c r="B404" s="1" cm="1">
        <f t="array" ref="B404">_xlfn.SWITCH(C404,"G",1,"D",2,"M",3,"F",4)</f>
        <v>3</v>
      </c>
      <c r="C404" s="1" t="s">
        <v>5</v>
      </c>
      <c r="D404" s="1" t="s">
        <v>599</v>
      </c>
      <c r="E404" s="1">
        <v>5.3</v>
      </c>
      <c r="F404" s="1">
        <v>5.3</v>
      </c>
      <c r="G404" s="1" t="s">
        <v>572</v>
      </c>
      <c r="H404" s="1">
        <v>6</v>
      </c>
      <c r="I404" s="1">
        <v>0.26200000000000001</v>
      </c>
      <c r="J404" s="1">
        <v>9</v>
      </c>
      <c r="K404" s="1">
        <v>0.40500000000000003</v>
      </c>
      <c r="L404" s="1">
        <v>9</v>
      </c>
      <c r="M404" s="1">
        <v>0.432</v>
      </c>
      <c r="N404" s="7">
        <v>9</v>
      </c>
      <c r="O404" s="7">
        <v>0.40200000000000002</v>
      </c>
      <c r="P404" s="7">
        <v>9</v>
      </c>
      <c r="Q404" s="7">
        <v>0.40699999999999997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3">
        <v>0</v>
      </c>
      <c r="AR404" s="4">
        <f t="shared" si="146"/>
        <v>0</v>
      </c>
      <c r="AS404" s="4">
        <f t="shared" si="147"/>
        <v>0</v>
      </c>
      <c r="AT404" s="4">
        <f t="shared" si="148"/>
        <v>0</v>
      </c>
      <c r="AU404" s="4">
        <f t="shared" si="155"/>
        <v>0</v>
      </c>
      <c r="AV404" s="4">
        <f t="shared" si="156"/>
        <v>0</v>
      </c>
      <c r="AW404" s="4">
        <f t="shared" si="149"/>
        <v>0</v>
      </c>
      <c r="AX404" s="4">
        <f t="shared" si="150"/>
        <v>0</v>
      </c>
      <c r="AY404" s="4">
        <f t="shared" si="151"/>
        <v>0</v>
      </c>
      <c r="AZ404" s="4">
        <f t="shared" si="157"/>
        <v>0</v>
      </c>
      <c r="BA404" s="4">
        <f t="shared" si="158"/>
        <v>0</v>
      </c>
      <c r="BB404" s="4">
        <f t="shared" si="152"/>
        <v>0</v>
      </c>
      <c r="BC404" s="4">
        <f t="shared" si="153"/>
        <v>0</v>
      </c>
      <c r="BD404" s="4">
        <f t="shared" si="154"/>
        <v>0</v>
      </c>
      <c r="BE404" s="4">
        <f t="shared" si="159"/>
        <v>0</v>
      </c>
      <c r="BF404" s="4">
        <f t="shared" si="160"/>
        <v>0</v>
      </c>
      <c r="BG404" s="4">
        <f t="shared" si="161"/>
        <v>0</v>
      </c>
      <c r="BH404" s="3">
        <v>0</v>
      </c>
      <c r="BI404" s="3">
        <v>0</v>
      </c>
      <c r="BJ404" s="4">
        <f t="shared" si="162"/>
        <v>1</v>
      </c>
      <c r="BK404" s="4">
        <f t="shared" si="163"/>
        <v>0</v>
      </c>
      <c r="BL404" s="4">
        <f t="shared" si="164"/>
        <v>0</v>
      </c>
      <c r="BM404" s="4">
        <f t="shared" si="165"/>
        <v>0</v>
      </c>
      <c r="BN404" s="4">
        <f t="shared" si="166"/>
        <v>0</v>
      </c>
      <c r="BO404" s="4">
        <f t="shared" si="167"/>
        <v>0</v>
      </c>
    </row>
    <row r="405" spans="1:67" x14ac:dyDescent="0.25">
      <c r="A405" s="7">
        <v>404</v>
      </c>
      <c r="B405" s="1" cm="1">
        <f t="array" ref="B405">_xlfn.SWITCH(C405,"G",1,"D",2,"M",3,"F",4)</f>
        <v>4</v>
      </c>
      <c r="C405" s="1" t="s">
        <v>10</v>
      </c>
      <c r="D405" s="1" t="s">
        <v>600</v>
      </c>
      <c r="E405" s="1">
        <v>5.4</v>
      </c>
      <c r="F405" s="1">
        <v>5.4</v>
      </c>
      <c r="G405" s="1" t="s">
        <v>572</v>
      </c>
      <c r="H405" s="1">
        <v>51</v>
      </c>
      <c r="I405" s="1">
        <v>2.137</v>
      </c>
      <c r="J405" s="1">
        <v>40</v>
      </c>
      <c r="K405" s="1">
        <v>1.833</v>
      </c>
      <c r="L405" s="1">
        <v>50</v>
      </c>
      <c r="M405" s="1">
        <v>2.5920000000000001</v>
      </c>
      <c r="N405" s="7">
        <v>52</v>
      </c>
      <c r="O405" s="7">
        <v>2.1509999999999998</v>
      </c>
      <c r="P405" s="7">
        <v>46</v>
      </c>
      <c r="Q405" s="7">
        <v>2.0169999999999999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3">
        <v>0</v>
      </c>
      <c r="AR405" s="4">
        <f t="shared" si="146"/>
        <v>0</v>
      </c>
      <c r="AS405" s="4">
        <f t="shared" si="147"/>
        <v>0</v>
      </c>
      <c r="AT405" s="4">
        <f t="shared" si="148"/>
        <v>0</v>
      </c>
      <c r="AU405" s="4">
        <f t="shared" si="155"/>
        <v>0</v>
      </c>
      <c r="AV405" s="4">
        <f t="shared" si="156"/>
        <v>0</v>
      </c>
      <c r="AW405" s="4">
        <f t="shared" si="149"/>
        <v>0</v>
      </c>
      <c r="AX405" s="4">
        <f t="shared" si="150"/>
        <v>0</v>
      </c>
      <c r="AY405" s="4">
        <f t="shared" si="151"/>
        <v>0</v>
      </c>
      <c r="AZ405" s="4">
        <f t="shared" si="157"/>
        <v>0</v>
      </c>
      <c r="BA405" s="4">
        <f t="shared" si="158"/>
        <v>0</v>
      </c>
      <c r="BB405" s="4">
        <f t="shared" si="152"/>
        <v>0</v>
      </c>
      <c r="BC405" s="4">
        <f t="shared" si="153"/>
        <v>0</v>
      </c>
      <c r="BD405" s="4">
        <f t="shared" si="154"/>
        <v>0</v>
      </c>
      <c r="BE405" s="4">
        <f t="shared" si="159"/>
        <v>0</v>
      </c>
      <c r="BF405" s="4">
        <f t="shared" si="160"/>
        <v>0</v>
      </c>
      <c r="BG405" s="4">
        <f t="shared" si="161"/>
        <v>0</v>
      </c>
      <c r="BH405" s="3">
        <v>0</v>
      </c>
      <c r="BI405" s="3">
        <v>0</v>
      </c>
      <c r="BJ405" s="4">
        <f t="shared" si="162"/>
        <v>1</v>
      </c>
      <c r="BK405" s="4">
        <f t="shared" si="163"/>
        <v>0</v>
      </c>
      <c r="BL405" s="4">
        <f t="shared" si="164"/>
        <v>0</v>
      </c>
      <c r="BM405" s="4">
        <f t="shared" si="165"/>
        <v>0</v>
      </c>
      <c r="BN405" s="4">
        <f t="shared" si="166"/>
        <v>0</v>
      </c>
      <c r="BO405" s="4">
        <f t="shared" si="167"/>
        <v>0</v>
      </c>
    </row>
    <row r="406" spans="1:67" x14ac:dyDescent="0.25">
      <c r="A406" s="7">
        <v>405</v>
      </c>
      <c r="B406" s="1" cm="1">
        <f t="array" ref="B406">_xlfn.SWITCH(C406,"G",1,"D",2,"M",3,"F",4)</f>
        <v>3</v>
      </c>
      <c r="C406" s="1" t="s">
        <v>5</v>
      </c>
      <c r="D406" s="1" t="s">
        <v>601</v>
      </c>
      <c r="E406" s="1">
        <v>4.5</v>
      </c>
      <c r="F406" s="1">
        <v>4.5</v>
      </c>
      <c r="G406" s="1" t="s">
        <v>572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7">
        <v>0</v>
      </c>
      <c r="O406" s="7">
        <v>0</v>
      </c>
      <c r="P406" s="7">
        <v>0</v>
      </c>
      <c r="Q406" s="7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3">
        <v>0</v>
      </c>
      <c r="AR406" s="4">
        <f t="shared" si="146"/>
        <v>0</v>
      </c>
      <c r="AS406" s="4">
        <f t="shared" si="147"/>
        <v>0</v>
      </c>
      <c r="AT406" s="4">
        <f t="shared" si="148"/>
        <v>0</v>
      </c>
      <c r="AU406" s="4">
        <f t="shared" si="155"/>
        <v>0</v>
      </c>
      <c r="AV406" s="4">
        <f t="shared" si="156"/>
        <v>0</v>
      </c>
      <c r="AW406" s="4">
        <f t="shared" si="149"/>
        <v>0</v>
      </c>
      <c r="AX406" s="4">
        <f t="shared" si="150"/>
        <v>0</v>
      </c>
      <c r="AY406" s="4">
        <f t="shared" si="151"/>
        <v>0</v>
      </c>
      <c r="AZ406" s="4">
        <f t="shared" si="157"/>
        <v>0</v>
      </c>
      <c r="BA406" s="4">
        <f t="shared" si="158"/>
        <v>0</v>
      </c>
      <c r="BB406" s="4">
        <f t="shared" si="152"/>
        <v>0</v>
      </c>
      <c r="BC406" s="4">
        <f t="shared" si="153"/>
        <v>0</v>
      </c>
      <c r="BD406" s="4">
        <f t="shared" si="154"/>
        <v>0</v>
      </c>
      <c r="BE406" s="4">
        <f t="shared" si="159"/>
        <v>0</v>
      </c>
      <c r="BF406" s="4">
        <f t="shared" si="160"/>
        <v>0</v>
      </c>
      <c r="BG406" s="4">
        <f t="shared" si="161"/>
        <v>0</v>
      </c>
      <c r="BH406" s="3">
        <v>0</v>
      </c>
      <c r="BI406" s="3">
        <v>0</v>
      </c>
      <c r="BJ406" s="4">
        <f t="shared" si="162"/>
        <v>1</v>
      </c>
      <c r="BK406" s="4">
        <f t="shared" si="163"/>
        <v>0</v>
      </c>
      <c r="BL406" s="4">
        <f t="shared" si="164"/>
        <v>0</v>
      </c>
      <c r="BM406" s="4">
        <f t="shared" si="165"/>
        <v>0</v>
      </c>
      <c r="BN406" s="4">
        <f t="shared" si="166"/>
        <v>0</v>
      </c>
      <c r="BO406" s="4">
        <f t="shared" si="167"/>
        <v>0</v>
      </c>
    </row>
    <row r="407" spans="1:67" x14ac:dyDescent="0.25">
      <c r="A407" s="7">
        <v>406</v>
      </c>
      <c r="B407" s="1" cm="1">
        <f t="array" ref="B407">_xlfn.SWITCH(C407,"G",1,"D",2,"M",3,"F",4)</f>
        <v>3</v>
      </c>
      <c r="C407" s="1" t="s">
        <v>5</v>
      </c>
      <c r="D407" s="1" t="s">
        <v>315</v>
      </c>
      <c r="E407" s="1">
        <v>4.5</v>
      </c>
      <c r="F407" s="1">
        <v>4.5</v>
      </c>
      <c r="G407" s="1" t="s">
        <v>254</v>
      </c>
      <c r="H407" s="1">
        <v>3</v>
      </c>
      <c r="I407" s="1">
        <v>0.122</v>
      </c>
      <c r="J407" s="1">
        <v>7</v>
      </c>
      <c r="K407" s="1">
        <v>0.35299999999999998</v>
      </c>
      <c r="L407" s="1">
        <v>13</v>
      </c>
      <c r="M407" s="1">
        <v>0.622</v>
      </c>
      <c r="N407" s="7">
        <v>13</v>
      </c>
      <c r="O407" s="7">
        <v>0.60599999999999998</v>
      </c>
      <c r="P407" s="7">
        <v>14</v>
      </c>
      <c r="Q407" s="7">
        <v>0.65900000000000003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3">
        <v>0</v>
      </c>
      <c r="AR407" s="4">
        <f t="shared" si="146"/>
        <v>0</v>
      </c>
      <c r="AS407" s="4">
        <f t="shared" si="147"/>
        <v>0</v>
      </c>
      <c r="AT407" s="4">
        <f t="shared" si="148"/>
        <v>0</v>
      </c>
      <c r="AU407" s="4">
        <f t="shared" si="155"/>
        <v>0</v>
      </c>
      <c r="AV407" s="4">
        <f t="shared" si="156"/>
        <v>0</v>
      </c>
      <c r="AW407" s="4">
        <f t="shared" si="149"/>
        <v>0</v>
      </c>
      <c r="AX407" s="4">
        <f t="shared" si="150"/>
        <v>0</v>
      </c>
      <c r="AY407" s="4">
        <f t="shared" si="151"/>
        <v>0</v>
      </c>
      <c r="AZ407" s="4">
        <f t="shared" si="157"/>
        <v>0</v>
      </c>
      <c r="BA407" s="4">
        <f t="shared" si="158"/>
        <v>0</v>
      </c>
      <c r="BB407" s="4">
        <f t="shared" si="152"/>
        <v>0</v>
      </c>
      <c r="BC407" s="4">
        <f t="shared" si="153"/>
        <v>0</v>
      </c>
      <c r="BD407" s="4">
        <f t="shared" si="154"/>
        <v>0</v>
      </c>
      <c r="BE407" s="4">
        <f t="shared" si="159"/>
        <v>0</v>
      </c>
      <c r="BF407" s="4">
        <f t="shared" si="160"/>
        <v>0</v>
      </c>
      <c r="BG407" s="4">
        <f t="shared" si="161"/>
        <v>0</v>
      </c>
      <c r="BH407" s="3">
        <v>0</v>
      </c>
      <c r="BI407" s="3">
        <v>0</v>
      </c>
      <c r="BJ407" s="4">
        <f t="shared" si="162"/>
        <v>1</v>
      </c>
      <c r="BK407" s="4">
        <f t="shared" si="163"/>
        <v>0</v>
      </c>
      <c r="BL407" s="4">
        <f t="shared" si="164"/>
        <v>0</v>
      </c>
      <c r="BM407" s="4">
        <f t="shared" si="165"/>
        <v>0</v>
      </c>
      <c r="BN407" s="4">
        <f t="shared" si="166"/>
        <v>0</v>
      </c>
      <c r="BO407" s="4">
        <f t="shared" si="167"/>
        <v>0</v>
      </c>
    </row>
    <row r="408" spans="1:67" x14ac:dyDescent="0.25">
      <c r="A408" s="7">
        <v>407</v>
      </c>
      <c r="B408" s="1" cm="1">
        <f t="array" ref="B408">_xlfn.SWITCH(C408,"G",1,"D",2,"M",3,"F",4)</f>
        <v>1</v>
      </c>
      <c r="C408" s="1" t="s">
        <v>12</v>
      </c>
      <c r="D408" s="1" t="s">
        <v>317</v>
      </c>
      <c r="E408" s="1">
        <v>4.4000000000000004</v>
      </c>
      <c r="F408" s="1">
        <v>4.4000000000000004</v>
      </c>
      <c r="G408" s="1" t="s">
        <v>254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7">
        <v>0</v>
      </c>
      <c r="O408" s="7">
        <v>0</v>
      </c>
      <c r="P408" s="7">
        <v>0</v>
      </c>
      <c r="Q408" s="7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3">
        <v>0</v>
      </c>
      <c r="AR408" s="4">
        <f t="shared" si="146"/>
        <v>0</v>
      </c>
      <c r="AS408" s="4">
        <f t="shared" si="147"/>
        <v>0</v>
      </c>
      <c r="AT408" s="4">
        <f t="shared" si="148"/>
        <v>0</v>
      </c>
      <c r="AU408" s="4">
        <f t="shared" si="155"/>
        <v>0</v>
      </c>
      <c r="AV408" s="4">
        <f t="shared" si="156"/>
        <v>0</v>
      </c>
      <c r="AW408" s="4">
        <f t="shared" si="149"/>
        <v>0</v>
      </c>
      <c r="AX408" s="4">
        <f t="shared" si="150"/>
        <v>0</v>
      </c>
      <c r="AY408" s="4">
        <f t="shared" si="151"/>
        <v>0</v>
      </c>
      <c r="AZ408" s="4">
        <f t="shared" si="157"/>
        <v>0</v>
      </c>
      <c r="BA408" s="4">
        <f t="shared" si="158"/>
        <v>0</v>
      </c>
      <c r="BB408" s="4">
        <f t="shared" si="152"/>
        <v>0</v>
      </c>
      <c r="BC408" s="4">
        <f t="shared" si="153"/>
        <v>0</v>
      </c>
      <c r="BD408" s="4">
        <f t="shared" si="154"/>
        <v>0</v>
      </c>
      <c r="BE408" s="4">
        <f t="shared" si="159"/>
        <v>0</v>
      </c>
      <c r="BF408" s="4">
        <f t="shared" si="160"/>
        <v>0</v>
      </c>
      <c r="BG408" s="4">
        <f t="shared" si="161"/>
        <v>0</v>
      </c>
      <c r="BH408" s="3">
        <v>0</v>
      </c>
      <c r="BI408" s="3">
        <v>0</v>
      </c>
      <c r="BJ408" s="4">
        <f t="shared" si="162"/>
        <v>1</v>
      </c>
      <c r="BK408" s="4">
        <f t="shared" si="163"/>
        <v>0</v>
      </c>
      <c r="BL408" s="4">
        <f t="shared" si="164"/>
        <v>0</v>
      </c>
      <c r="BM408" s="4">
        <f t="shared" si="165"/>
        <v>0</v>
      </c>
      <c r="BN408" s="4">
        <f t="shared" si="166"/>
        <v>0</v>
      </c>
      <c r="BO408" s="4">
        <f t="shared" si="167"/>
        <v>0</v>
      </c>
    </row>
    <row r="409" spans="1:67" x14ac:dyDescent="0.25">
      <c r="A409" s="7">
        <v>408</v>
      </c>
      <c r="B409" s="1" cm="1">
        <f t="array" ref="B409">_xlfn.SWITCH(C409,"G",1,"D",2,"M",3,"F",4)</f>
        <v>1</v>
      </c>
      <c r="C409" s="1" t="s">
        <v>12</v>
      </c>
      <c r="D409" s="1" t="s">
        <v>318</v>
      </c>
      <c r="E409" s="1">
        <v>5</v>
      </c>
      <c r="F409" s="1">
        <v>5</v>
      </c>
      <c r="G409" s="1" t="s">
        <v>254</v>
      </c>
      <c r="H409" s="1">
        <v>89</v>
      </c>
      <c r="I409" s="1">
        <v>3.504</v>
      </c>
      <c r="J409" s="1">
        <v>88</v>
      </c>
      <c r="K409" s="1">
        <v>3.5089999999999999</v>
      </c>
      <c r="L409" s="1">
        <v>87</v>
      </c>
      <c r="M409" s="1">
        <v>3.266</v>
      </c>
      <c r="N409" s="7">
        <v>87</v>
      </c>
      <c r="O409" s="7">
        <v>3.1120000000000001</v>
      </c>
      <c r="P409" s="7">
        <v>86</v>
      </c>
      <c r="Q409" s="7">
        <v>3.3969999999999998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3">
        <v>0</v>
      </c>
      <c r="AR409" s="4">
        <f t="shared" si="146"/>
        <v>0</v>
      </c>
      <c r="AS409" s="4">
        <f t="shared" si="147"/>
        <v>0</v>
      </c>
      <c r="AT409" s="4">
        <f t="shared" si="148"/>
        <v>0</v>
      </c>
      <c r="AU409" s="4">
        <f t="shared" si="155"/>
        <v>0</v>
      </c>
      <c r="AV409" s="4">
        <f t="shared" si="156"/>
        <v>0</v>
      </c>
      <c r="AW409" s="4">
        <f t="shared" si="149"/>
        <v>0</v>
      </c>
      <c r="AX409" s="4">
        <f t="shared" si="150"/>
        <v>0</v>
      </c>
      <c r="AY409" s="4">
        <f t="shared" si="151"/>
        <v>0</v>
      </c>
      <c r="AZ409" s="4">
        <f t="shared" si="157"/>
        <v>0</v>
      </c>
      <c r="BA409" s="4">
        <f t="shared" si="158"/>
        <v>0</v>
      </c>
      <c r="BB409" s="4">
        <f t="shared" si="152"/>
        <v>0</v>
      </c>
      <c r="BC409" s="4">
        <f t="shared" si="153"/>
        <v>0</v>
      </c>
      <c r="BD409" s="4">
        <f t="shared" si="154"/>
        <v>0</v>
      </c>
      <c r="BE409" s="4">
        <f t="shared" si="159"/>
        <v>0</v>
      </c>
      <c r="BF409" s="4">
        <f t="shared" si="160"/>
        <v>0</v>
      </c>
      <c r="BG409" s="4">
        <f t="shared" si="161"/>
        <v>0</v>
      </c>
      <c r="BH409" s="3">
        <v>0</v>
      </c>
      <c r="BI409" s="3">
        <v>0</v>
      </c>
      <c r="BJ409" s="4">
        <f t="shared" si="162"/>
        <v>1</v>
      </c>
      <c r="BK409" s="4">
        <f t="shared" si="163"/>
        <v>0</v>
      </c>
      <c r="BL409" s="4">
        <f t="shared" si="164"/>
        <v>0</v>
      </c>
      <c r="BM409" s="4">
        <f t="shared" si="165"/>
        <v>0</v>
      </c>
      <c r="BN409" s="4">
        <f t="shared" si="166"/>
        <v>0</v>
      </c>
      <c r="BO409" s="4">
        <f t="shared" si="167"/>
        <v>0</v>
      </c>
    </row>
    <row r="410" spans="1:67" x14ac:dyDescent="0.25">
      <c r="A410" s="7">
        <v>409</v>
      </c>
      <c r="B410" s="1" cm="1">
        <f t="array" ref="B410">_xlfn.SWITCH(C410,"G",1,"D",2,"M",3,"F",4)</f>
        <v>2</v>
      </c>
      <c r="C410" s="1" t="s">
        <v>7</v>
      </c>
      <c r="D410" s="1" t="s">
        <v>319</v>
      </c>
      <c r="E410" s="1">
        <v>5</v>
      </c>
      <c r="F410" s="1">
        <v>5</v>
      </c>
      <c r="G410" s="1" t="s">
        <v>254</v>
      </c>
      <c r="H410" s="1">
        <v>88</v>
      </c>
      <c r="I410" s="1">
        <v>2.625</v>
      </c>
      <c r="J410" s="1">
        <v>86</v>
      </c>
      <c r="K410" s="1">
        <v>2.6920000000000002</v>
      </c>
      <c r="L410" s="1">
        <v>83</v>
      </c>
      <c r="M410" s="1">
        <v>2.17</v>
      </c>
      <c r="N410" s="7">
        <v>80</v>
      </c>
      <c r="O410" s="7">
        <v>1.6160000000000001</v>
      </c>
      <c r="P410" s="7">
        <v>80</v>
      </c>
      <c r="Q410" s="7">
        <v>2.3879999999999999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3">
        <v>0</v>
      </c>
      <c r="AR410" s="4">
        <f t="shared" si="146"/>
        <v>0</v>
      </c>
      <c r="AS410" s="4">
        <f t="shared" si="147"/>
        <v>0</v>
      </c>
      <c r="AT410" s="4">
        <f t="shared" si="148"/>
        <v>0</v>
      </c>
      <c r="AU410" s="4">
        <f t="shared" si="155"/>
        <v>0</v>
      </c>
      <c r="AV410" s="4">
        <f t="shared" si="156"/>
        <v>0</v>
      </c>
      <c r="AW410" s="4">
        <f t="shared" si="149"/>
        <v>0</v>
      </c>
      <c r="AX410" s="4">
        <f t="shared" si="150"/>
        <v>0</v>
      </c>
      <c r="AY410" s="4">
        <f t="shared" si="151"/>
        <v>0</v>
      </c>
      <c r="AZ410" s="4">
        <f t="shared" si="157"/>
        <v>0</v>
      </c>
      <c r="BA410" s="4">
        <f t="shared" si="158"/>
        <v>0</v>
      </c>
      <c r="BB410" s="4">
        <f t="shared" si="152"/>
        <v>0</v>
      </c>
      <c r="BC410" s="4">
        <f t="shared" si="153"/>
        <v>0</v>
      </c>
      <c r="BD410" s="4">
        <f t="shared" si="154"/>
        <v>0</v>
      </c>
      <c r="BE410" s="4">
        <f t="shared" si="159"/>
        <v>0</v>
      </c>
      <c r="BF410" s="4">
        <f t="shared" si="160"/>
        <v>0</v>
      </c>
      <c r="BG410" s="4">
        <f t="shared" si="161"/>
        <v>0</v>
      </c>
      <c r="BH410" s="3">
        <v>0</v>
      </c>
      <c r="BI410" s="3">
        <v>0</v>
      </c>
      <c r="BJ410" s="4">
        <f t="shared" si="162"/>
        <v>1</v>
      </c>
      <c r="BK410" s="4">
        <f t="shared" si="163"/>
        <v>0</v>
      </c>
      <c r="BL410" s="4">
        <f t="shared" si="164"/>
        <v>0</v>
      </c>
      <c r="BM410" s="4">
        <f t="shared" si="165"/>
        <v>0</v>
      </c>
      <c r="BN410" s="4">
        <f t="shared" si="166"/>
        <v>0</v>
      </c>
      <c r="BO410" s="4">
        <f t="shared" si="167"/>
        <v>0</v>
      </c>
    </row>
    <row r="411" spans="1:67" x14ac:dyDescent="0.25">
      <c r="A411" s="7">
        <v>410</v>
      </c>
      <c r="B411" s="1" cm="1">
        <f t="array" ref="B411">_xlfn.SWITCH(C411,"G",1,"D",2,"M",3,"F",4)</f>
        <v>2</v>
      </c>
      <c r="C411" s="1" t="s">
        <v>7</v>
      </c>
      <c r="D411" s="1" t="s">
        <v>602</v>
      </c>
      <c r="E411" s="1">
        <v>4</v>
      </c>
      <c r="F411" s="1">
        <v>4</v>
      </c>
      <c r="G411" s="1" t="s">
        <v>254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7">
        <v>0</v>
      </c>
      <c r="O411" s="7">
        <v>0</v>
      </c>
      <c r="P411" s="7">
        <v>0</v>
      </c>
      <c r="Q411" s="7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3">
        <v>0</v>
      </c>
      <c r="AR411" s="4">
        <f t="shared" si="146"/>
        <v>0</v>
      </c>
      <c r="AS411" s="4">
        <f t="shared" si="147"/>
        <v>0</v>
      </c>
      <c r="AT411" s="4">
        <f t="shared" si="148"/>
        <v>0</v>
      </c>
      <c r="AU411" s="4">
        <f t="shared" si="155"/>
        <v>0</v>
      </c>
      <c r="AV411" s="4">
        <f t="shared" si="156"/>
        <v>0</v>
      </c>
      <c r="AW411" s="4">
        <f t="shared" si="149"/>
        <v>0</v>
      </c>
      <c r="AX411" s="4">
        <f t="shared" si="150"/>
        <v>0</v>
      </c>
      <c r="AY411" s="4">
        <f t="shared" si="151"/>
        <v>0</v>
      </c>
      <c r="AZ411" s="4">
        <f t="shared" si="157"/>
        <v>0</v>
      </c>
      <c r="BA411" s="4">
        <f t="shared" si="158"/>
        <v>0</v>
      </c>
      <c r="BB411" s="4">
        <f t="shared" si="152"/>
        <v>0</v>
      </c>
      <c r="BC411" s="4">
        <f t="shared" si="153"/>
        <v>0</v>
      </c>
      <c r="BD411" s="4">
        <f t="shared" si="154"/>
        <v>0</v>
      </c>
      <c r="BE411" s="4">
        <f t="shared" si="159"/>
        <v>0</v>
      </c>
      <c r="BF411" s="4">
        <f t="shared" si="160"/>
        <v>0</v>
      </c>
      <c r="BG411" s="4">
        <f t="shared" si="161"/>
        <v>0</v>
      </c>
      <c r="BH411" s="3">
        <v>0</v>
      </c>
      <c r="BI411" s="3">
        <v>0</v>
      </c>
      <c r="BJ411" s="4">
        <f t="shared" si="162"/>
        <v>1</v>
      </c>
      <c r="BK411" s="4">
        <f t="shared" si="163"/>
        <v>0</v>
      </c>
      <c r="BL411" s="4">
        <f t="shared" si="164"/>
        <v>0</v>
      </c>
      <c r="BM411" s="4">
        <f t="shared" si="165"/>
        <v>0</v>
      </c>
      <c r="BN411" s="4">
        <f t="shared" si="166"/>
        <v>0</v>
      </c>
      <c r="BO411" s="4">
        <f t="shared" si="167"/>
        <v>0</v>
      </c>
    </row>
    <row r="412" spans="1:67" x14ac:dyDescent="0.25">
      <c r="A412" s="7">
        <v>411</v>
      </c>
      <c r="B412" s="1" cm="1">
        <f t="array" ref="B412">_xlfn.SWITCH(C412,"G",1,"D",2,"M",3,"F",4)</f>
        <v>2</v>
      </c>
      <c r="C412" s="1" t="s">
        <v>7</v>
      </c>
      <c r="D412" s="1" t="s">
        <v>320</v>
      </c>
      <c r="E412" s="1">
        <v>5.5</v>
      </c>
      <c r="F412" s="1">
        <v>5.5</v>
      </c>
      <c r="G412" s="1" t="s">
        <v>254</v>
      </c>
      <c r="H412" s="1">
        <v>87</v>
      </c>
      <c r="I412" s="1">
        <v>3.1970000000000001</v>
      </c>
      <c r="J412" s="1">
        <v>84</v>
      </c>
      <c r="K412" s="1">
        <v>3.2989999999999999</v>
      </c>
      <c r="L412" s="1">
        <v>83</v>
      </c>
      <c r="M412" s="1">
        <v>2.6960000000000002</v>
      </c>
      <c r="N412" s="7">
        <v>83</v>
      </c>
      <c r="O412" s="7">
        <v>2.1269999999999998</v>
      </c>
      <c r="P412" s="7">
        <v>79</v>
      </c>
      <c r="Q412" s="7">
        <v>2.8620000000000001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3">
        <v>0</v>
      </c>
      <c r="AR412" s="4">
        <f t="shared" si="146"/>
        <v>0</v>
      </c>
      <c r="AS412" s="4">
        <f t="shared" si="147"/>
        <v>0</v>
      </c>
      <c r="AT412" s="4">
        <f t="shared" si="148"/>
        <v>0</v>
      </c>
      <c r="AU412" s="4">
        <f t="shared" si="155"/>
        <v>0</v>
      </c>
      <c r="AV412" s="4">
        <f t="shared" si="156"/>
        <v>0</v>
      </c>
      <c r="AW412" s="4">
        <f t="shared" si="149"/>
        <v>0</v>
      </c>
      <c r="AX412" s="4">
        <f t="shared" si="150"/>
        <v>0</v>
      </c>
      <c r="AY412" s="4">
        <f t="shared" si="151"/>
        <v>0</v>
      </c>
      <c r="AZ412" s="4">
        <f t="shared" si="157"/>
        <v>0</v>
      </c>
      <c r="BA412" s="4">
        <f t="shared" si="158"/>
        <v>0</v>
      </c>
      <c r="BB412" s="4">
        <f t="shared" si="152"/>
        <v>0</v>
      </c>
      <c r="BC412" s="4">
        <f t="shared" si="153"/>
        <v>0</v>
      </c>
      <c r="BD412" s="4">
        <f t="shared" si="154"/>
        <v>0</v>
      </c>
      <c r="BE412" s="4">
        <f t="shared" si="159"/>
        <v>0</v>
      </c>
      <c r="BF412" s="4">
        <f t="shared" si="160"/>
        <v>0</v>
      </c>
      <c r="BG412" s="4">
        <f t="shared" si="161"/>
        <v>0</v>
      </c>
      <c r="BH412" s="3">
        <v>0</v>
      </c>
      <c r="BI412" s="3">
        <v>0</v>
      </c>
      <c r="BJ412" s="4">
        <f t="shared" si="162"/>
        <v>1</v>
      </c>
      <c r="BK412" s="4">
        <f t="shared" si="163"/>
        <v>0</v>
      </c>
      <c r="BL412" s="4">
        <f t="shared" si="164"/>
        <v>0</v>
      </c>
      <c r="BM412" s="4">
        <f t="shared" si="165"/>
        <v>0</v>
      </c>
      <c r="BN412" s="4">
        <f t="shared" si="166"/>
        <v>0</v>
      </c>
      <c r="BO412" s="4">
        <f t="shared" si="167"/>
        <v>0</v>
      </c>
    </row>
    <row r="413" spans="1:67" x14ac:dyDescent="0.25">
      <c r="A413" s="7">
        <v>412</v>
      </c>
      <c r="B413" s="1" cm="1">
        <f t="array" ref="B413">_xlfn.SWITCH(C413,"G",1,"D",2,"M",3,"F",4)</f>
        <v>3</v>
      </c>
      <c r="C413" s="1" t="s">
        <v>5</v>
      </c>
      <c r="D413" s="1" t="s">
        <v>321</v>
      </c>
      <c r="E413" s="1">
        <v>5.3</v>
      </c>
      <c r="F413" s="1">
        <v>5.3</v>
      </c>
      <c r="G413" s="1" t="s">
        <v>254</v>
      </c>
      <c r="H413" s="1">
        <v>10</v>
      </c>
      <c r="I413" s="1">
        <v>0.59699999999999998</v>
      </c>
      <c r="J413" s="1">
        <v>11</v>
      </c>
      <c r="K413" s="1">
        <v>0.69</v>
      </c>
      <c r="L413" s="1">
        <v>11</v>
      </c>
      <c r="M413" s="1">
        <v>0.65</v>
      </c>
      <c r="N413" s="7">
        <v>15</v>
      </c>
      <c r="O413" s="7">
        <v>0.83299999999999996</v>
      </c>
      <c r="P413" s="7">
        <v>16</v>
      </c>
      <c r="Q413" s="7">
        <v>0.90500000000000003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3">
        <v>0</v>
      </c>
      <c r="AR413" s="4">
        <f t="shared" si="146"/>
        <v>0</v>
      </c>
      <c r="AS413" s="4">
        <f t="shared" si="147"/>
        <v>0</v>
      </c>
      <c r="AT413" s="4">
        <f t="shared" si="148"/>
        <v>0</v>
      </c>
      <c r="AU413" s="4">
        <f t="shared" si="155"/>
        <v>0</v>
      </c>
      <c r="AV413" s="4">
        <f t="shared" si="156"/>
        <v>0</v>
      </c>
      <c r="AW413" s="4">
        <f t="shared" si="149"/>
        <v>0</v>
      </c>
      <c r="AX413" s="4">
        <f t="shared" si="150"/>
        <v>0</v>
      </c>
      <c r="AY413" s="4">
        <f t="shared" si="151"/>
        <v>0</v>
      </c>
      <c r="AZ413" s="4">
        <f t="shared" si="157"/>
        <v>0</v>
      </c>
      <c r="BA413" s="4">
        <f t="shared" si="158"/>
        <v>0</v>
      </c>
      <c r="BB413" s="4">
        <f t="shared" si="152"/>
        <v>0</v>
      </c>
      <c r="BC413" s="4">
        <f t="shared" si="153"/>
        <v>0</v>
      </c>
      <c r="BD413" s="4">
        <f t="shared" si="154"/>
        <v>0</v>
      </c>
      <c r="BE413" s="4">
        <f t="shared" si="159"/>
        <v>0</v>
      </c>
      <c r="BF413" s="4">
        <f t="shared" si="160"/>
        <v>0</v>
      </c>
      <c r="BG413" s="4">
        <f t="shared" si="161"/>
        <v>0</v>
      </c>
      <c r="BH413" s="3">
        <v>0</v>
      </c>
      <c r="BI413" s="3">
        <v>0</v>
      </c>
      <c r="BJ413" s="4">
        <f t="shared" si="162"/>
        <v>1</v>
      </c>
      <c r="BK413" s="4">
        <f t="shared" si="163"/>
        <v>0</v>
      </c>
      <c r="BL413" s="4">
        <f t="shared" si="164"/>
        <v>0</v>
      </c>
      <c r="BM413" s="4">
        <f t="shared" si="165"/>
        <v>0</v>
      </c>
      <c r="BN413" s="4">
        <f t="shared" si="166"/>
        <v>0</v>
      </c>
      <c r="BO413" s="4">
        <f t="shared" si="167"/>
        <v>0</v>
      </c>
    </row>
    <row r="414" spans="1:67" x14ac:dyDescent="0.25">
      <c r="A414" s="7">
        <v>413</v>
      </c>
      <c r="B414" s="1" cm="1">
        <f t="array" ref="B414">_xlfn.SWITCH(C414,"G",1,"D",2,"M",3,"F",4)</f>
        <v>4</v>
      </c>
      <c r="C414" s="1" t="s">
        <v>10</v>
      </c>
      <c r="D414" s="1" t="s">
        <v>322</v>
      </c>
      <c r="E414" s="1">
        <v>8</v>
      </c>
      <c r="F414" s="1">
        <v>7.9</v>
      </c>
      <c r="G414" s="1" t="s">
        <v>254</v>
      </c>
      <c r="H414" s="1">
        <v>82</v>
      </c>
      <c r="I414" s="1">
        <v>4.2030000000000003</v>
      </c>
      <c r="J414" s="1">
        <v>77</v>
      </c>
      <c r="K414" s="1">
        <v>4.2430000000000003</v>
      </c>
      <c r="L414" s="1">
        <v>80</v>
      </c>
      <c r="M414" s="1">
        <v>3.988</v>
      </c>
      <c r="N414" s="7">
        <v>76</v>
      </c>
      <c r="O414" s="7">
        <v>3.6080000000000001</v>
      </c>
      <c r="P414" s="7">
        <v>75</v>
      </c>
      <c r="Q414" s="7">
        <v>3.6869999999999998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3">
        <v>1</v>
      </c>
      <c r="AR414" s="4">
        <f t="shared" si="146"/>
        <v>1</v>
      </c>
      <c r="AS414" s="4">
        <f t="shared" si="147"/>
        <v>1</v>
      </c>
      <c r="AT414" s="4">
        <f t="shared" si="148"/>
        <v>1</v>
      </c>
      <c r="AU414" s="4">
        <f t="shared" si="155"/>
        <v>1</v>
      </c>
      <c r="AV414" s="4">
        <f t="shared" si="156"/>
        <v>1</v>
      </c>
      <c r="AW414" s="4">
        <f t="shared" si="149"/>
        <v>0</v>
      </c>
      <c r="AX414" s="4">
        <f t="shared" si="150"/>
        <v>0</v>
      </c>
      <c r="AY414" s="4">
        <f t="shared" si="151"/>
        <v>0</v>
      </c>
      <c r="AZ414" s="4">
        <f t="shared" si="157"/>
        <v>0</v>
      </c>
      <c r="BA414" s="4">
        <f t="shared" si="158"/>
        <v>0</v>
      </c>
      <c r="BB414" s="4">
        <f t="shared" si="152"/>
        <v>1</v>
      </c>
      <c r="BC414" s="4">
        <f t="shared" si="153"/>
        <v>1</v>
      </c>
      <c r="BD414" s="4">
        <f t="shared" si="154"/>
        <v>1</v>
      </c>
      <c r="BE414" s="4">
        <f t="shared" si="159"/>
        <v>1</v>
      </c>
      <c r="BF414" s="4">
        <f t="shared" si="160"/>
        <v>1</v>
      </c>
      <c r="BG414" s="4">
        <f t="shared" si="161"/>
        <v>5</v>
      </c>
      <c r="BH414" s="3">
        <v>0</v>
      </c>
      <c r="BI414" s="3">
        <v>0</v>
      </c>
      <c r="BJ414" s="4">
        <f t="shared" si="162"/>
        <v>1</v>
      </c>
      <c r="BK414" s="4">
        <f t="shared" si="163"/>
        <v>0</v>
      </c>
      <c r="BL414" s="4">
        <f t="shared" si="164"/>
        <v>0</v>
      </c>
      <c r="BM414" s="4">
        <f t="shared" si="165"/>
        <v>0</v>
      </c>
      <c r="BN414" s="4">
        <f t="shared" si="166"/>
        <v>0</v>
      </c>
      <c r="BO414" s="4">
        <f t="shared" si="167"/>
        <v>0</v>
      </c>
    </row>
    <row r="415" spans="1:67" x14ac:dyDescent="0.25">
      <c r="A415" s="7">
        <v>414</v>
      </c>
      <c r="B415" s="1" cm="1">
        <f t="array" ref="B415">_xlfn.SWITCH(C415,"G",1,"D",2,"M",3,"F",4)</f>
        <v>2</v>
      </c>
      <c r="C415" s="1" t="s">
        <v>7</v>
      </c>
      <c r="D415" s="1" t="s">
        <v>406</v>
      </c>
      <c r="E415" s="1">
        <v>5</v>
      </c>
      <c r="F415" s="1">
        <v>5</v>
      </c>
      <c r="G415" s="1" t="s">
        <v>254</v>
      </c>
      <c r="H415" s="1">
        <v>3</v>
      </c>
      <c r="I415" s="1">
        <v>9.8000000000000004E-2</v>
      </c>
      <c r="J415" s="1">
        <v>8</v>
      </c>
      <c r="K415" s="1">
        <v>0.27700000000000002</v>
      </c>
      <c r="L415" s="1">
        <v>12</v>
      </c>
      <c r="M415" s="1">
        <v>0.35899999999999999</v>
      </c>
      <c r="N415" s="7">
        <v>16</v>
      </c>
      <c r="O415" s="7">
        <v>0.39100000000000001</v>
      </c>
      <c r="P415" s="7">
        <v>17</v>
      </c>
      <c r="Q415" s="7">
        <v>0.56499999999999995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3">
        <v>0</v>
      </c>
      <c r="AR415" s="4">
        <f t="shared" si="146"/>
        <v>0</v>
      </c>
      <c r="AS415" s="4">
        <f t="shared" si="147"/>
        <v>0</v>
      </c>
      <c r="AT415" s="4">
        <f t="shared" si="148"/>
        <v>0</v>
      </c>
      <c r="AU415" s="4">
        <f t="shared" si="155"/>
        <v>0</v>
      </c>
      <c r="AV415" s="4">
        <f t="shared" si="156"/>
        <v>0</v>
      </c>
      <c r="AW415" s="4">
        <f t="shared" si="149"/>
        <v>0</v>
      </c>
      <c r="AX415" s="4">
        <f t="shared" si="150"/>
        <v>0</v>
      </c>
      <c r="AY415" s="4">
        <f t="shared" si="151"/>
        <v>0</v>
      </c>
      <c r="AZ415" s="4">
        <f t="shared" si="157"/>
        <v>0</v>
      </c>
      <c r="BA415" s="4">
        <f t="shared" si="158"/>
        <v>0</v>
      </c>
      <c r="BB415" s="4">
        <f t="shared" si="152"/>
        <v>0</v>
      </c>
      <c r="BC415" s="4">
        <f t="shared" si="153"/>
        <v>0</v>
      </c>
      <c r="BD415" s="4">
        <f t="shared" si="154"/>
        <v>0</v>
      </c>
      <c r="BE415" s="4">
        <f t="shared" si="159"/>
        <v>0</v>
      </c>
      <c r="BF415" s="4">
        <f t="shared" si="160"/>
        <v>0</v>
      </c>
      <c r="BG415" s="4">
        <f t="shared" si="161"/>
        <v>0</v>
      </c>
      <c r="BH415" s="3">
        <v>0</v>
      </c>
      <c r="BI415" s="3">
        <v>0</v>
      </c>
      <c r="BJ415" s="4">
        <f t="shared" si="162"/>
        <v>1</v>
      </c>
      <c r="BK415" s="4">
        <f t="shared" si="163"/>
        <v>0</v>
      </c>
      <c r="BL415" s="4">
        <f t="shared" si="164"/>
        <v>0</v>
      </c>
      <c r="BM415" s="4">
        <f t="shared" si="165"/>
        <v>0</v>
      </c>
      <c r="BN415" s="4">
        <f t="shared" si="166"/>
        <v>0</v>
      </c>
      <c r="BO415" s="4">
        <f t="shared" si="167"/>
        <v>0</v>
      </c>
    </row>
    <row r="416" spans="1:67" x14ac:dyDescent="0.25">
      <c r="A416" s="7">
        <v>415</v>
      </c>
      <c r="B416" s="1" cm="1">
        <f t="array" ref="B416">_xlfn.SWITCH(C416,"G",1,"D",2,"M",3,"F",4)</f>
        <v>2</v>
      </c>
      <c r="C416" s="1" t="s">
        <v>7</v>
      </c>
      <c r="D416" s="1" t="s">
        <v>323</v>
      </c>
      <c r="E416" s="1">
        <v>4.4000000000000004</v>
      </c>
      <c r="F416" s="1">
        <v>4.4000000000000004</v>
      </c>
      <c r="G416" s="1" t="s">
        <v>254</v>
      </c>
      <c r="H416" s="1">
        <v>12</v>
      </c>
      <c r="I416" s="1">
        <v>0.47199999999999998</v>
      </c>
      <c r="J416" s="1">
        <v>3</v>
      </c>
      <c r="K416" s="1">
        <v>0.12</v>
      </c>
      <c r="L416" s="1">
        <v>4</v>
      </c>
      <c r="M416" s="1">
        <v>0.15</v>
      </c>
      <c r="N416" s="7">
        <v>6</v>
      </c>
      <c r="O416" s="7">
        <v>0.20799999999999999</v>
      </c>
      <c r="P416" s="7">
        <v>7</v>
      </c>
      <c r="Q416" s="7">
        <v>0.27300000000000002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3">
        <v>0</v>
      </c>
      <c r="AR416" s="4">
        <f t="shared" si="146"/>
        <v>0</v>
      </c>
      <c r="AS416" s="4">
        <f t="shared" si="147"/>
        <v>0</v>
      </c>
      <c r="AT416" s="4">
        <f t="shared" si="148"/>
        <v>0</v>
      </c>
      <c r="AU416" s="4">
        <f t="shared" si="155"/>
        <v>0</v>
      </c>
      <c r="AV416" s="4">
        <f t="shared" si="156"/>
        <v>0</v>
      </c>
      <c r="AW416" s="4">
        <f t="shared" si="149"/>
        <v>0</v>
      </c>
      <c r="AX416" s="4">
        <f t="shared" si="150"/>
        <v>0</v>
      </c>
      <c r="AY416" s="4">
        <f t="shared" si="151"/>
        <v>0</v>
      </c>
      <c r="AZ416" s="4">
        <f t="shared" si="157"/>
        <v>0</v>
      </c>
      <c r="BA416" s="4">
        <f t="shared" si="158"/>
        <v>0</v>
      </c>
      <c r="BB416" s="4">
        <f t="shared" si="152"/>
        <v>0</v>
      </c>
      <c r="BC416" s="4">
        <f t="shared" si="153"/>
        <v>0</v>
      </c>
      <c r="BD416" s="4">
        <f t="shared" si="154"/>
        <v>0</v>
      </c>
      <c r="BE416" s="4">
        <f t="shared" si="159"/>
        <v>0</v>
      </c>
      <c r="BF416" s="4">
        <f t="shared" si="160"/>
        <v>0</v>
      </c>
      <c r="BG416" s="4">
        <f t="shared" si="161"/>
        <v>0</v>
      </c>
      <c r="BH416" s="3">
        <v>0</v>
      </c>
      <c r="BI416" s="3">
        <v>0</v>
      </c>
      <c r="BJ416" s="4">
        <f t="shared" si="162"/>
        <v>1</v>
      </c>
      <c r="BK416" s="4">
        <f t="shared" si="163"/>
        <v>0</v>
      </c>
      <c r="BL416" s="4">
        <f t="shared" si="164"/>
        <v>0</v>
      </c>
      <c r="BM416" s="4">
        <f t="shared" si="165"/>
        <v>0</v>
      </c>
      <c r="BN416" s="4">
        <f t="shared" si="166"/>
        <v>0</v>
      </c>
      <c r="BO416" s="4">
        <f t="shared" si="167"/>
        <v>0</v>
      </c>
    </row>
    <row r="417" spans="1:67" x14ac:dyDescent="0.25">
      <c r="A417" s="7">
        <v>416</v>
      </c>
      <c r="B417" s="1" cm="1">
        <f t="array" ref="B417">_xlfn.SWITCH(C417,"G",1,"D",2,"M",3,"F",4)</f>
        <v>3</v>
      </c>
      <c r="C417" s="1" t="s">
        <v>5</v>
      </c>
      <c r="D417" s="1" t="s">
        <v>324</v>
      </c>
      <c r="E417" s="1">
        <v>5.8</v>
      </c>
      <c r="F417" s="1">
        <v>5.8</v>
      </c>
      <c r="G417" s="1" t="s">
        <v>254</v>
      </c>
      <c r="H417" s="1">
        <v>9</v>
      </c>
      <c r="I417" s="1">
        <v>0.46</v>
      </c>
      <c r="J417" s="1">
        <v>13</v>
      </c>
      <c r="K417" s="1">
        <v>0.69499999999999995</v>
      </c>
      <c r="L417" s="1">
        <v>16</v>
      </c>
      <c r="M417" s="1">
        <v>0.82899999999999996</v>
      </c>
      <c r="N417" s="7">
        <v>13</v>
      </c>
      <c r="O417" s="7">
        <v>0.66100000000000003</v>
      </c>
      <c r="P417" s="7">
        <v>16</v>
      </c>
      <c r="Q417" s="7">
        <v>0.82299999999999995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3">
        <v>0</v>
      </c>
      <c r="AR417" s="4">
        <f t="shared" si="146"/>
        <v>0</v>
      </c>
      <c r="AS417" s="4">
        <f t="shared" si="147"/>
        <v>0</v>
      </c>
      <c r="AT417" s="4">
        <f t="shared" si="148"/>
        <v>0</v>
      </c>
      <c r="AU417" s="4">
        <f t="shared" si="155"/>
        <v>0</v>
      </c>
      <c r="AV417" s="4">
        <f t="shared" si="156"/>
        <v>0</v>
      </c>
      <c r="AW417" s="4">
        <f t="shared" si="149"/>
        <v>0</v>
      </c>
      <c r="AX417" s="4">
        <f t="shared" si="150"/>
        <v>0</v>
      </c>
      <c r="AY417" s="4">
        <f t="shared" si="151"/>
        <v>0</v>
      </c>
      <c r="AZ417" s="4">
        <f t="shared" si="157"/>
        <v>0</v>
      </c>
      <c r="BA417" s="4">
        <f t="shared" si="158"/>
        <v>0</v>
      </c>
      <c r="BB417" s="4">
        <f t="shared" si="152"/>
        <v>0</v>
      </c>
      <c r="BC417" s="4">
        <f t="shared" si="153"/>
        <v>0</v>
      </c>
      <c r="BD417" s="4">
        <f t="shared" si="154"/>
        <v>0</v>
      </c>
      <c r="BE417" s="4">
        <f t="shared" si="159"/>
        <v>0</v>
      </c>
      <c r="BF417" s="4">
        <f t="shared" si="160"/>
        <v>0</v>
      </c>
      <c r="BG417" s="4">
        <f t="shared" si="161"/>
        <v>0</v>
      </c>
      <c r="BH417" s="3">
        <v>0</v>
      </c>
      <c r="BI417" s="3">
        <v>0</v>
      </c>
      <c r="BJ417" s="4">
        <f t="shared" si="162"/>
        <v>1</v>
      </c>
      <c r="BK417" s="4">
        <f t="shared" si="163"/>
        <v>0</v>
      </c>
      <c r="BL417" s="4">
        <f t="shared" si="164"/>
        <v>0</v>
      </c>
      <c r="BM417" s="4">
        <f t="shared" si="165"/>
        <v>0</v>
      </c>
      <c r="BN417" s="4">
        <f t="shared" si="166"/>
        <v>0</v>
      </c>
      <c r="BO417" s="4">
        <f t="shared" si="167"/>
        <v>0</v>
      </c>
    </row>
    <row r="418" spans="1:67" x14ac:dyDescent="0.25">
      <c r="A418" s="7">
        <v>417</v>
      </c>
      <c r="B418" s="1" cm="1">
        <f t="array" ref="B418">_xlfn.SWITCH(C418,"G",1,"D",2,"M",3,"F",4)</f>
        <v>2</v>
      </c>
      <c r="C418" s="1" t="s">
        <v>7</v>
      </c>
      <c r="D418" s="1" t="s">
        <v>325</v>
      </c>
      <c r="E418" s="1">
        <v>4.4000000000000004</v>
      </c>
      <c r="F418" s="1">
        <v>4.4000000000000004</v>
      </c>
      <c r="G418" s="1" t="s">
        <v>254</v>
      </c>
      <c r="H418" s="1">
        <v>2</v>
      </c>
      <c r="I418" s="1">
        <v>7.0000000000000007E-2</v>
      </c>
      <c r="J418" s="1">
        <v>4</v>
      </c>
      <c r="K418" s="1">
        <v>0.14699999999999999</v>
      </c>
      <c r="L418" s="1">
        <v>5</v>
      </c>
      <c r="M418" s="1">
        <v>0.16800000000000001</v>
      </c>
      <c r="N418" s="7">
        <v>6</v>
      </c>
      <c r="O418" s="7">
        <v>0.17699999999999999</v>
      </c>
      <c r="P418" s="7">
        <v>10</v>
      </c>
      <c r="Q418" s="7">
        <v>0.36299999999999999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3">
        <v>0</v>
      </c>
      <c r="AR418" s="4">
        <f t="shared" si="146"/>
        <v>0</v>
      </c>
      <c r="AS418" s="4">
        <f t="shared" si="147"/>
        <v>0</v>
      </c>
      <c r="AT418" s="4">
        <f t="shared" si="148"/>
        <v>0</v>
      </c>
      <c r="AU418" s="4">
        <f t="shared" si="155"/>
        <v>0</v>
      </c>
      <c r="AV418" s="4">
        <f t="shared" si="156"/>
        <v>0</v>
      </c>
      <c r="AW418" s="4">
        <f t="shared" si="149"/>
        <v>0</v>
      </c>
      <c r="AX418" s="4">
        <f t="shared" si="150"/>
        <v>0</v>
      </c>
      <c r="AY418" s="4">
        <f t="shared" si="151"/>
        <v>0</v>
      </c>
      <c r="AZ418" s="4">
        <f t="shared" si="157"/>
        <v>0</v>
      </c>
      <c r="BA418" s="4">
        <f t="shared" si="158"/>
        <v>0</v>
      </c>
      <c r="BB418" s="4">
        <f t="shared" si="152"/>
        <v>0</v>
      </c>
      <c r="BC418" s="4">
        <f t="shared" si="153"/>
        <v>0</v>
      </c>
      <c r="BD418" s="4">
        <f t="shared" si="154"/>
        <v>0</v>
      </c>
      <c r="BE418" s="4">
        <f t="shared" si="159"/>
        <v>0</v>
      </c>
      <c r="BF418" s="4">
        <f t="shared" si="160"/>
        <v>0</v>
      </c>
      <c r="BG418" s="4">
        <f t="shared" si="161"/>
        <v>0</v>
      </c>
      <c r="BH418" s="3">
        <v>0</v>
      </c>
      <c r="BI418" s="3">
        <v>0</v>
      </c>
      <c r="BJ418" s="4">
        <f t="shared" si="162"/>
        <v>1</v>
      </c>
      <c r="BK418" s="4">
        <f t="shared" si="163"/>
        <v>0</v>
      </c>
      <c r="BL418" s="4">
        <f t="shared" si="164"/>
        <v>0</v>
      </c>
      <c r="BM418" s="4">
        <f t="shared" si="165"/>
        <v>0</v>
      </c>
      <c r="BN418" s="4">
        <f t="shared" si="166"/>
        <v>0</v>
      </c>
      <c r="BO418" s="4">
        <f t="shared" si="167"/>
        <v>0</v>
      </c>
    </row>
    <row r="419" spans="1:67" x14ac:dyDescent="0.25">
      <c r="A419" s="7">
        <v>418</v>
      </c>
      <c r="B419" s="1" cm="1">
        <f t="array" ref="B419">_xlfn.SWITCH(C419,"G",1,"D",2,"M",3,"F",4)</f>
        <v>2</v>
      </c>
      <c r="C419" s="1" t="s">
        <v>7</v>
      </c>
      <c r="D419" s="1" t="s">
        <v>393</v>
      </c>
      <c r="E419" s="1">
        <v>4.9000000000000004</v>
      </c>
      <c r="F419" s="1">
        <v>4.9000000000000004</v>
      </c>
      <c r="G419" s="1" t="s">
        <v>254</v>
      </c>
      <c r="H419" s="1">
        <v>66</v>
      </c>
      <c r="I419" s="1">
        <v>2.1280000000000001</v>
      </c>
      <c r="J419" s="1">
        <v>87</v>
      </c>
      <c r="K419" s="1">
        <v>2.948</v>
      </c>
      <c r="L419" s="1">
        <v>84</v>
      </c>
      <c r="M419" s="1">
        <v>2.3919999999999999</v>
      </c>
      <c r="N419" s="7">
        <v>82</v>
      </c>
      <c r="O419" s="7">
        <v>1.8220000000000001</v>
      </c>
      <c r="P419" s="7">
        <v>82</v>
      </c>
      <c r="Q419" s="7">
        <v>2.625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3">
        <v>0</v>
      </c>
      <c r="AR419" s="4">
        <f t="shared" si="146"/>
        <v>0</v>
      </c>
      <c r="AS419" s="4">
        <f t="shared" si="147"/>
        <v>0</v>
      </c>
      <c r="AT419" s="4">
        <f t="shared" si="148"/>
        <v>0</v>
      </c>
      <c r="AU419" s="4">
        <f t="shared" si="155"/>
        <v>0</v>
      </c>
      <c r="AV419" s="4">
        <f t="shared" si="156"/>
        <v>0</v>
      </c>
      <c r="AW419" s="4">
        <f t="shared" si="149"/>
        <v>0</v>
      </c>
      <c r="AX419" s="4">
        <f t="shared" si="150"/>
        <v>0</v>
      </c>
      <c r="AY419" s="4">
        <f t="shared" si="151"/>
        <v>0</v>
      </c>
      <c r="AZ419" s="4">
        <f t="shared" si="157"/>
        <v>0</v>
      </c>
      <c r="BA419" s="4">
        <f t="shared" si="158"/>
        <v>0</v>
      </c>
      <c r="BB419" s="4">
        <f t="shared" si="152"/>
        <v>0</v>
      </c>
      <c r="BC419" s="4">
        <f t="shared" si="153"/>
        <v>0</v>
      </c>
      <c r="BD419" s="4">
        <f t="shared" si="154"/>
        <v>0</v>
      </c>
      <c r="BE419" s="4">
        <f t="shared" si="159"/>
        <v>0</v>
      </c>
      <c r="BF419" s="4">
        <f t="shared" si="160"/>
        <v>0</v>
      </c>
      <c r="BG419" s="4">
        <f t="shared" si="161"/>
        <v>0</v>
      </c>
      <c r="BH419" s="3">
        <v>0</v>
      </c>
      <c r="BI419" s="3">
        <v>0</v>
      </c>
      <c r="BJ419" s="4">
        <f t="shared" si="162"/>
        <v>1</v>
      </c>
      <c r="BK419" s="4">
        <f t="shared" si="163"/>
        <v>0</v>
      </c>
      <c r="BL419" s="4">
        <f t="shared" si="164"/>
        <v>0</v>
      </c>
      <c r="BM419" s="4">
        <f t="shared" si="165"/>
        <v>0</v>
      </c>
      <c r="BN419" s="4">
        <f t="shared" si="166"/>
        <v>0</v>
      </c>
      <c r="BO419" s="4">
        <f t="shared" si="167"/>
        <v>0</v>
      </c>
    </row>
    <row r="420" spans="1:67" x14ac:dyDescent="0.25">
      <c r="A420" s="7">
        <v>419</v>
      </c>
      <c r="B420" s="1" cm="1">
        <f t="array" ref="B420">_xlfn.SWITCH(C420,"G",1,"D",2,"M",3,"F",4)</f>
        <v>3</v>
      </c>
      <c r="C420" s="1" t="s">
        <v>5</v>
      </c>
      <c r="D420" s="1" t="s">
        <v>413</v>
      </c>
      <c r="E420" s="1">
        <v>6.6</v>
      </c>
      <c r="F420" s="1">
        <v>6.4</v>
      </c>
      <c r="G420" s="1" t="s">
        <v>254</v>
      </c>
      <c r="H420" s="1">
        <v>77</v>
      </c>
      <c r="I420" s="1">
        <v>3.6309999999999998</v>
      </c>
      <c r="J420" s="1">
        <v>77</v>
      </c>
      <c r="K420" s="1">
        <v>3.827</v>
      </c>
      <c r="L420" s="1">
        <v>73</v>
      </c>
      <c r="M420" s="1">
        <v>3.3370000000000002</v>
      </c>
      <c r="N420" s="7">
        <v>73</v>
      </c>
      <c r="O420" s="7">
        <v>3.1160000000000001</v>
      </c>
      <c r="P420" s="7">
        <v>71</v>
      </c>
      <c r="Q420" s="7">
        <v>3.2370000000000001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3">
        <v>0</v>
      </c>
      <c r="AR420" s="4">
        <f t="shared" si="146"/>
        <v>0</v>
      </c>
      <c r="AS420" s="4">
        <f t="shared" si="147"/>
        <v>0</v>
      </c>
      <c r="AT420" s="4">
        <f t="shared" si="148"/>
        <v>0</v>
      </c>
      <c r="AU420" s="4">
        <f t="shared" si="155"/>
        <v>0</v>
      </c>
      <c r="AV420" s="4">
        <f t="shared" si="156"/>
        <v>0</v>
      </c>
      <c r="AW420" s="4">
        <f t="shared" si="149"/>
        <v>0</v>
      </c>
      <c r="AX420" s="4">
        <f t="shared" si="150"/>
        <v>0</v>
      </c>
      <c r="AY420" s="4">
        <f t="shared" si="151"/>
        <v>0</v>
      </c>
      <c r="AZ420" s="4">
        <f t="shared" si="157"/>
        <v>0</v>
      </c>
      <c r="BA420" s="4">
        <f t="shared" si="158"/>
        <v>0</v>
      </c>
      <c r="BB420" s="4">
        <f t="shared" si="152"/>
        <v>0</v>
      </c>
      <c r="BC420" s="4">
        <f t="shared" si="153"/>
        <v>0</v>
      </c>
      <c r="BD420" s="4">
        <f t="shared" si="154"/>
        <v>0</v>
      </c>
      <c r="BE420" s="4">
        <f t="shared" si="159"/>
        <v>0</v>
      </c>
      <c r="BF420" s="4">
        <f t="shared" si="160"/>
        <v>0</v>
      </c>
      <c r="BG420" s="4">
        <f t="shared" si="161"/>
        <v>0</v>
      </c>
      <c r="BH420" s="3">
        <v>0</v>
      </c>
      <c r="BI420" s="3">
        <v>0</v>
      </c>
      <c r="BJ420" s="4">
        <f t="shared" si="162"/>
        <v>1</v>
      </c>
      <c r="BK420" s="4">
        <f t="shared" si="163"/>
        <v>0</v>
      </c>
      <c r="BL420" s="4">
        <f t="shared" si="164"/>
        <v>0</v>
      </c>
      <c r="BM420" s="4">
        <f t="shared" si="165"/>
        <v>0</v>
      </c>
      <c r="BN420" s="4">
        <f t="shared" si="166"/>
        <v>0</v>
      </c>
      <c r="BO420" s="4">
        <f t="shared" si="167"/>
        <v>0</v>
      </c>
    </row>
    <row r="421" spans="1:67" x14ac:dyDescent="0.25">
      <c r="A421" s="7">
        <v>420</v>
      </c>
      <c r="B421" s="1" cm="1">
        <f t="array" ref="B421">_xlfn.SWITCH(C421,"G",1,"D",2,"M",3,"F",4)</f>
        <v>3</v>
      </c>
      <c r="C421" s="1" t="s">
        <v>5</v>
      </c>
      <c r="D421" s="1" t="s">
        <v>327</v>
      </c>
      <c r="E421" s="1">
        <v>6.3</v>
      </c>
      <c r="F421" s="1">
        <v>6.3</v>
      </c>
      <c r="G421" s="1" t="s">
        <v>254</v>
      </c>
      <c r="H421" s="1">
        <v>73</v>
      </c>
      <c r="I421" s="1">
        <v>3.69</v>
      </c>
      <c r="J421" s="1">
        <v>68</v>
      </c>
      <c r="K421" s="1">
        <v>3.6850000000000001</v>
      </c>
      <c r="L421" s="1">
        <v>69</v>
      </c>
      <c r="M421" s="1">
        <v>3.4089999999999998</v>
      </c>
      <c r="N421" s="7">
        <v>71</v>
      </c>
      <c r="O421" s="7">
        <v>3.2669999999999999</v>
      </c>
      <c r="P421" s="7">
        <v>67</v>
      </c>
      <c r="Q421" s="7">
        <v>3.3079999999999998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3">
        <v>0</v>
      </c>
      <c r="AR421" s="4">
        <f t="shared" si="146"/>
        <v>0</v>
      </c>
      <c r="AS421" s="4">
        <f t="shared" si="147"/>
        <v>0</v>
      </c>
      <c r="AT421" s="4">
        <f t="shared" si="148"/>
        <v>0</v>
      </c>
      <c r="AU421" s="4">
        <f t="shared" si="155"/>
        <v>0</v>
      </c>
      <c r="AV421" s="4">
        <f t="shared" si="156"/>
        <v>0</v>
      </c>
      <c r="AW421" s="4">
        <f t="shared" si="149"/>
        <v>0</v>
      </c>
      <c r="AX421" s="4">
        <f t="shared" si="150"/>
        <v>0</v>
      </c>
      <c r="AY421" s="4">
        <f t="shared" si="151"/>
        <v>0</v>
      </c>
      <c r="AZ421" s="4">
        <f t="shared" si="157"/>
        <v>0</v>
      </c>
      <c r="BA421" s="4">
        <f t="shared" si="158"/>
        <v>0</v>
      </c>
      <c r="BB421" s="4">
        <f t="shared" si="152"/>
        <v>0</v>
      </c>
      <c r="BC421" s="4">
        <f t="shared" si="153"/>
        <v>0</v>
      </c>
      <c r="BD421" s="4">
        <f t="shared" si="154"/>
        <v>0</v>
      </c>
      <c r="BE421" s="4">
        <f t="shared" si="159"/>
        <v>0</v>
      </c>
      <c r="BF421" s="4">
        <f t="shared" si="160"/>
        <v>0</v>
      </c>
      <c r="BG421" s="4">
        <f t="shared" si="161"/>
        <v>0</v>
      </c>
      <c r="BH421" s="3">
        <v>0</v>
      </c>
      <c r="BI421" s="3">
        <v>0</v>
      </c>
      <c r="BJ421" s="4">
        <f t="shared" si="162"/>
        <v>1</v>
      </c>
      <c r="BK421" s="4">
        <f t="shared" si="163"/>
        <v>0</v>
      </c>
      <c r="BL421" s="4">
        <f t="shared" si="164"/>
        <v>0</v>
      </c>
      <c r="BM421" s="4">
        <f t="shared" si="165"/>
        <v>0</v>
      </c>
      <c r="BN421" s="4">
        <f t="shared" si="166"/>
        <v>0</v>
      </c>
      <c r="BO421" s="4">
        <f t="shared" si="167"/>
        <v>0</v>
      </c>
    </row>
    <row r="422" spans="1:67" x14ac:dyDescent="0.25">
      <c r="A422" s="7">
        <v>421</v>
      </c>
      <c r="B422" s="1" cm="1">
        <f t="array" ref="B422">_xlfn.SWITCH(C422,"G",1,"D",2,"M",3,"F",4)</f>
        <v>3</v>
      </c>
      <c r="C422" s="1" t="s">
        <v>5</v>
      </c>
      <c r="D422" s="1" t="s">
        <v>328</v>
      </c>
      <c r="E422" s="1">
        <v>5</v>
      </c>
      <c r="F422" s="1">
        <v>5</v>
      </c>
      <c r="G422" s="1" t="s">
        <v>254</v>
      </c>
      <c r="H422" s="1">
        <v>88</v>
      </c>
      <c r="I422" s="1">
        <v>2.665</v>
      </c>
      <c r="J422" s="1">
        <v>87</v>
      </c>
      <c r="K422" s="1">
        <v>2.7189999999999999</v>
      </c>
      <c r="L422" s="1">
        <v>84</v>
      </c>
      <c r="M422" s="1">
        <v>2.4809999999999999</v>
      </c>
      <c r="N422" s="7">
        <v>81</v>
      </c>
      <c r="O422" s="7">
        <v>2.3079999999999998</v>
      </c>
      <c r="P422" s="7">
        <v>82</v>
      </c>
      <c r="Q422" s="7">
        <v>2.46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3">
        <v>0</v>
      </c>
      <c r="AR422" s="4">
        <f t="shared" si="146"/>
        <v>0</v>
      </c>
      <c r="AS422" s="4">
        <f t="shared" si="147"/>
        <v>0</v>
      </c>
      <c r="AT422" s="4">
        <f t="shared" si="148"/>
        <v>0</v>
      </c>
      <c r="AU422" s="4">
        <f t="shared" si="155"/>
        <v>0</v>
      </c>
      <c r="AV422" s="4">
        <f t="shared" si="156"/>
        <v>0</v>
      </c>
      <c r="AW422" s="4">
        <f t="shared" si="149"/>
        <v>0</v>
      </c>
      <c r="AX422" s="4">
        <f t="shared" si="150"/>
        <v>0</v>
      </c>
      <c r="AY422" s="4">
        <f t="shared" si="151"/>
        <v>0</v>
      </c>
      <c r="AZ422" s="4">
        <f t="shared" si="157"/>
        <v>0</v>
      </c>
      <c r="BA422" s="4">
        <f t="shared" si="158"/>
        <v>0</v>
      </c>
      <c r="BB422" s="4">
        <f t="shared" si="152"/>
        <v>0</v>
      </c>
      <c r="BC422" s="4">
        <f t="shared" si="153"/>
        <v>0</v>
      </c>
      <c r="BD422" s="4">
        <f t="shared" si="154"/>
        <v>0</v>
      </c>
      <c r="BE422" s="4">
        <f t="shared" si="159"/>
        <v>0</v>
      </c>
      <c r="BF422" s="4">
        <f t="shared" si="160"/>
        <v>0</v>
      </c>
      <c r="BG422" s="4">
        <f t="shared" si="161"/>
        <v>0</v>
      </c>
      <c r="BH422" s="3">
        <v>0</v>
      </c>
      <c r="BI422" s="3">
        <v>0</v>
      </c>
      <c r="BJ422" s="4">
        <f t="shared" si="162"/>
        <v>1</v>
      </c>
      <c r="BK422" s="4">
        <f t="shared" si="163"/>
        <v>0</v>
      </c>
      <c r="BL422" s="4">
        <f t="shared" si="164"/>
        <v>0</v>
      </c>
      <c r="BM422" s="4">
        <f t="shared" si="165"/>
        <v>0</v>
      </c>
      <c r="BN422" s="4">
        <f t="shared" si="166"/>
        <v>0</v>
      </c>
      <c r="BO422" s="4">
        <f t="shared" si="167"/>
        <v>0</v>
      </c>
    </row>
    <row r="423" spans="1:67" x14ac:dyDescent="0.25">
      <c r="A423" s="7">
        <v>422</v>
      </c>
      <c r="B423" s="1" cm="1">
        <f t="array" ref="B423">_xlfn.SWITCH(C423,"G",1,"D",2,"M",3,"F",4)</f>
        <v>3</v>
      </c>
      <c r="C423" s="1" t="s">
        <v>5</v>
      </c>
      <c r="D423" s="1" t="s">
        <v>329</v>
      </c>
      <c r="E423" s="1">
        <v>5.9</v>
      </c>
      <c r="F423" s="1">
        <v>5.9</v>
      </c>
      <c r="G423" s="1" t="s">
        <v>254</v>
      </c>
      <c r="H423" s="1">
        <v>88</v>
      </c>
      <c r="I423" s="1">
        <v>3.0209999999999999</v>
      </c>
      <c r="J423" s="1">
        <v>84</v>
      </c>
      <c r="K423" s="1">
        <v>3.07</v>
      </c>
      <c r="L423" s="1">
        <v>81</v>
      </c>
      <c r="M423" s="1">
        <v>2.7549999999999999</v>
      </c>
      <c r="N423" s="7">
        <v>84</v>
      </c>
      <c r="O423" s="7">
        <v>2.6949999999999998</v>
      </c>
      <c r="P423" s="7">
        <v>81</v>
      </c>
      <c r="Q423" s="7">
        <v>2.78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3">
        <v>0</v>
      </c>
      <c r="AR423" s="4">
        <f t="shared" si="146"/>
        <v>0</v>
      </c>
      <c r="AS423" s="4">
        <f t="shared" si="147"/>
        <v>0</v>
      </c>
      <c r="AT423" s="4">
        <f t="shared" si="148"/>
        <v>0</v>
      </c>
      <c r="AU423" s="4">
        <f t="shared" si="155"/>
        <v>0</v>
      </c>
      <c r="AV423" s="4">
        <f t="shared" si="156"/>
        <v>0</v>
      </c>
      <c r="AW423" s="4">
        <f t="shared" si="149"/>
        <v>0</v>
      </c>
      <c r="AX423" s="4">
        <f t="shared" si="150"/>
        <v>0</v>
      </c>
      <c r="AY423" s="4">
        <f t="shared" si="151"/>
        <v>0</v>
      </c>
      <c r="AZ423" s="4">
        <f t="shared" si="157"/>
        <v>0</v>
      </c>
      <c r="BA423" s="4">
        <f t="shared" si="158"/>
        <v>0</v>
      </c>
      <c r="BB423" s="4">
        <f t="shared" si="152"/>
        <v>0</v>
      </c>
      <c r="BC423" s="4">
        <f t="shared" si="153"/>
        <v>0</v>
      </c>
      <c r="BD423" s="4">
        <f t="shared" si="154"/>
        <v>0</v>
      </c>
      <c r="BE423" s="4">
        <f t="shared" si="159"/>
        <v>0</v>
      </c>
      <c r="BF423" s="4">
        <f t="shared" si="160"/>
        <v>0</v>
      </c>
      <c r="BG423" s="4">
        <f t="shared" si="161"/>
        <v>0</v>
      </c>
      <c r="BH423" s="3">
        <v>0</v>
      </c>
      <c r="BI423" s="3">
        <v>0</v>
      </c>
      <c r="BJ423" s="4">
        <f t="shared" si="162"/>
        <v>1</v>
      </c>
      <c r="BK423" s="4">
        <f t="shared" si="163"/>
        <v>0</v>
      </c>
      <c r="BL423" s="4">
        <f t="shared" si="164"/>
        <v>0</v>
      </c>
      <c r="BM423" s="4">
        <f t="shared" si="165"/>
        <v>0</v>
      </c>
      <c r="BN423" s="4">
        <f t="shared" si="166"/>
        <v>0</v>
      </c>
      <c r="BO423" s="4">
        <f t="shared" si="167"/>
        <v>0</v>
      </c>
    </row>
    <row r="424" spans="1:67" x14ac:dyDescent="0.25">
      <c r="A424" s="7">
        <v>423</v>
      </c>
      <c r="B424" s="1" cm="1">
        <f t="array" ref="B424">_xlfn.SWITCH(C424,"G",1,"D",2,"M",3,"F",4)</f>
        <v>3</v>
      </c>
      <c r="C424" s="1" t="s">
        <v>5</v>
      </c>
      <c r="D424" s="1" t="s">
        <v>330</v>
      </c>
      <c r="E424" s="1">
        <v>6</v>
      </c>
      <c r="F424" s="1">
        <v>6</v>
      </c>
      <c r="G424" s="1" t="s">
        <v>254</v>
      </c>
      <c r="H424" s="1">
        <v>84</v>
      </c>
      <c r="I424" s="1">
        <v>3.194</v>
      </c>
      <c r="J424" s="1">
        <v>79</v>
      </c>
      <c r="K424" s="1">
        <v>3.194</v>
      </c>
      <c r="L424" s="1">
        <v>77</v>
      </c>
      <c r="M424" s="1">
        <v>2.8980000000000001</v>
      </c>
      <c r="N424" s="7">
        <v>78</v>
      </c>
      <c r="O424" s="7">
        <v>2.7559999999999998</v>
      </c>
      <c r="P424" s="7">
        <v>76</v>
      </c>
      <c r="Q424" s="7">
        <v>2.8479999999999999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3">
        <v>0</v>
      </c>
      <c r="AR424" s="4">
        <f t="shared" si="146"/>
        <v>0</v>
      </c>
      <c r="AS424" s="4">
        <f t="shared" si="147"/>
        <v>0</v>
      </c>
      <c r="AT424" s="4">
        <f t="shared" si="148"/>
        <v>0</v>
      </c>
      <c r="AU424" s="4">
        <f t="shared" si="155"/>
        <v>0</v>
      </c>
      <c r="AV424" s="4">
        <f t="shared" si="156"/>
        <v>0</v>
      </c>
      <c r="AW424" s="4">
        <f t="shared" si="149"/>
        <v>0</v>
      </c>
      <c r="AX424" s="4">
        <f t="shared" si="150"/>
        <v>0</v>
      </c>
      <c r="AY424" s="4">
        <f t="shared" si="151"/>
        <v>0</v>
      </c>
      <c r="AZ424" s="4">
        <f t="shared" si="157"/>
        <v>0</v>
      </c>
      <c r="BA424" s="4">
        <f t="shared" si="158"/>
        <v>0</v>
      </c>
      <c r="BB424" s="4">
        <f t="shared" si="152"/>
        <v>0</v>
      </c>
      <c r="BC424" s="4">
        <f t="shared" si="153"/>
        <v>0</v>
      </c>
      <c r="BD424" s="4">
        <f t="shared" si="154"/>
        <v>0</v>
      </c>
      <c r="BE424" s="4">
        <f t="shared" si="159"/>
        <v>0</v>
      </c>
      <c r="BF424" s="4">
        <f t="shared" si="160"/>
        <v>0</v>
      </c>
      <c r="BG424" s="4">
        <f t="shared" si="161"/>
        <v>0</v>
      </c>
      <c r="BH424" s="3">
        <v>0</v>
      </c>
      <c r="BI424" s="3">
        <v>0</v>
      </c>
      <c r="BJ424" s="4">
        <f t="shared" si="162"/>
        <v>1</v>
      </c>
      <c r="BK424" s="4">
        <f t="shared" si="163"/>
        <v>0</v>
      </c>
      <c r="BL424" s="4">
        <f t="shared" si="164"/>
        <v>0</v>
      </c>
      <c r="BM424" s="4">
        <f t="shared" si="165"/>
        <v>0</v>
      </c>
      <c r="BN424" s="4">
        <f t="shared" si="166"/>
        <v>0</v>
      </c>
      <c r="BO424" s="4">
        <f t="shared" si="167"/>
        <v>0</v>
      </c>
    </row>
    <row r="425" spans="1:67" x14ac:dyDescent="0.25">
      <c r="A425" s="7">
        <v>424</v>
      </c>
      <c r="B425" s="1" cm="1">
        <f t="array" ref="B425">_xlfn.SWITCH(C425,"G",1,"D",2,"M",3,"F",4)</f>
        <v>2</v>
      </c>
      <c r="C425" s="1" t="s">
        <v>7</v>
      </c>
      <c r="D425" s="1" t="s">
        <v>331</v>
      </c>
      <c r="E425" s="1">
        <v>4.3</v>
      </c>
      <c r="F425" s="1">
        <v>4.3</v>
      </c>
      <c r="G425" s="1" t="s">
        <v>254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2.8000000000000001E-2</v>
      </c>
      <c r="N425" s="7">
        <v>3</v>
      </c>
      <c r="O425" s="7">
        <v>6.9000000000000006E-2</v>
      </c>
      <c r="P425" s="7">
        <v>2</v>
      </c>
      <c r="Q425" s="7">
        <v>6.0999999999999999E-2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3">
        <v>0</v>
      </c>
      <c r="AR425" s="4">
        <f t="shared" si="146"/>
        <v>0</v>
      </c>
      <c r="AS425" s="4">
        <f t="shared" si="147"/>
        <v>0</v>
      </c>
      <c r="AT425" s="4">
        <f t="shared" si="148"/>
        <v>0</v>
      </c>
      <c r="AU425" s="4">
        <f t="shared" si="155"/>
        <v>0</v>
      </c>
      <c r="AV425" s="4">
        <f t="shared" si="156"/>
        <v>0</v>
      </c>
      <c r="AW425" s="4">
        <f t="shared" si="149"/>
        <v>0</v>
      </c>
      <c r="AX425" s="4">
        <f t="shared" si="150"/>
        <v>0</v>
      </c>
      <c r="AY425" s="4">
        <f t="shared" si="151"/>
        <v>0</v>
      </c>
      <c r="AZ425" s="4">
        <f t="shared" si="157"/>
        <v>0</v>
      </c>
      <c r="BA425" s="4">
        <f t="shared" si="158"/>
        <v>0</v>
      </c>
      <c r="BB425" s="4">
        <f t="shared" si="152"/>
        <v>0</v>
      </c>
      <c r="BC425" s="4">
        <f t="shared" si="153"/>
        <v>0</v>
      </c>
      <c r="BD425" s="4">
        <f t="shared" si="154"/>
        <v>0</v>
      </c>
      <c r="BE425" s="4">
        <f t="shared" si="159"/>
        <v>0</v>
      </c>
      <c r="BF425" s="4">
        <f t="shared" si="160"/>
        <v>0</v>
      </c>
      <c r="BG425" s="4">
        <f t="shared" si="161"/>
        <v>0</v>
      </c>
      <c r="BH425" s="3">
        <v>0</v>
      </c>
      <c r="BI425" s="3">
        <v>0</v>
      </c>
      <c r="BJ425" s="4">
        <f t="shared" si="162"/>
        <v>1</v>
      </c>
      <c r="BK425" s="4">
        <f t="shared" si="163"/>
        <v>0</v>
      </c>
      <c r="BL425" s="4">
        <f t="shared" si="164"/>
        <v>0</v>
      </c>
      <c r="BM425" s="4">
        <f t="shared" si="165"/>
        <v>0</v>
      </c>
      <c r="BN425" s="4">
        <f t="shared" si="166"/>
        <v>0</v>
      </c>
      <c r="BO425" s="4">
        <f t="shared" si="167"/>
        <v>0</v>
      </c>
    </row>
    <row r="426" spans="1:67" x14ac:dyDescent="0.25">
      <c r="A426" s="7">
        <v>425</v>
      </c>
      <c r="B426" s="1" cm="1">
        <f t="array" ref="B426">_xlfn.SWITCH(C426,"G",1,"D",2,"M",3,"F",4)</f>
        <v>2</v>
      </c>
      <c r="C426" s="1" t="s">
        <v>7</v>
      </c>
      <c r="D426" s="1" t="s">
        <v>332</v>
      </c>
      <c r="E426" s="1">
        <v>3.9</v>
      </c>
      <c r="F426" s="1">
        <v>3.9</v>
      </c>
      <c r="G426" s="1" t="s">
        <v>254</v>
      </c>
      <c r="H426" s="1">
        <v>10</v>
      </c>
      <c r="I426" s="1">
        <v>0.39200000000000002</v>
      </c>
      <c r="J426" s="1">
        <v>0</v>
      </c>
      <c r="K426" s="1">
        <v>0</v>
      </c>
      <c r="L426" s="1">
        <v>1</v>
      </c>
      <c r="M426" s="1">
        <v>3.6999999999999998E-2</v>
      </c>
      <c r="N426" s="7">
        <v>1</v>
      </c>
      <c r="O426" s="7">
        <v>3.5000000000000003E-2</v>
      </c>
      <c r="P426" s="7">
        <v>0</v>
      </c>
      <c r="Q426" s="7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3">
        <v>0</v>
      </c>
      <c r="AR426" s="4">
        <f t="shared" si="146"/>
        <v>0</v>
      </c>
      <c r="AS426" s="4">
        <f t="shared" si="147"/>
        <v>0</v>
      </c>
      <c r="AT426" s="4">
        <f t="shared" si="148"/>
        <v>0</v>
      </c>
      <c r="AU426" s="4">
        <f t="shared" si="155"/>
        <v>0</v>
      </c>
      <c r="AV426" s="4">
        <f t="shared" si="156"/>
        <v>0</v>
      </c>
      <c r="AW426" s="4">
        <f t="shared" si="149"/>
        <v>0</v>
      </c>
      <c r="AX426" s="4">
        <f t="shared" si="150"/>
        <v>0</v>
      </c>
      <c r="AY426" s="4">
        <f t="shared" si="151"/>
        <v>0</v>
      </c>
      <c r="AZ426" s="4">
        <f t="shared" si="157"/>
        <v>0</v>
      </c>
      <c r="BA426" s="4">
        <f t="shared" si="158"/>
        <v>0</v>
      </c>
      <c r="BB426" s="4">
        <f t="shared" si="152"/>
        <v>0</v>
      </c>
      <c r="BC426" s="4">
        <f t="shared" si="153"/>
        <v>0</v>
      </c>
      <c r="BD426" s="4">
        <f t="shared" si="154"/>
        <v>0</v>
      </c>
      <c r="BE426" s="4">
        <f t="shared" si="159"/>
        <v>0</v>
      </c>
      <c r="BF426" s="4">
        <f t="shared" si="160"/>
        <v>0</v>
      </c>
      <c r="BG426" s="4">
        <f t="shared" si="161"/>
        <v>0</v>
      </c>
      <c r="BH426" s="3">
        <v>0</v>
      </c>
      <c r="BI426" s="3">
        <v>0</v>
      </c>
      <c r="BJ426" s="4">
        <f t="shared" si="162"/>
        <v>1</v>
      </c>
      <c r="BK426" s="4">
        <f t="shared" si="163"/>
        <v>0</v>
      </c>
      <c r="BL426" s="4">
        <f t="shared" si="164"/>
        <v>0</v>
      </c>
      <c r="BM426" s="4">
        <f t="shared" si="165"/>
        <v>0</v>
      </c>
      <c r="BN426" s="4">
        <f t="shared" si="166"/>
        <v>0</v>
      </c>
      <c r="BO426" s="4">
        <f t="shared" si="167"/>
        <v>0</v>
      </c>
    </row>
    <row r="427" spans="1:67" x14ac:dyDescent="0.25">
      <c r="A427" s="7">
        <v>426</v>
      </c>
      <c r="B427" s="1" cm="1">
        <f t="array" ref="B427">_xlfn.SWITCH(C427,"G",1,"D",2,"M",3,"F",4)</f>
        <v>3</v>
      </c>
      <c r="C427" s="1" t="s">
        <v>5</v>
      </c>
      <c r="D427" s="1" t="s">
        <v>335</v>
      </c>
      <c r="E427" s="1">
        <v>5</v>
      </c>
      <c r="F427" s="1">
        <v>5</v>
      </c>
      <c r="G427" s="1" t="s">
        <v>334</v>
      </c>
      <c r="H427" s="1">
        <v>75</v>
      </c>
      <c r="I427" s="1">
        <v>2.6030000000000002</v>
      </c>
      <c r="J427" s="1">
        <v>74</v>
      </c>
      <c r="K427" s="1">
        <v>2.6520000000000001</v>
      </c>
      <c r="L427" s="1">
        <v>74</v>
      </c>
      <c r="M427" s="1">
        <v>2.8029999999999999</v>
      </c>
      <c r="N427" s="7">
        <v>69</v>
      </c>
      <c r="O427" s="7">
        <v>2.5379999999999998</v>
      </c>
      <c r="P427" s="7">
        <v>69</v>
      </c>
      <c r="Q427" s="7">
        <v>2.669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3">
        <v>0</v>
      </c>
      <c r="AR427" s="4">
        <f t="shared" si="146"/>
        <v>0</v>
      </c>
      <c r="AS427" s="4">
        <f t="shared" si="147"/>
        <v>0</v>
      </c>
      <c r="AT427" s="4">
        <f t="shared" si="148"/>
        <v>0</v>
      </c>
      <c r="AU427" s="4">
        <f t="shared" si="155"/>
        <v>0</v>
      </c>
      <c r="AV427" s="4">
        <f t="shared" si="156"/>
        <v>0</v>
      </c>
      <c r="AW427" s="4">
        <f t="shared" si="149"/>
        <v>0</v>
      </c>
      <c r="AX427" s="4">
        <f t="shared" si="150"/>
        <v>0</v>
      </c>
      <c r="AY427" s="4">
        <f t="shared" si="151"/>
        <v>0</v>
      </c>
      <c r="AZ427" s="4">
        <f t="shared" si="157"/>
        <v>0</v>
      </c>
      <c r="BA427" s="4">
        <f t="shared" si="158"/>
        <v>0</v>
      </c>
      <c r="BB427" s="4">
        <f t="shared" si="152"/>
        <v>0</v>
      </c>
      <c r="BC427" s="4">
        <f t="shared" si="153"/>
        <v>0</v>
      </c>
      <c r="BD427" s="4">
        <f t="shared" si="154"/>
        <v>0</v>
      </c>
      <c r="BE427" s="4">
        <f t="shared" si="159"/>
        <v>0</v>
      </c>
      <c r="BF427" s="4">
        <f t="shared" si="160"/>
        <v>0</v>
      </c>
      <c r="BG427" s="4">
        <f t="shared" si="161"/>
        <v>0</v>
      </c>
      <c r="BH427" s="3">
        <v>0</v>
      </c>
      <c r="BI427" s="3">
        <v>0</v>
      </c>
      <c r="BJ427" s="4">
        <f t="shared" si="162"/>
        <v>1</v>
      </c>
      <c r="BK427" s="4">
        <f t="shared" si="163"/>
        <v>0</v>
      </c>
      <c r="BL427" s="4">
        <f t="shared" si="164"/>
        <v>0</v>
      </c>
      <c r="BM427" s="4">
        <f t="shared" si="165"/>
        <v>0</v>
      </c>
      <c r="BN427" s="4">
        <f t="shared" si="166"/>
        <v>0</v>
      </c>
      <c r="BO427" s="4">
        <f t="shared" si="167"/>
        <v>0</v>
      </c>
    </row>
    <row r="428" spans="1:67" x14ac:dyDescent="0.25">
      <c r="A428" s="7">
        <v>427</v>
      </c>
      <c r="B428" s="1" cm="1">
        <f t="array" ref="B428">_xlfn.SWITCH(C428,"G",1,"D",2,"M",3,"F",4)</f>
        <v>1</v>
      </c>
      <c r="C428" s="1" t="s">
        <v>12</v>
      </c>
      <c r="D428" s="1" t="s">
        <v>336</v>
      </c>
      <c r="E428" s="1">
        <v>5</v>
      </c>
      <c r="F428" s="1">
        <v>5</v>
      </c>
      <c r="G428" s="1" t="s">
        <v>334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7">
        <v>0</v>
      </c>
      <c r="O428" s="7">
        <v>0</v>
      </c>
      <c r="P428" s="7">
        <v>0</v>
      </c>
      <c r="Q428" s="7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3">
        <v>0</v>
      </c>
      <c r="AR428" s="4">
        <f t="shared" si="146"/>
        <v>0</v>
      </c>
      <c r="AS428" s="4">
        <f t="shared" si="147"/>
        <v>0</v>
      </c>
      <c r="AT428" s="4">
        <f t="shared" si="148"/>
        <v>0</v>
      </c>
      <c r="AU428" s="4">
        <f t="shared" si="155"/>
        <v>0</v>
      </c>
      <c r="AV428" s="4">
        <f t="shared" si="156"/>
        <v>0</v>
      </c>
      <c r="AW428" s="4">
        <f t="shared" si="149"/>
        <v>0</v>
      </c>
      <c r="AX428" s="4">
        <f t="shared" si="150"/>
        <v>0</v>
      </c>
      <c r="AY428" s="4">
        <f t="shared" si="151"/>
        <v>0</v>
      </c>
      <c r="AZ428" s="4">
        <f t="shared" si="157"/>
        <v>0</v>
      </c>
      <c r="BA428" s="4">
        <f t="shared" si="158"/>
        <v>0</v>
      </c>
      <c r="BB428" s="4">
        <f t="shared" si="152"/>
        <v>0</v>
      </c>
      <c r="BC428" s="4">
        <f t="shared" si="153"/>
        <v>0</v>
      </c>
      <c r="BD428" s="4">
        <f t="shared" si="154"/>
        <v>0</v>
      </c>
      <c r="BE428" s="4">
        <f t="shared" si="159"/>
        <v>0</v>
      </c>
      <c r="BF428" s="4">
        <f t="shared" si="160"/>
        <v>0</v>
      </c>
      <c r="BG428" s="4">
        <f t="shared" si="161"/>
        <v>0</v>
      </c>
      <c r="BH428" s="3">
        <v>0</v>
      </c>
      <c r="BI428" s="3">
        <v>0</v>
      </c>
      <c r="BJ428" s="4">
        <f t="shared" si="162"/>
        <v>1</v>
      </c>
      <c r="BK428" s="4">
        <f t="shared" si="163"/>
        <v>0</v>
      </c>
      <c r="BL428" s="4">
        <f t="shared" si="164"/>
        <v>0</v>
      </c>
      <c r="BM428" s="4">
        <f t="shared" si="165"/>
        <v>0</v>
      </c>
      <c r="BN428" s="4">
        <f t="shared" si="166"/>
        <v>0</v>
      </c>
      <c r="BO428" s="4">
        <f t="shared" si="167"/>
        <v>0</v>
      </c>
    </row>
    <row r="429" spans="1:67" x14ac:dyDescent="0.25">
      <c r="A429" s="7">
        <v>428</v>
      </c>
      <c r="B429" s="1" cm="1">
        <f t="array" ref="B429">_xlfn.SWITCH(C429,"G",1,"D",2,"M",3,"F",4)</f>
        <v>2</v>
      </c>
      <c r="C429" s="1" t="s">
        <v>7</v>
      </c>
      <c r="D429" s="1" t="s">
        <v>338</v>
      </c>
      <c r="E429" s="1">
        <v>4.9000000000000004</v>
      </c>
      <c r="F429" s="1">
        <v>4.9000000000000004</v>
      </c>
      <c r="G429" s="1" t="s">
        <v>334</v>
      </c>
      <c r="H429" s="1">
        <v>26</v>
      </c>
      <c r="I429" s="1">
        <v>0.871</v>
      </c>
      <c r="J429" s="1">
        <v>30</v>
      </c>
      <c r="K429" s="1">
        <v>0.997</v>
      </c>
      <c r="L429" s="1">
        <v>32</v>
      </c>
      <c r="M429" s="1">
        <v>1.365</v>
      </c>
      <c r="N429" s="7">
        <v>38</v>
      </c>
      <c r="O429" s="7">
        <v>1.4890000000000001</v>
      </c>
      <c r="P429" s="7">
        <v>40</v>
      </c>
      <c r="Q429" s="7">
        <v>1.5289999999999999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3">
        <v>0</v>
      </c>
      <c r="AR429" s="4">
        <f t="shared" si="146"/>
        <v>0</v>
      </c>
      <c r="AS429" s="4">
        <f t="shared" si="147"/>
        <v>0</v>
      </c>
      <c r="AT429" s="4">
        <f t="shared" si="148"/>
        <v>0</v>
      </c>
      <c r="AU429" s="4">
        <f t="shared" si="155"/>
        <v>0</v>
      </c>
      <c r="AV429" s="4">
        <f t="shared" si="156"/>
        <v>0</v>
      </c>
      <c r="AW429" s="4">
        <f t="shared" si="149"/>
        <v>0</v>
      </c>
      <c r="AX429" s="4">
        <f t="shared" si="150"/>
        <v>0</v>
      </c>
      <c r="AY429" s="4">
        <f t="shared" si="151"/>
        <v>0</v>
      </c>
      <c r="AZ429" s="4">
        <f t="shared" si="157"/>
        <v>0</v>
      </c>
      <c r="BA429" s="4">
        <f t="shared" si="158"/>
        <v>0</v>
      </c>
      <c r="BB429" s="4">
        <f t="shared" si="152"/>
        <v>0</v>
      </c>
      <c r="BC429" s="4">
        <f t="shared" si="153"/>
        <v>0</v>
      </c>
      <c r="BD429" s="4">
        <f t="shared" si="154"/>
        <v>0</v>
      </c>
      <c r="BE429" s="4">
        <f t="shared" si="159"/>
        <v>0</v>
      </c>
      <c r="BF429" s="4">
        <f t="shared" si="160"/>
        <v>0</v>
      </c>
      <c r="BG429" s="4">
        <f t="shared" si="161"/>
        <v>0</v>
      </c>
      <c r="BH429" s="3">
        <v>0</v>
      </c>
      <c r="BI429" s="3">
        <v>0</v>
      </c>
      <c r="BJ429" s="4">
        <f t="shared" si="162"/>
        <v>1</v>
      </c>
      <c r="BK429" s="4">
        <f t="shared" si="163"/>
        <v>0</v>
      </c>
      <c r="BL429" s="4">
        <f t="shared" si="164"/>
        <v>0</v>
      </c>
      <c r="BM429" s="4">
        <f t="shared" si="165"/>
        <v>0</v>
      </c>
      <c r="BN429" s="4">
        <f t="shared" si="166"/>
        <v>0</v>
      </c>
      <c r="BO429" s="4">
        <f t="shared" si="167"/>
        <v>0</v>
      </c>
    </row>
    <row r="430" spans="1:67" x14ac:dyDescent="0.25">
      <c r="A430" s="7">
        <v>429</v>
      </c>
      <c r="B430" s="1" cm="1">
        <f t="array" ref="B430">_xlfn.SWITCH(C430,"G",1,"D",2,"M",3,"F",4)</f>
        <v>2</v>
      </c>
      <c r="C430" s="1" t="s">
        <v>7</v>
      </c>
      <c r="D430" s="1" t="s">
        <v>339</v>
      </c>
      <c r="E430" s="1">
        <v>4.5</v>
      </c>
      <c r="F430" s="1">
        <v>4.5</v>
      </c>
      <c r="G430" s="1" t="s">
        <v>334</v>
      </c>
      <c r="H430" s="1">
        <v>87</v>
      </c>
      <c r="I430" s="1">
        <v>2.5089999999999999</v>
      </c>
      <c r="J430" s="1">
        <v>85</v>
      </c>
      <c r="K430" s="1">
        <v>2.3839999999999999</v>
      </c>
      <c r="L430" s="1">
        <v>83</v>
      </c>
      <c r="M430" s="1">
        <v>3.121</v>
      </c>
      <c r="N430" s="7">
        <v>83</v>
      </c>
      <c r="O430" s="7">
        <v>2.879</v>
      </c>
      <c r="P430" s="7">
        <v>80</v>
      </c>
      <c r="Q430" s="7">
        <v>2.6960000000000002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3">
        <v>0</v>
      </c>
      <c r="AR430" s="4">
        <f t="shared" si="146"/>
        <v>0</v>
      </c>
      <c r="AS430" s="4">
        <f t="shared" si="147"/>
        <v>0</v>
      </c>
      <c r="AT430" s="4">
        <f t="shared" si="148"/>
        <v>0</v>
      </c>
      <c r="AU430" s="4">
        <f t="shared" si="155"/>
        <v>0</v>
      </c>
      <c r="AV430" s="4">
        <f t="shared" si="156"/>
        <v>0</v>
      </c>
      <c r="AW430" s="4">
        <f t="shared" si="149"/>
        <v>0</v>
      </c>
      <c r="AX430" s="4">
        <f t="shared" si="150"/>
        <v>0</v>
      </c>
      <c r="AY430" s="4">
        <f t="shared" si="151"/>
        <v>0</v>
      </c>
      <c r="AZ430" s="4">
        <f t="shared" si="157"/>
        <v>0</v>
      </c>
      <c r="BA430" s="4">
        <f t="shared" si="158"/>
        <v>0</v>
      </c>
      <c r="BB430" s="4">
        <f t="shared" si="152"/>
        <v>0</v>
      </c>
      <c r="BC430" s="4">
        <f t="shared" si="153"/>
        <v>0</v>
      </c>
      <c r="BD430" s="4">
        <f t="shared" si="154"/>
        <v>0</v>
      </c>
      <c r="BE430" s="4">
        <f t="shared" si="159"/>
        <v>0</v>
      </c>
      <c r="BF430" s="4">
        <f t="shared" si="160"/>
        <v>0</v>
      </c>
      <c r="BG430" s="4">
        <f t="shared" si="161"/>
        <v>0</v>
      </c>
      <c r="BH430" s="3">
        <v>0</v>
      </c>
      <c r="BI430" s="3">
        <v>0</v>
      </c>
      <c r="BJ430" s="4">
        <f t="shared" si="162"/>
        <v>1</v>
      </c>
      <c r="BK430" s="4">
        <f t="shared" si="163"/>
        <v>0</v>
      </c>
      <c r="BL430" s="4">
        <f t="shared" si="164"/>
        <v>0</v>
      </c>
      <c r="BM430" s="4">
        <f t="shared" si="165"/>
        <v>0</v>
      </c>
      <c r="BN430" s="4">
        <f t="shared" si="166"/>
        <v>0</v>
      </c>
      <c r="BO430" s="4">
        <f t="shared" si="167"/>
        <v>0</v>
      </c>
    </row>
    <row r="431" spans="1:67" x14ac:dyDescent="0.25">
      <c r="A431" s="7">
        <v>430</v>
      </c>
      <c r="B431" s="1" cm="1">
        <f t="array" ref="B431">_xlfn.SWITCH(C431,"G",1,"D",2,"M",3,"F",4)</f>
        <v>4</v>
      </c>
      <c r="C431" s="1" t="s">
        <v>10</v>
      </c>
      <c r="D431" s="1" t="s">
        <v>340</v>
      </c>
      <c r="E431" s="1">
        <v>7.5</v>
      </c>
      <c r="F431" s="1">
        <v>7.4</v>
      </c>
      <c r="G431" s="1" t="s">
        <v>334</v>
      </c>
      <c r="H431" s="1">
        <v>64</v>
      </c>
      <c r="I431" s="1">
        <v>3.2989999999999999</v>
      </c>
      <c r="J431" s="1">
        <v>85</v>
      </c>
      <c r="K431" s="1">
        <v>4.5890000000000004</v>
      </c>
      <c r="L431" s="1">
        <v>82</v>
      </c>
      <c r="M431" s="1">
        <v>4.6050000000000004</v>
      </c>
      <c r="N431" s="7">
        <v>76</v>
      </c>
      <c r="O431" s="7">
        <v>3.9460000000000002</v>
      </c>
      <c r="P431" s="7">
        <v>78</v>
      </c>
      <c r="Q431" s="7">
        <v>4.5620000000000003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3">
        <v>1</v>
      </c>
      <c r="AR431" s="4">
        <f t="shared" si="146"/>
        <v>1</v>
      </c>
      <c r="AS431" s="4">
        <f t="shared" si="147"/>
        <v>1</v>
      </c>
      <c r="AT431" s="4">
        <f t="shared" si="148"/>
        <v>1</v>
      </c>
      <c r="AU431" s="4">
        <f t="shared" si="155"/>
        <v>1</v>
      </c>
      <c r="AV431" s="4">
        <f t="shared" si="156"/>
        <v>1</v>
      </c>
      <c r="AW431" s="4">
        <f t="shared" si="149"/>
        <v>0</v>
      </c>
      <c r="AX431" s="4">
        <f t="shared" si="150"/>
        <v>0</v>
      </c>
      <c r="AY431" s="4">
        <f t="shared" si="151"/>
        <v>0</v>
      </c>
      <c r="AZ431" s="4">
        <f t="shared" si="157"/>
        <v>0</v>
      </c>
      <c r="BA431" s="4">
        <f t="shared" si="158"/>
        <v>0</v>
      </c>
      <c r="BB431" s="4">
        <f t="shared" si="152"/>
        <v>1</v>
      </c>
      <c r="BC431" s="4">
        <f t="shared" si="153"/>
        <v>1</v>
      </c>
      <c r="BD431" s="4">
        <f t="shared" si="154"/>
        <v>1</v>
      </c>
      <c r="BE431" s="4">
        <f t="shared" si="159"/>
        <v>1</v>
      </c>
      <c r="BF431" s="4">
        <f t="shared" si="160"/>
        <v>1</v>
      </c>
      <c r="BG431" s="4">
        <f t="shared" si="161"/>
        <v>5</v>
      </c>
      <c r="BH431" s="3">
        <v>0</v>
      </c>
      <c r="BI431" s="3">
        <v>0</v>
      </c>
      <c r="BJ431" s="4">
        <f t="shared" si="162"/>
        <v>1</v>
      </c>
      <c r="BK431" s="4">
        <f t="shared" si="163"/>
        <v>0</v>
      </c>
      <c r="BL431" s="4">
        <f t="shared" si="164"/>
        <v>0</v>
      </c>
      <c r="BM431" s="4">
        <f t="shared" si="165"/>
        <v>0</v>
      </c>
      <c r="BN431" s="4">
        <f t="shared" si="166"/>
        <v>0</v>
      </c>
      <c r="BO431" s="4">
        <f t="shared" si="167"/>
        <v>0</v>
      </c>
    </row>
    <row r="432" spans="1:67" x14ac:dyDescent="0.25">
      <c r="A432" s="7">
        <v>431</v>
      </c>
      <c r="B432" s="1" cm="1">
        <f t="array" ref="B432">_xlfn.SWITCH(C432,"G",1,"D",2,"M",3,"F",4)</f>
        <v>2</v>
      </c>
      <c r="C432" s="1" t="s">
        <v>7</v>
      </c>
      <c r="D432" s="1" t="s">
        <v>341</v>
      </c>
      <c r="E432" s="1">
        <v>5</v>
      </c>
      <c r="F432" s="1">
        <v>5</v>
      </c>
      <c r="G432" s="1" t="s">
        <v>334</v>
      </c>
      <c r="H432" s="1">
        <v>84</v>
      </c>
      <c r="I432" s="1">
        <v>2.69</v>
      </c>
      <c r="J432" s="1">
        <v>82</v>
      </c>
      <c r="K432" s="1">
        <v>2.6</v>
      </c>
      <c r="L432" s="1">
        <v>79</v>
      </c>
      <c r="M432" s="1">
        <v>3.3290000000000002</v>
      </c>
      <c r="N432" s="7">
        <v>77</v>
      </c>
      <c r="O432" s="7">
        <v>2.9860000000000002</v>
      </c>
      <c r="P432" s="7">
        <v>78</v>
      </c>
      <c r="Q432" s="7">
        <v>2.9809999999999999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3">
        <v>0</v>
      </c>
      <c r="AR432" s="4">
        <f t="shared" si="146"/>
        <v>0</v>
      </c>
      <c r="AS432" s="4">
        <f t="shared" si="147"/>
        <v>0</v>
      </c>
      <c r="AT432" s="4">
        <f t="shared" si="148"/>
        <v>0</v>
      </c>
      <c r="AU432" s="4">
        <f t="shared" si="155"/>
        <v>0</v>
      </c>
      <c r="AV432" s="4">
        <f t="shared" si="156"/>
        <v>0</v>
      </c>
      <c r="AW432" s="4">
        <f t="shared" si="149"/>
        <v>0</v>
      </c>
      <c r="AX432" s="4">
        <f t="shared" si="150"/>
        <v>0</v>
      </c>
      <c r="AY432" s="4">
        <f t="shared" si="151"/>
        <v>0</v>
      </c>
      <c r="AZ432" s="4">
        <f t="shared" si="157"/>
        <v>0</v>
      </c>
      <c r="BA432" s="4">
        <f t="shared" si="158"/>
        <v>0</v>
      </c>
      <c r="BB432" s="4">
        <f t="shared" si="152"/>
        <v>0</v>
      </c>
      <c r="BC432" s="4">
        <f t="shared" si="153"/>
        <v>0</v>
      </c>
      <c r="BD432" s="4">
        <f t="shared" si="154"/>
        <v>0</v>
      </c>
      <c r="BE432" s="4">
        <f t="shared" si="159"/>
        <v>0</v>
      </c>
      <c r="BF432" s="4">
        <f t="shared" si="160"/>
        <v>0</v>
      </c>
      <c r="BG432" s="4">
        <f t="shared" si="161"/>
        <v>0</v>
      </c>
      <c r="BH432" s="3">
        <v>0</v>
      </c>
      <c r="BI432" s="3">
        <v>0</v>
      </c>
      <c r="BJ432" s="4">
        <f t="shared" si="162"/>
        <v>1</v>
      </c>
      <c r="BK432" s="4">
        <f t="shared" si="163"/>
        <v>0</v>
      </c>
      <c r="BL432" s="4">
        <f t="shared" si="164"/>
        <v>0</v>
      </c>
      <c r="BM432" s="4">
        <f t="shared" si="165"/>
        <v>0</v>
      </c>
      <c r="BN432" s="4">
        <f t="shared" si="166"/>
        <v>0</v>
      </c>
      <c r="BO432" s="4">
        <f t="shared" si="167"/>
        <v>0</v>
      </c>
    </row>
    <row r="433" spans="1:67" x14ac:dyDescent="0.25">
      <c r="A433" s="7">
        <v>432</v>
      </c>
      <c r="B433" s="1" cm="1">
        <f t="array" ref="B433">_xlfn.SWITCH(C433,"G",1,"D",2,"M",3,"F",4)</f>
        <v>2</v>
      </c>
      <c r="C433" s="1" t="s">
        <v>7</v>
      </c>
      <c r="D433" s="1" t="s">
        <v>368</v>
      </c>
      <c r="E433" s="1">
        <v>4.5999999999999996</v>
      </c>
      <c r="F433" s="1">
        <v>4.5999999999999996</v>
      </c>
      <c r="G433" s="1" t="s">
        <v>334</v>
      </c>
      <c r="H433" s="1">
        <v>80</v>
      </c>
      <c r="I433" s="1">
        <v>2.6190000000000002</v>
      </c>
      <c r="J433" s="1">
        <v>80</v>
      </c>
      <c r="K433" s="1">
        <v>2.5569999999999999</v>
      </c>
      <c r="L433" s="1">
        <v>70</v>
      </c>
      <c r="M433" s="1">
        <v>3.0169999999999999</v>
      </c>
      <c r="N433" s="7">
        <v>70</v>
      </c>
      <c r="O433" s="7">
        <v>2.7879999999999998</v>
      </c>
      <c r="P433" s="7">
        <v>67</v>
      </c>
      <c r="Q433" s="7">
        <v>2.6379999999999999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3">
        <v>0</v>
      </c>
      <c r="AR433" s="4">
        <f t="shared" si="146"/>
        <v>0</v>
      </c>
      <c r="AS433" s="4">
        <f t="shared" si="147"/>
        <v>0</v>
      </c>
      <c r="AT433" s="4">
        <f t="shared" si="148"/>
        <v>0</v>
      </c>
      <c r="AU433" s="4">
        <f t="shared" si="155"/>
        <v>0</v>
      </c>
      <c r="AV433" s="4">
        <f t="shared" si="156"/>
        <v>0</v>
      </c>
      <c r="AW433" s="4">
        <f t="shared" si="149"/>
        <v>0</v>
      </c>
      <c r="AX433" s="4">
        <f t="shared" si="150"/>
        <v>0</v>
      </c>
      <c r="AY433" s="4">
        <f t="shared" si="151"/>
        <v>0</v>
      </c>
      <c r="AZ433" s="4">
        <f t="shared" si="157"/>
        <v>0</v>
      </c>
      <c r="BA433" s="4">
        <f t="shared" si="158"/>
        <v>0</v>
      </c>
      <c r="BB433" s="4">
        <f t="shared" si="152"/>
        <v>0</v>
      </c>
      <c r="BC433" s="4">
        <f t="shared" si="153"/>
        <v>0</v>
      </c>
      <c r="BD433" s="4">
        <f t="shared" si="154"/>
        <v>0</v>
      </c>
      <c r="BE433" s="4">
        <f t="shared" si="159"/>
        <v>0</v>
      </c>
      <c r="BF433" s="4">
        <f t="shared" si="160"/>
        <v>0</v>
      </c>
      <c r="BG433" s="4">
        <f t="shared" si="161"/>
        <v>0</v>
      </c>
      <c r="BH433" s="3">
        <v>0</v>
      </c>
      <c r="BI433" s="3">
        <v>0</v>
      </c>
      <c r="BJ433" s="4">
        <f t="shared" si="162"/>
        <v>1</v>
      </c>
      <c r="BK433" s="4">
        <f t="shared" si="163"/>
        <v>0</v>
      </c>
      <c r="BL433" s="4">
        <f t="shared" si="164"/>
        <v>0</v>
      </c>
      <c r="BM433" s="4">
        <f t="shared" si="165"/>
        <v>0</v>
      </c>
      <c r="BN433" s="4">
        <f t="shared" si="166"/>
        <v>0</v>
      </c>
      <c r="BO433" s="4">
        <f t="shared" si="167"/>
        <v>0</v>
      </c>
    </row>
    <row r="434" spans="1:67" x14ac:dyDescent="0.25">
      <c r="A434" s="7">
        <v>433</v>
      </c>
      <c r="B434" s="1" cm="1">
        <f t="array" ref="B434">_xlfn.SWITCH(C434,"G",1,"D",2,"M",3,"F",4)</f>
        <v>2</v>
      </c>
      <c r="C434" s="1" t="s">
        <v>7</v>
      </c>
      <c r="D434" s="1" t="s">
        <v>342</v>
      </c>
      <c r="E434" s="1">
        <v>4.5</v>
      </c>
      <c r="F434" s="1">
        <v>4.5</v>
      </c>
      <c r="G434" s="1" t="s">
        <v>334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7">
        <v>0</v>
      </c>
      <c r="O434" s="7">
        <v>0</v>
      </c>
      <c r="P434" s="7">
        <v>0</v>
      </c>
      <c r="Q434" s="7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3">
        <v>0</v>
      </c>
      <c r="AR434" s="4">
        <f t="shared" si="146"/>
        <v>0</v>
      </c>
      <c r="AS434" s="4">
        <f t="shared" si="147"/>
        <v>0</v>
      </c>
      <c r="AT434" s="4">
        <f t="shared" si="148"/>
        <v>0</v>
      </c>
      <c r="AU434" s="4">
        <f t="shared" si="155"/>
        <v>0</v>
      </c>
      <c r="AV434" s="4">
        <f t="shared" si="156"/>
        <v>0</v>
      </c>
      <c r="AW434" s="4">
        <f t="shared" si="149"/>
        <v>0</v>
      </c>
      <c r="AX434" s="4">
        <f t="shared" si="150"/>
        <v>0</v>
      </c>
      <c r="AY434" s="4">
        <f t="shared" si="151"/>
        <v>0</v>
      </c>
      <c r="AZ434" s="4">
        <f t="shared" si="157"/>
        <v>0</v>
      </c>
      <c r="BA434" s="4">
        <f t="shared" si="158"/>
        <v>0</v>
      </c>
      <c r="BB434" s="4">
        <f t="shared" si="152"/>
        <v>0</v>
      </c>
      <c r="BC434" s="4">
        <f t="shared" si="153"/>
        <v>0</v>
      </c>
      <c r="BD434" s="4">
        <f t="shared" si="154"/>
        <v>0</v>
      </c>
      <c r="BE434" s="4">
        <f t="shared" si="159"/>
        <v>0</v>
      </c>
      <c r="BF434" s="4">
        <f t="shared" si="160"/>
        <v>0</v>
      </c>
      <c r="BG434" s="4">
        <f t="shared" si="161"/>
        <v>0</v>
      </c>
      <c r="BH434" s="3">
        <v>0</v>
      </c>
      <c r="BI434" s="3">
        <v>0</v>
      </c>
      <c r="BJ434" s="4">
        <f t="shared" si="162"/>
        <v>1</v>
      </c>
      <c r="BK434" s="4">
        <f t="shared" si="163"/>
        <v>0</v>
      </c>
      <c r="BL434" s="4">
        <f t="shared" si="164"/>
        <v>0</v>
      </c>
      <c r="BM434" s="4">
        <f t="shared" si="165"/>
        <v>0</v>
      </c>
      <c r="BN434" s="4">
        <f t="shared" si="166"/>
        <v>0</v>
      </c>
      <c r="BO434" s="4">
        <f t="shared" si="167"/>
        <v>0</v>
      </c>
    </row>
    <row r="435" spans="1:67" x14ac:dyDescent="0.25">
      <c r="A435" s="7">
        <v>434</v>
      </c>
      <c r="B435" s="1" cm="1">
        <f t="array" ref="B435">_xlfn.SWITCH(C435,"G",1,"D",2,"M",3,"F",4)</f>
        <v>3</v>
      </c>
      <c r="C435" s="1" t="s">
        <v>5</v>
      </c>
      <c r="D435" s="1" t="s">
        <v>343</v>
      </c>
      <c r="E435" s="1">
        <v>4.8</v>
      </c>
      <c r="F435" s="1">
        <v>4.8</v>
      </c>
      <c r="G435" s="1" t="s">
        <v>334</v>
      </c>
      <c r="H435" s="1">
        <v>40</v>
      </c>
      <c r="I435" s="1">
        <v>1.5349999999999999</v>
      </c>
      <c r="J435" s="1">
        <v>45</v>
      </c>
      <c r="K435" s="1">
        <v>1.73</v>
      </c>
      <c r="L435" s="1">
        <v>45</v>
      </c>
      <c r="M435" s="1">
        <v>1.8260000000000001</v>
      </c>
      <c r="N435" s="7">
        <v>46</v>
      </c>
      <c r="O435" s="7">
        <v>1.762</v>
      </c>
      <c r="P435" s="7">
        <v>50</v>
      </c>
      <c r="Q435" s="7">
        <v>1.9790000000000001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3">
        <v>0</v>
      </c>
      <c r="AR435" s="4">
        <f t="shared" si="146"/>
        <v>0</v>
      </c>
      <c r="AS435" s="4">
        <f t="shared" si="147"/>
        <v>0</v>
      </c>
      <c r="AT435" s="4">
        <f t="shared" si="148"/>
        <v>0</v>
      </c>
      <c r="AU435" s="4">
        <f t="shared" si="155"/>
        <v>0</v>
      </c>
      <c r="AV435" s="4">
        <f t="shared" si="156"/>
        <v>0</v>
      </c>
      <c r="AW435" s="4">
        <f t="shared" si="149"/>
        <v>0</v>
      </c>
      <c r="AX435" s="4">
        <f t="shared" si="150"/>
        <v>0</v>
      </c>
      <c r="AY435" s="4">
        <f t="shared" si="151"/>
        <v>0</v>
      </c>
      <c r="AZ435" s="4">
        <f t="shared" si="157"/>
        <v>0</v>
      </c>
      <c r="BA435" s="4">
        <f t="shared" si="158"/>
        <v>0</v>
      </c>
      <c r="BB435" s="4">
        <f t="shared" si="152"/>
        <v>0</v>
      </c>
      <c r="BC435" s="4">
        <f t="shared" si="153"/>
        <v>0</v>
      </c>
      <c r="BD435" s="4">
        <f t="shared" si="154"/>
        <v>0</v>
      </c>
      <c r="BE435" s="4">
        <f t="shared" si="159"/>
        <v>0</v>
      </c>
      <c r="BF435" s="4">
        <f t="shared" si="160"/>
        <v>0</v>
      </c>
      <c r="BG435" s="4">
        <f t="shared" si="161"/>
        <v>0</v>
      </c>
      <c r="BH435" s="3">
        <v>0</v>
      </c>
      <c r="BI435" s="3">
        <v>0</v>
      </c>
      <c r="BJ435" s="4">
        <f t="shared" si="162"/>
        <v>1</v>
      </c>
      <c r="BK435" s="4">
        <f t="shared" si="163"/>
        <v>0</v>
      </c>
      <c r="BL435" s="4">
        <f t="shared" si="164"/>
        <v>0</v>
      </c>
      <c r="BM435" s="4">
        <f t="shared" si="165"/>
        <v>0</v>
      </c>
      <c r="BN435" s="4">
        <f t="shared" si="166"/>
        <v>0</v>
      </c>
      <c r="BO435" s="4">
        <f t="shared" si="167"/>
        <v>0</v>
      </c>
    </row>
    <row r="436" spans="1:67" x14ac:dyDescent="0.25">
      <c r="A436" s="7">
        <v>435</v>
      </c>
      <c r="B436" s="1" cm="1">
        <f t="array" ref="B436">_xlfn.SWITCH(C436,"G",1,"D",2,"M",3,"F",4)</f>
        <v>3</v>
      </c>
      <c r="C436" s="1" t="s">
        <v>5</v>
      </c>
      <c r="D436" s="1" t="s">
        <v>344</v>
      </c>
      <c r="E436" s="1">
        <v>6</v>
      </c>
      <c r="F436" s="1">
        <v>6</v>
      </c>
      <c r="G436" s="1" t="s">
        <v>334</v>
      </c>
      <c r="H436" s="1">
        <v>63</v>
      </c>
      <c r="I436" s="1">
        <v>2.536</v>
      </c>
      <c r="J436" s="1">
        <v>57</v>
      </c>
      <c r="K436" s="1">
        <v>2.456</v>
      </c>
      <c r="L436" s="1">
        <v>61</v>
      </c>
      <c r="M436" s="1">
        <v>2.714</v>
      </c>
      <c r="N436" s="7">
        <v>58</v>
      </c>
      <c r="O436" s="7">
        <v>2.5019999999999998</v>
      </c>
      <c r="P436" s="7">
        <v>59</v>
      </c>
      <c r="Q436" s="7">
        <v>2.7549999999999999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3">
        <v>0</v>
      </c>
      <c r="AR436" s="4">
        <f t="shared" si="146"/>
        <v>0</v>
      </c>
      <c r="AS436" s="4">
        <f t="shared" si="147"/>
        <v>0</v>
      </c>
      <c r="AT436" s="4">
        <f t="shared" si="148"/>
        <v>0</v>
      </c>
      <c r="AU436" s="4">
        <f t="shared" si="155"/>
        <v>0</v>
      </c>
      <c r="AV436" s="4">
        <f t="shared" si="156"/>
        <v>0</v>
      </c>
      <c r="AW436" s="4">
        <f t="shared" si="149"/>
        <v>0</v>
      </c>
      <c r="AX436" s="4">
        <f t="shared" si="150"/>
        <v>0</v>
      </c>
      <c r="AY436" s="4">
        <f t="shared" si="151"/>
        <v>0</v>
      </c>
      <c r="AZ436" s="4">
        <f t="shared" si="157"/>
        <v>0</v>
      </c>
      <c r="BA436" s="4">
        <f t="shared" si="158"/>
        <v>0</v>
      </c>
      <c r="BB436" s="4">
        <f t="shared" si="152"/>
        <v>0</v>
      </c>
      <c r="BC436" s="4">
        <f t="shared" si="153"/>
        <v>0</v>
      </c>
      <c r="BD436" s="4">
        <f t="shared" si="154"/>
        <v>0</v>
      </c>
      <c r="BE436" s="4">
        <f t="shared" si="159"/>
        <v>0</v>
      </c>
      <c r="BF436" s="4">
        <f t="shared" si="160"/>
        <v>0</v>
      </c>
      <c r="BG436" s="4">
        <f t="shared" si="161"/>
        <v>0</v>
      </c>
      <c r="BH436" s="3">
        <v>0</v>
      </c>
      <c r="BI436" s="3">
        <v>0</v>
      </c>
      <c r="BJ436" s="4">
        <f t="shared" si="162"/>
        <v>1</v>
      </c>
      <c r="BK436" s="4">
        <f t="shared" si="163"/>
        <v>0</v>
      </c>
      <c r="BL436" s="4">
        <f t="shared" si="164"/>
        <v>0</v>
      </c>
      <c r="BM436" s="4">
        <f t="shared" si="165"/>
        <v>0</v>
      </c>
      <c r="BN436" s="4">
        <f t="shared" si="166"/>
        <v>0</v>
      </c>
      <c r="BO436" s="4">
        <f t="shared" si="167"/>
        <v>0</v>
      </c>
    </row>
    <row r="437" spans="1:67" x14ac:dyDescent="0.25">
      <c r="A437" s="7">
        <v>436</v>
      </c>
      <c r="B437" s="1" cm="1">
        <f t="array" ref="B437">_xlfn.SWITCH(C437,"G",1,"D",2,"M",3,"F",4)</f>
        <v>3</v>
      </c>
      <c r="C437" s="1" t="s">
        <v>5</v>
      </c>
      <c r="D437" s="1" t="s">
        <v>345</v>
      </c>
      <c r="E437" s="1">
        <v>5.4</v>
      </c>
      <c r="F437" s="1">
        <v>5.4</v>
      </c>
      <c r="G437" s="1" t="s">
        <v>334</v>
      </c>
      <c r="H437" s="1">
        <v>63</v>
      </c>
      <c r="I437" s="1">
        <v>2.1850000000000001</v>
      </c>
      <c r="J437" s="1">
        <v>58</v>
      </c>
      <c r="K437" s="1">
        <v>2.1019999999999999</v>
      </c>
      <c r="L437" s="1">
        <v>59</v>
      </c>
      <c r="M437" s="1">
        <v>2.2719999999999998</v>
      </c>
      <c r="N437" s="7">
        <v>59</v>
      </c>
      <c r="O437" s="7">
        <v>2.1640000000000001</v>
      </c>
      <c r="P437" s="7">
        <v>56</v>
      </c>
      <c r="Q437" s="7">
        <v>2.1970000000000001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3">
        <v>0</v>
      </c>
      <c r="AR437" s="4">
        <f t="shared" si="146"/>
        <v>0</v>
      </c>
      <c r="AS437" s="4">
        <f t="shared" si="147"/>
        <v>0</v>
      </c>
      <c r="AT437" s="4">
        <f t="shared" si="148"/>
        <v>0</v>
      </c>
      <c r="AU437" s="4">
        <f t="shared" si="155"/>
        <v>0</v>
      </c>
      <c r="AV437" s="4">
        <f t="shared" si="156"/>
        <v>0</v>
      </c>
      <c r="AW437" s="4">
        <f t="shared" si="149"/>
        <v>0</v>
      </c>
      <c r="AX437" s="4">
        <f t="shared" si="150"/>
        <v>0</v>
      </c>
      <c r="AY437" s="4">
        <f t="shared" si="151"/>
        <v>0</v>
      </c>
      <c r="AZ437" s="4">
        <f t="shared" si="157"/>
        <v>0</v>
      </c>
      <c r="BA437" s="4">
        <f t="shared" si="158"/>
        <v>0</v>
      </c>
      <c r="BB437" s="4">
        <f t="shared" si="152"/>
        <v>0</v>
      </c>
      <c r="BC437" s="4">
        <f t="shared" si="153"/>
        <v>0</v>
      </c>
      <c r="BD437" s="4">
        <f t="shared" si="154"/>
        <v>0</v>
      </c>
      <c r="BE437" s="4">
        <f t="shared" si="159"/>
        <v>0</v>
      </c>
      <c r="BF437" s="4">
        <f t="shared" si="160"/>
        <v>0</v>
      </c>
      <c r="BG437" s="4">
        <f t="shared" si="161"/>
        <v>0</v>
      </c>
      <c r="BH437" s="3">
        <v>0</v>
      </c>
      <c r="BI437" s="3">
        <v>0</v>
      </c>
      <c r="BJ437" s="4">
        <f t="shared" si="162"/>
        <v>1</v>
      </c>
      <c r="BK437" s="4">
        <f t="shared" si="163"/>
        <v>0</v>
      </c>
      <c r="BL437" s="4">
        <f t="shared" si="164"/>
        <v>0</v>
      </c>
      <c r="BM437" s="4">
        <f t="shared" si="165"/>
        <v>0</v>
      </c>
      <c r="BN437" s="4">
        <f t="shared" si="166"/>
        <v>0</v>
      </c>
      <c r="BO437" s="4">
        <f t="shared" si="167"/>
        <v>0</v>
      </c>
    </row>
    <row r="438" spans="1:67" x14ac:dyDescent="0.25">
      <c r="A438" s="7">
        <v>437</v>
      </c>
      <c r="B438" s="1" cm="1">
        <f t="array" ref="B438">_xlfn.SWITCH(C438,"G",1,"D",2,"M",3,"F",4)</f>
        <v>2</v>
      </c>
      <c r="C438" s="1" t="s">
        <v>7</v>
      </c>
      <c r="D438" s="1" t="s">
        <v>386</v>
      </c>
      <c r="E438" s="1">
        <v>4.9000000000000004</v>
      </c>
      <c r="F438" s="1">
        <v>4.9000000000000004</v>
      </c>
      <c r="G438" s="1" t="s">
        <v>334</v>
      </c>
      <c r="H438" s="1">
        <v>85</v>
      </c>
      <c r="I438" s="1">
        <v>2.7959999999999998</v>
      </c>
      <c r="J438" s="1">
        <v>84</v>
      </c>
      <c r="K438" s="1">
        <v>2.7120000000000002</v>
      </c>
      <c r="L438" s="1">
        <v>79</v>
      </c>
      <c r="M438" s="1">
        <v>3.4049999999999998</v>
      </c>
      <c r="N438" s="7">
        <v>82</v>
      </c>
      <c r="O438" s="7">
        <v>3.2050000000000001</v>
      </c>
      <c r="P438" s="7">
        <v>80</v>
      </c>
      <c r="Q438" s="7">
        <v>3.101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3">
        <v>0</v>
      </c>
      <c r="AR438" s="4">
        <f t="shared" si="146"/>
        <v>0</v>
      </c>
      <c r="AS438" s="4">
        <f t="shared" si="147"/>
        <v>0</v>
      </c>
      <c r="AT438" s="4">
        <f t="shared" si="148"/>
        <v>0</v>
      </c>
      <c r="AU438" s="4">
        <f t="shared" si="155"/>
        <v>0</v>
      </c>
      <c r="AV438" s="4">
        <f t="shared" si="156"/>
        <v>0</v>
      </c>
      <c r="AW438" s="4">
        <f t="shared" si="149"/>
        <v>0</v>
      </c>
      <c r="AX438" s="4">
        <f t="shared" si="150"/>
        <v>0</v>
      </c>
      <c r="AY438" s="4">
        <f t="shared" si="151"/>
        <v>0</v>
      </c>
      <c r="AZ438" s="4">
        <f t="shared" si="157"/>
        <v>0</v>
      </c>
      <c r="BA438" s="4">
        <f t="shared" si="158"/>
        <v>0</v>
      </c>
      <c r="BB438" s="4">
        <f t="shared" si="152"/>
        <v>0</v>
      </c>
      <c r="BC438" s="4">
        <f t="shared" si="153"/>
        <v>0</v>
      </c>
      <c r="BD438" s="4">
        <f t="shared" si="154"/>
        <v>0</v>
      </c>
      <c r="BE438" s="4">
        <f t="shared" si="159"/>
        <v>0</v>
      </c>
      <c r="BF438" s="4">
        <f t="shared" si="160"/>
        <v>0</v>
      </c>
      <c r="BG438" s="4">
        <f t="shared" si="161"/>
        <v>0</v>
      </c>
      <c r="BH438" s="3">
        <v>0</v>
      </c>
      <c r="BI438" s="3">
        <v>0</v>
      </c>
      <c r="BJ438" s="4">
        <f t="shared" si="162"/>
        <v>1</v>
      </c>
      <c r="BK438" s="4">
        <f t="shared" si="163"/>
        <v>0</v>
      </c>
      <c r="BL438" s="4">
        <f t="shared" si="164"/>
        <v>0</v>
      </c>
      <c r="BM438" s="4">
        <f t="shared" si="165"/>
        <v>0</v>
      </c>
      <c r="BN438" s="4">
        <f t="shared" si="166"/>
        <v>0</v>
      </c>
      <c r="BO438" s="4">
        <f t="shared" si="167"/>
        <v>0</v>
      </c>
    </row>
    <row r="439" spans="1:67" x14ac:dyDescent="0.25">
      <c r="A439" s="7">
        <v>438</v>
      </c>
      <c r="B439" s="1" cm="1">
        <f t="array" ref="B439">_xlfn.SWITCH(C439,"G",1,"D",2,"M",3,"F",4)</f>
        <v>3</v>
      </c>
      <c r="C439" s="1" t="s">
        <v>5</v>
      </c>
      <c r="D439" s="1" t="s">
        <v>347</v>
      </c>
      <c r="E439" s="1">
        <v>5.5</v>
      </c>
      <c r="F439" s="1">
        <v>5.5</v>
      </c>
      <c r="G439" s="1" t="s">
        <v>334</v>
      </c>
      <c r="H439" s="1">
        <v>27</v>
      </c>
      <c r="I439" s="1">
        <v>1.373</v>
      </c>
      <c r="J439" s="1">
        <v>23</v>
      </c>
      <c r="K439" s="1">
        <v>1.242</v>
      </c>
      <c r="L439" s="1">
        <v>23</v>
      </c>
      <c r="M439" s="1">
        <v>1.3140000000000001</v>
      </c>
      <c r="N439" s="7">
        <v>26</v>
      </c>
      <c r="O439" s="7">
        <v>1.391</v>
      </c>
      <c r="P439" s="7">
        <v>23</v>
      </c>
      <c r="Q439" s="7">
        <v>1.32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3">
        <v>0</v>
      </c>
      <c r="AR439" s="4">
        <f t="shared" si="146"/>
        <v>0</v>
      </c>
      <c r="AS439" s="4">
        <f t="shared" si="147"/>
        <v>0</v>
      </c>
      <c r="AT439" s="4">
        <f t="shared" si="148"/>
        <v>0</v>
      </c>
      <c r="AU439" s="4">
        <f t="shared" si="155"/>
        <v>0</v>
      </c>
      <c r="AV439" s="4">
        <f t="shared" si="156"/>
        <v>0</v>
      </c>
      <c r="AW439" s="4">
        <f t="shared" si="149"/>
        <v>0</v>
      </c>
      <c r="AX439" s="4">
        <f t="shared" si="150"/>
        <v>0</v>
      </c>
      <c r="AY439" s="4">
        <f t="shared" si="151"/>
        <v>0</v>
      </c>
      <c r="AZ439" s="4">
        <f t="shared" si="157"/>
        <v>0</v>
      </c>
      <c r="BA439" s="4">
        <f t="shared" si="158"/>
        <v>0</v>
      </c>
      <c r="BB439" s="4">
        <f t="shared" si="152"/>
        <v>0</v>
      </c>
      <c r="BC439" s="4">
        <f t="shared" si="153"/>
        <v>0</v>
      </c>
      <c r="BD439" s="4">
        <f t="shared" si="154"/>
        <v>0</v>
      </c>
      <c r="BE439" s="4">
        <f t="shared" si="159"/>
        <v>0</v>
      </c>
      <c r="BF439" s="4">
        <f t="shared" si="160"/>
        <v>0</v>
      </c>
      <c r="BG439" s="4">
        <f t="shared" si="161"/>
        <v>0</v>
      </c>
      <c r="BH439" s="3">
        <v>0</v>
      </c>
      <c r="BI439" s="3">
        <v>0</v>
      </c>
      <c r="BJ439" s="4">
        <f t="shared" si="162"/>
        <v>1</v>
      </c>
      <c r="BK439" s="4">
        <f t="shared" si="163"/>
        <v>0</v>
      </c>
      <c r="BL439" s="4">
        <f t="shared" si="164"/>
        <v>0</v>
      </c>
      <c r="BM439" s="4">
        <f t="shared" si="165"/>
        <v>0</v>
      </c>
      <c r="BN439" s="4">
        <f t="shared" si="166"/>
        <v>0</v>
      </c>
      <c r="BO439" s="4">
        <f t="shared" si="167"/>
        <v>0</v>
      </c>
    </row>
    <row r="440" spans="1:67" x14ac:dyDescent="0.25">
      <c r="A440" s="7">
        <v>439</v>
      </c>
      <c r="B440" s="1" cm="1">
        <f t="array" ref="B440">_xlfn.SWITCH(C440,"G",1,"D",2,"M",3,"F",4)</f>
        <v>2</v>
      </c>
      <c r="C440" s="1" t="s">
        <v>7</v>
      </c>
      <c r="D440" s="1" t="s">
        <v>348</v>
      </c>
      <c r="E440" s="1">
        <v>4.5</v>
      </c>
      <c r="F440" s="1">
        <v>4.5</v>
      </c>
      <c r="G440" s="1" t="s">
        <v>334</v>
      </c>
      <c r="H440" s="1">
        <v>70</v>
      </c>
      <c r="I440" s="1">
        <v>2.08</v>
      </c>
      <c r="J440" s="1">
        <v>68</v>
      </c>
      <c r="K440" s="1">
        <v>1.9810000000000001</v>
      </c>
      <c r="L440" s="1">
        <v>73</v>
      </c>
      <c r="M440" s="1">
        <v>2.84</v>
      </c>
      <c r="N440" s="7">
        <v>68</v>
      </c>
      <c r="O440" s="7">
        <v>2.4380000000000002</v>
      </c>
      <c r="P440" s="7">
        <v>67</v>
      </c>
      <c r="Q440" s="7">
        <v>2.3479999999999999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3">
        <v>0</v>
      </c>
      <c r="AR440" s="4">
        <f t="shared" si="146"/>
        <v>0</v>
      </c>
      <c r="AS440" s="4">
        <f t="shared" si="147"/>
        <v>0</v>
      </c>
      <c r="AT440" s="4">
        <f t="shared" si="148"/>
        <v>0</v>
      </c>
      <c r="AU440" s="4">
        <f t="shared" si="155"/>
        <v>0</v>
      </c>
      <c r="AV440" s="4">
        <f t="shared" si="156"/>
        <v>0</v>
      </c>
      <c r="AW440" s="4">
        <f t="shared" si="149"/>
        <v>0</v>
      </c>
      <c r="AX440" s="4">
        <f t="shared" si="150"/>
        <v>0</v>
      </c>
      <c r="AY440" s="4">
        <f t="shared" si="151"/>
        <v>0</v>
      </c>
      <c r="AZ440" s="4">
        <f t="shared" si="157"/>
        <v>0</v>
      </c>
      <c r="BA440" s="4">
        <f t="shared" si="158"/>
        <v>0</v>
      </c>
      <c r="BB440" s="4">
        <f t="shared" si="152"/>
        <v>0</v>
      </c>
      <c r="BC440" s="4">
        <f t="shared" si="153"/>
        <v>0</v>
      </c>
      <c r="BD440" s="4">
        <f t="shared" si="154"/>
        <v>0</v>
      </c>
      <c r="BE440" s="4">
        <f t="shared" si="159"/>
        <v>0</v>
      </c>
      <c r="BF440" s="4">
        <f t="shared" si="160"/>
        <v>0</v>
      </c>
      <c r="BG440" s="4">
        <f t="shared" si="161"/>
        <v>0</v>
      </c>
      <c r="BH440" s="3">
        <v>0</v>
      </c>
      <c r="BI440" s="3">
        <v>0</v>
      </c>
      <c r="BJ440" s="4">
        <f t="shared" si="162"/>
        <v>1</v>
      </c>
      <c r="BK440" s="4">
        <f t="shared" si="163"/>
        <v>0</v>
      </c>
      <c r="BL440" s="4">
        <f t="shared" si="164"/>
        <v>0</v>
      </c>
      <c r="BM440" s="4">
        <f t="shared" si="165"/>
        <v>0</v>
      </c>
      <c r="BN440" s="4">
        <f t="shared" si="166"/>
        <v>0</v>
      </c>
      <c r="BO440" s="4">
        <f t="shared" si="167"/>
        <v>0</v>
      </c>
    </row>
    <row r="441" spans="1:67" x14ac:dyDescent="0.25">
      <c r="A441" s="7">
        <v>440</v>
      </c>
      <c r="B441" s="1" cm="1">
        <f t="array" ref="B441">_xlfn.SWITCH(C441,"G",1,"D",2,"M",3,"F",4)</f>
        <v>3</v>
      </c>
      <c r="C441" s="1" t="s">
        <v>5</v>
      </c>
      <c r="D441" s="1" t="s">
        <v>349</v>
      </c>
      <c r="E441" s="1">
        <v>4.5</v>
      </c>
      <c r="F441" s="1">
        <v>4.5</v>
      </c>
      <c r="G441" s="1" t="s">
        <v>334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7">
        <v>0</v>
      </c>
      <c r="O441" s="7">
        <v>0</v>
      </c>
      <c r="P441" s="7">
        <v>0</v>
      </c>
      <c r="Q441" s="7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3">
        <v>0</v>
      </c>
      <c r="AR441" s="4">
        <f t="shared" si="146"/>
        <v>0</v>
      </c>
      <c r="AS441" s="4">
        <f t="shared" si="147"/>
        <v>0</v>
      </c>
      <c r="AT441" s="4">
        <f t="shared" si="148"/>
        <v>0</v>
      </c>
      <c r="AU441" s="4">
        <f t="shared" si="155"/>
        <v>0</v>
      </c>
      <c r="AV441" s="4">
        <f t="shared" si="156"/>
        <v>0</v>
      </c>
      <c r="AW441" s="4">
        <f t="shared" si="149"/>
        <v>0</v>
      </c>
      <c r="AX441" s="4">
        <f t="shared" si="150"/>
        <v>0</v>
      </c>
      <c r="AY441" s="4">
        <f t="shared" si="151"/>
        <v>0</v>
      </c>
      <c r="AZ441" s="4">
        <f t="shared" si="157"/>
        <v>0</v>
      </c>
      <c r="BA441" s="4">
        <f t="shared" si="158"/>
        <v>0</v>
      </c>
      <c r="BB441" s="4">
        <f t="shared" si="152"/>
        <v>0</v>
      </c>
      <c r="BC441" s="4">
        <f t="shared" si="153"/>
        <v>0</v>
      </c>
      <c r="BD441" s="4">
        <f t="shared" si="154"/>
        <v>0</v>
      </c>
      <c r="BE441" s="4">
        <f t="shared" si="159"/>
        <v>0</v>
      </c>
      <c r="BF441" s="4">
        <f t="shared" si="160"/>
        <v>0</v>
      </c>
      <c r="BG441" s="4">
        <f t="shared" si="161"/>
        <v>0</v>
      </c>
      <c r="BH441" s="3">
        <v>0</v>
      </c>
      <c r="BI441" s="3">
        <v>0</v>
      </c>
      <c r="BJ441" s="4">
        <f t="shared" si="162"/>
        <v>1</v>
      </c>
      <c r="BK441" s="4">
        <f t="shared" si="163"/>
        <v>0</v>
      </c>
      <c r="BL441" s="4">
        <f t="shared" si="164"/>
        <v>0</v>
      </c>
      <c r="BM441" s="4">
        <f t="shared" si="165"/>
        <v>0</v>
      </c>
      <c r="BN441" s="4">
        <f t="shared" si="166"/>
        <v>0</v>
      </c>
      <c r="BO441" s="4">
        <f t="shared" si="167"/>
        <v>0</v>
      </c>
    </row>
    <row r="442" spans="1:67" x14ac:dyDescent="0.25">
      <c r="A442" s="7">
        <v>441</v>
      </c>
      <c r="B442" s="1" cm="1">
        <f t="array" ref="B442">_xlfn.SWITCH(C442,"G",1,"D",2,"M",3,"F",4)</f>
        <v>3</v>
      </c>
      <c r="C442" s="1" t="s">
        <v>5</v>
      </c>
      <c r="D442" s="1" t="s">
        <v>350</v>
      </c>
      <c r="E442" s="1">
        <v>6.4</v>
      </c>
      <c r="F442" s="1">
        <v>6.4</v>
      </c>
      <c r="G442" s="1" t="s">
        <v>334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7">
        <v>0</v>
      </c>
      <c r="O442" s="7">
        <v>0</v>
      </c>
      <c r="P442" s="7">
        <v>0</v>
      </c>
      <c r="Q442" s="7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3">
        <v>0</v>
      </c>
      <c r="AR442" s="4">
        <f t="shared" si="146"/>
        <v>0</v>
      </c>
      <c r="AS442" s="4">
        <f t="shared" si="147"/>
        <v>0</v>
      </c>
      <c r="AT442" s="4">
        <f t="shared" si="148"/>
        <v>0</v>
      </c>
      <c r="AU442" s="4">
        <f t="shared" si="155"/>
        <v>0</v>
      </c>
      <c r="AV442" s="4">
        <f t="shared" si="156"/>
        <v>0</v>
      </c>
      <c r="AW442" s="4">
        <f t="shared" si="149"/>
        <v>0</v>
      </c>
      <c r="AX442" s="4">
        <f t="shared" si="150"/>
        <v>0</v>
      </c>
      <c r="AY442" s="4">
        <f t="shared" si="151"/>
        <v>0</v>
      </c>
      <c r="AZ442" s="4">
        <f t="shared" si="157"/>
        <v>0</v>
      </c>
      <c r="BA442" s="4">
        <f t="shared" si="158"/>
        <v>0</v>
      </c>
      <c r="BB442" s="4">
        <f t="shared" si="152"/>
        <v>0</v>
      </c>
      <c r="BC442" s="4">
        <f t="shared" si="153"/>
        <v>0</v>
      </c>
      <c r="BD442" s="4">
        <f t="shared" si="154"/>
        <v>0</v>
      </c>
      <c r="BE442" s="4">
        <f t="shared" si="159"/>
        <v>0</v>
      </c>
      <c r="BF442" s="4">
        <f t="shared" si="160"/>
        <v>0</v>
      </c>
      <c r="BG442" s="4">
        <f t="shared" si="161"/>
        <v>0</v>
      </c>
      <c r="BH442" s="3">
        <v>0</v>
      </c>
      <c r="BI442" s="3">
        <v>0</v>
      </c>
      <c r="BJ442" s="4">
        <f t="shared" si="162"/>
        <v>1</v>
      </c>
      <c r="BK442" s="4">
        <f t="shared" si="163"/>
        <v>0</v>
      </c>
      <c r="BL442" s="4">
        <f t="shared" si="164"/>
        <v>0</v>
      </c>
      <c r="BM442" s="4">
        <f t="shared" si="165"/>
        <v>0</v>
      </c>
      <c r="BN442" s="4">
        <f t="shared" si="166"/>
        <v>0</v>
      </c>
      <c r="BO442" s="4">
        <f t="shared" si="167"/>
        <v>0</v>
      </c>
    </row>
    <row r="443" spans="1:67" x14ac:dyDescent="0.25">
      <c r="A443" s="7">
        <v>442</v>
      </c>
      <c r="B443" s="1" cm="1">
        <f t="array" ref="B443">_xlfn.SWITCH(C443,"G",1,"D",2,"M",3,"F",4)</f>
        <v>3</v>
      </c>
      <c r="C443" s="1" t="s">
        <v>5</v>
      </c>
      <c r="D443" s="1" t="s">
        <v>408</v>
      </c>
      <c r="E443" s="1">
        <v>4.5</v>
      </c>
      <c r="F443" s="1">
        <v>4.5</v>
      </c>
      <c r="G443" s="1" t="s">
        <v>334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7">
        <v>0</v>
      </c>
      <c r="O443" s="7">
        <v>0</v>
      </c>
      <c r="P443" s="7">
        <v>0</v>
      </c>
      <c r="Q443" s="7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3">
        <v>0</v>
      </c>
      <c r="AR443" s="4">
        <f t="shared" si="146"/>
        <v>0</v>
      </c>
      <c r="AS443" s="4">
        <f t="shared" si="147"/>
        <v>0</v>
      </c>
      <c r="AT443" s="4">
        <f t="shared" si="148"/>
        <v>0</v>
      </c>
      <c r="AU443" s="4">
        <f t="shared" si="155"/>
        <v>0</v>
      </c>
      <c r="AV443" s="4">
        <f t="shared" si="156"/>
        <v>0</v>
      </c>
      <c r="AW443" s="4">
        <f t="shared" si="149"/>
        <v>0</v>
      </c>
      <c r="AX443" s="4">
        <f t="shared" si="150"/>
        <v>0</v>
      </c>
      <c r="AY443" s="4">
        <f t="shared" si="151"/>
        <v>0</v>
      </c>
      <c r="AZ443" s="4">
        <f t="shared" si="157"/>
        <v>0</v>
      </c>
      <c r="BA443" s="4">
        <f t="shared" si="158"/>
        <v>0</v>
      </c>
      <c r="BB443" s="4">
        <f t="shared" si="152"/>
        <v>0</v>
      </c>
      <c r="BC443" s="4">
        <f t="shared" si="153"/>
        <v>0</v>
      </c>
      <c r="BD443" s="4">
        <f t="shared" si="154"/>
        <v>0</v>
      </c>
      <c r="BE443" s="4">
        <f t="shared" si="159"/>
        <v>0</v>
      </c>
      <c r="BF443" s="4">
        <f t="shared" si="160"/>
        <v>0</v>
      </c>
      <c r="BG443" s="4">
        <f t="shared" si="161"/>
        <v>0</v>
      </c>
      <c r="BH443" s="3">
        <v>0</v>
      </c>
      <c r="BI443" s="3">
        <v>0</v>
      </c>
      <c r="BJ443" s="4">
        <f t="shared" si="162"/>
        <v>1</v>
      </c>
      <c r="BK443" s="4">
        <f t="shared" si="163"/>
        <v>0</v>
      </c>
      <c r="BL443" s="4">
        <f t="shared" si="164"/>
        <v>0</v>
      </c>
      <c r="BM443" s="4">
        <f t="shared" si="165"/>
        <v>0</v>
      </c>
      <c r="BN443" s="4">
        <f t="shared" si="166"/>
        <v>0</v>
      </c>
      <c r="BO443" s="4">
        <f t="shared" si="167"/>
        <v>0</v>
      </c>
    </row>
    <row r="444" spans="1:67" x14ac:dyDescent="0.25">
      <c r="A444" s="7">
        <v>443</v>
      </c>
      <c r="B444" s="1" cm="1">
        <f t="array" ref="B444">_xlfn.SWITCH(C444,"G",1,"D",2,"M",3,"F",4)</f>
        <v>2</v>
      </c>
      <c r="C444" s="1" t="s">
        <v>7</v>
      </c>
      <c r="D444" s="1" t="s">
        <v>385</v>
      </c>
      <c r="E444" s="1">
        <v>4</v>
      </c>
      <c r="F444" s="1">
        <v>4</v>
      </c>
      <c r="G444" s="1" t="s">
        <v>334</v>
      </c>
      <c r="H444" s="1">
        <v>2</v>
      </c>
      <c r="I444" s="1">
        <v>7.3999999999999996E-2</v>
      </c>
      <c r="J444" s="1">
        <v>4</v>
      </c>
      <c r="K444" s="1">
        <v>0.14599999999999999</v>
      </c>
      <c r="L444" s="1">
        <v>5</v>
      </c>
      <c r="M444" s="1">
        <v>0.21</v>
      </c>
      <c r="N444" s="7">
        <v>6</v>
      </c>
      <c r="O444" s="7">
        <v>0.23899999999999999</v>
      </c>
      <c r="P444" s="7">
        <v>7</v>
      </c>
      <c r="Q444" s="7">
        <v>0.28100000000000003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3">
        <v>0</v>
      </c>
      <c r="AR444" s="4">
        <f t="shared" si="146"/>
        <v>0</v>
      </c>
      <c r="AS444" s="4">
        <f t="shared" si="147"/>
        <v>0</v>
      </c>
      <c r="AT444" s="4">
        <f t="shared" si="148"/>
        <v>0</v>
      </c>
      <c r="AU444" s="4">
        <f t="shared" si="155"/>
        <v>0</v>
      </c>
      <c r="AV444" s="4">
        <f t="shared" si="156"/>
        <v>0</v>
      </c>
      <c r="AW444" s="4">
        <f t="shared" si="149"/>
        <v>0</v>
      </c>
      <c r="AX444" s="4">
        <f t="shared" si="150"/>
        <v>0</v>
      </c>
      <c r="AY444" s="4">
        <f t="shared" si="151"/>
        <v>0</v>
      </c>
      <c r="AZ444" s="4">
        <f t="shared" si="157"/>
        <v>0</v>
      </c>
      <c r="BA444" s="4">
        <f t="shared" si="158"/>
        <v>0</v>
      </c>
      <c r="BB444" s="4">
        <f t="shared" si="152"/>
        <v>0</v>
      </c>
      <c r="BC444" s="4">
        <f t="shared" si="153"/>
        <v>0</v>
      </c>
      <c r="BD444" s="4">
        <f t="shared" si="154"/>
        <v>0</v>
      </c>
      <c r="BE444" s="4">
        <f t="shared" si="159"/>
        <v>0</v>
      </c>
      <c r="BF444" s="4">
        <f t="shared" si="160"/>
        <v>0</v>
      </c>
      <c r="BG444" s="4">
        <f t="shared" si="161"/>
        <v>0</v>
      </c>
      <c r="BH444" s="3">
        <v>0</v>
      </c>
      <c r="BI444" s="3">
        <v>0</v>
      </c>
      <c r="BJ444" s="4">
        <f t="shared" si="162"/>
        <v>1</v>
      </c>
      <c r="BK444" s="4">
        <f t="shared" si="163"/>
        <v>0</v>
      </c>
      <c r="BL444" s="4">
        <f t="shared" si="164"/>
        <v>0</v>
      </c>
      <c r="BM444" s="4">
        <f t="shared" si="165"/>
        <v>0</v>
      </c>
      <c r="BN444" s="4">
        <f t="shared" si="166"/>
        <v>0</v>
      </c>
      <c r="BO444" s="4">
        <f t="shared" si="167"/>
        <v>0</v>
      </c>
    </row>
    <row r="445" spans="1:67" x14ac:dyDescent="0.25">
      <c r="A445" s="7">
        <v>444</v>
      </c>
      <c r="B445" s="1" cm="1">
        <f t="array" ref="B445">_xlfn.SWITCH(C445,"G",1,"D",2,"M",3,"F",4)</f>
        <v>1</v>
      </c>
      <c r="C445" s="1" t="s">
        <v>12</v>
      </c>
      <c r="D445" s="1" t="s">
        <v>423</v>
      </c>
      <c r="E445" s="1">
        <v>4</v>
      </c>
      <c r="F445" s="1">
        <v>4</v>
      </c>
      <c r="G445" s="1" t="s">
        <v>334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7">
        <v>0</v>
      </c>
      <c r="O445" s="7">
        <v>0</v>
      </c>
      <c r="P445" s="7">
        <v>0</v>
      </c>
      <c r="Q445" s="7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3">
        <v>0</v>
      </c>
      <c r="AR445" s="4">
        <f t="shared" si="146"/>
        <v>0</v>
      </c>
      <c r="AS445" s="4">
        <f t="shared" si="147"/>
        <v>0</v>
      </c>
      <c r="AT445" s="4">
        <f t="shared" si="148"/>
        <v>0</v>
      </c>
      <c r="AU445" s="4">
        <f t="shared" si="155"/>
        <v>0</v>
      </c>
      <c r="AV445" s="4">
        <f t="shared" si="156"/>
        <v>0</v>
      </c>
      <c r="AW445" s="4">
        <f t="shared" si="149"/>
        <v>0</v>
      </c>
      <c r="AX445" s="4">
        <f t="shared" si="150"/>
        <v>0</v>
      </c>
      <c r="AY445" s="4">
        <f t="shared" si="151"/>
        <v>0</v>
      </c>
      <c r="AZ445" s="4">
        <f t="shared" si="157"/>
        <v>0</v>
      </c>
      <c r="BA445" s="4">
        <f t="shared" si="158"/>
        <v>0</v>
      </c>
      <c r="BB445" s="4">
        <f t="shared" si="152"/>
        <v>0</v>
      </c>
      <c r="BC445" s="4">
        <f t="shared" si="153"/>
        <v>0</v>
      </c>
      <c r="BD445" s="4">
        <f t="shared" si="154"/>
        <v>0</v>
      </c>
      <c r="BE445" s="4">
        <f t="shared" si="159"/>
        <v>0</v>
      </c>
      <c r="BF445" s="4">
        <f t="shared" si="160"/>
        <v>0</v>
      </c>
      <c r="BG445" s="4">
        <f t="shared" si="161"/>
        <v>0</v>
      </c>
      <c r="BH445" s="3">
        <v>0</v>
      </c>
      <c r="BI445" s="3">
        <v>0</v>
      </c>
      <c r="BJ445" s="4">
        <f t="shared" si="162"/>
        <v>1</v>
      </c>
      <c r="BK445" s="4">
        <f t="shared" si="163"/>
        <v>0</v>
      </c>
      <c r="BL445" s="4">
        <f t="shared" si="164"/>
        <v>0</v>
      </c>
      <c r="BM445" s="4">
        <f t="shared" si="165"/>
        <v>0</v>
      </c>
      <c r="BN445" s="4">
        <f t="shared" si="166"/>
        <v>0</v>
      </c>
      <c r="BO445" s="4">
        <f t="shared" si="167"/>
        <v>0</v>
      </c>
    </row>
    <row r="446" spans="1:67" x14ac:dyDescent="0.25">
      <c r="A446" s="7">
        <v>445</v>
      </c>
      <c r="B446" s="1" cm="1">
        <f t="array" ref="B446">_xlfn.SWITCH(C446,"G",1,"D",2,"M",3,"F",4)</f>
        <v>4</v>
      </c>
      <c r="C446" s="1" t="s">
        <v>10</v>
      </c>
      <c r="D446" s="1" t="s">
        <v>367</v>
      </c>
      <c r="E446" s="1">
        <v>5.7</v>
      </c>
      <c r="F446" s="1">
        <v>5.7</v>
      </c>
      <c r="G446" s="1" t="s">
        <v>334</v>
      </c>
      <c r="H446" s="1">
        <v>2</v>
      </c>
      <c r="I446" s="1">
        <v>0.107</v>
      </c>
      <c r="J446" s="1">
        <v>2</v>
      </c>
      <c r="K446" s="1">
        <v>0.113</v>
      </c>
      <c r="L446" s="1">
        <v>4</v>
      </c>
      <c r="M446" s="1">
        <v>0.245</v>
      </c>
      <c r="N446" s="7">
        <v>5</v>
      </c>
      <c r="O446" s="7">
        <v>0.28499999999999998</v>
      </c>
      <c r="P446" s="7">
        <v>5</v>
      </c>
      <c r="Q446" s="7">
        <v>0.30599999999999999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3">
        <v>0</v>
      </c>
      <c r="AR446" s="4">
        <f t="shared" si="146"/>
        <v>0</v>
      </c>
      <c r="AS446" s="4">
        <f t="shared" si="147"/>
        <v>0</v>
      </c>
      <c r="AT446" s="4">
        <f t="shared" si="148"/>
        <v>0</v>
      </c>
      <c r="AU446" s="4">
        <f t="shared" si="155"/>
        <v>0</v>
      </c>
      <c r="AV446" s="4">
        <f t="shared" si="156"/>
        <v>0</v>
      </c>
      <c r="AW446" s="4">
        <f t="shared" si="149"/>
        <v>0</v>
      </c>
      <c r="AX446" s="4">
        <f t="shared" si="150"/>
        <v>0</v>
      </c>
      <c r="AY446" s="4">
        <f t="shared" si="151"/>
        <v>0</v>
      </c>
      <c r="AZ446" s="4">
        <f t="shared" si="157"/>
        <v>0</v>
      </c>
      <c r="BA446" s="4">
        <f t="shared" si="158"/>
        <v>0</v>
      </c>
      <c r="BB446" s="4">
        <f t="shared" si="152"/>
        <v>0</v>
      </c>
      <c r="BC446" s="4">
        <f t="shared" si="153"/>
        <v>0</v>
      </c>
      <c r="BD446" s="4">
        <f t="shared" si="154"/>
        <v>0</v>
      </c>
      <c r="BE446" s="4">
        <f t="shared" si="159"/>
        <v>0</v>
      </c>
      <c r="BF446" s="4">
        <f t="shared" si="160"/>
        <v>0</v>
      </c>
      <c r="BG446" s="4">
        <f t="shared" si="161"/>
        <v>0</v>
      </c>
      <c r="BH446" s="3">
        <v>0</v>
      </c>
      <c r="BI446" s="3">
        <v>0</v>
      </c>
      <c r="BJ446" s="4">
        <f t="shared" si="162"/>
        <v>1</v>
      </c>
      <c r="BK446" s="4">
        <f t="shared" si="163"/>
        <v>0</v>
      </c>
      <c r="BL446" s="4">
        <f t="shared" si="164"/>
        <v>0</v>
      </c>
      <c r="BM446" s="4">
        <f t="shared" si="165"/>
        <v>0</v>
      </c>
      <c r="BN446" s="4">
        <f t="shared" si="166"/>
        <v>0</v>
      </c>
      <c r="BO446" s="4">
        <f t="shared" si="167"/>
        <v>0</v>
      </c>
    </row>
    <row r="447" spans="1:67" x14ac:dyDescent="0.25">
      <c r="A447" s="7">
        <v>446</v>
      </c>
      <c r="B447" s="1" cm="1">
        <f t="array" ref="B447">_xlfn.SWITCH(C447,"G",1,"D",2,"M",3,"F",4)</f>
        <v>2</v>
      </c>
      <c r="C447" s="1" t="s">
        <v>7</v>
      </c>
      <c r="D447" s="1" t="s">
        <v>603</v>
      </c>
      <c r="E447" s="1">
        <v>4.5</v>
      </c>
      <c r="F447" s="1">
        <v>4.5</v>
      </c>
      <c r="G447" s="1" t="s">
        <v>334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7">
        <v>0</v>
      </c>
      <c r="O447" s="7">
        <v>0</v>
      </c>
      <c r="P447" s="7">
        <v>0</v>
      </c>
      <c r="Q447" s="7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3">
        <v>0</v>
      </c>
      <c r="AR447" s="4">
        <f t="shared" si="146"/>
        <v>0</v>
      </c>
      <c r="AS447" s="4">
        <f t="shared" si="147"/>
        <v>0</v>
      </c>
      <c r="AT447" s="4">
        <f t="shared" si="148"/>
        <v>0</v>
      </c>
      <c r="AU447" s="4">
        <f t="shared" si="155"/>
        <v>0</v>
      </c>
      <c r="AV447" s="4">
        <f t="shared" si="156"/>
        <v>0</v>
      </c>
      <c r="AW447" s="4">
        <f t="shared" si="149"/>
        <v>0</v>
      </c>
      <c r="AX447" s="4">
        <f t="shared" si="150"/>
        <v>0</v>
      </c>
      <c r="AY447" s="4">
        <f t="shared" si="151"/>
        <v>0</v>
      </c>
      <c r="AZ447" s="4">
        <f t="shared" si="157"/>
        <v>0</v>
      </c>
      <c r="BA447" s="4">
        <f t="shared" si="158"/>
        <v>0</v>
      </c>
      <c r="BB447" s="4">
        <f t="shared" si="152"/>
        <v>0</v>
      </c>
      <c r="BC447" s="4">
        <f t="shared" si="153"/>
        <v>0</v>
      </c>
      <c r="BD447" s="4">
        <f t="shared" si="154"/>
        <v>0</v>
      </c>
      <c r="BE447" s="4">
        <f t="shared" si="159"/>
        <v>0</v>
      </c>
      <c r="BF447" s="4">
        <f t="shared" si="160"/>
        <v>0</v>
      </c>
      <c r="BG447" s="4">
        <f t="shared" si="161"/>
        <v>0</v>
      </c>
      <c r="BH447" s="3">
        <v>0</v>
      </c>
      <c r="BI447" s="3">
        <v>0</v>
      </c>
      <c r="BJ447" s="4">
        <f t="shared" si="162"/>
        <v>1</v>
      </c>
      <c r="BK447" s="4">
        <f t="shared" si="163"/>
        <v>0</v>
      </c>
      <c r="BL447" s="4">
        <f t="shared" si="164"/>
        <v>0</v>
      </c>
      <c r="BM447" s="4">
        <f t="shared" si="165"/>
        <v>0</v>
      </c>
      <c r="BN447" s="4">
        <f t="shared" si="166"/>
        <v>0</v>
      </c>
      <c r="BO447" s="4">
        <f t="shared" si="167"/>
        <v>0</v>
      </c>
    </row>
    <row r="448" spans="1:67" x14ac:dyDescent="0.25">
      <c r="A448" s="7">
        <v>447</v>
      </c>
      <c r="B448" s="1" cm="1">
        <f t="array" ref="B448">_xlfn.SWITCH(C448,"G",1,"D",2,"M",3,"F",4)</f>
        <v>4</v>
      </c>
      <c r="C448" s="1" t="s">
        <v>10</v>
      </c>
      <c r="D448" s="1" t="s">
        <v>414</v>
      </c>
      <c r="E448" s="1">
        <v>6</v>
      </c>
      <c r="F448" s="1">
        <v>6</v>
      </c>
      <c r="G448" s="1" t="s">
        <v>55</v>
      </c>
      <c r="H448" s="1">
        <v>16</v>
      </c>
      <c r="I448" s="1">
        <v>0.80700000000000005</v>
      </c>
      <c r="J448" s="1">
        <v>33</v>
      </c>
      <c r="K448" s="1">
        <v>1.3169999999999999</v>
      </c>
      <c r="L448" s="1">
        <v>48</v>
      </c>
      <c r="M448" s="1">
        <v>1.9319999999999999</v>
      </c>
      <c r="N448" s="7">
        <v>56</v>
      </c>
      <c r="O448" s="7">
        <v>3.1989999999999998</v>
      </c>
      <c r="P448" s="7">
        <v>53</v>
      </c>
      <c r="Q448" s="7">
        <v>2.3780000000000001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3">
        <v>0</v>
      </c>
      <c r="AR448" s="4">
        <f t="shared" si="146"/>
        <v>0</v>
      </c>
      <c r="AS448" s="4">
        <f t="shared" si="147"/>
        <v>0</v>
      </c>
      <c r="AT448" s="4">
        <f t="shared" si="148"/>
        <v>0</v>
      </c>
      <c r="AU448" s="4">
        <f t="shared" si="155"/>
        <v>0</v>
      </c>
      <c r="AV448" s="4">
        <f t="shared" si="156"/>
        <v>0</v>
      </c>
      <c r="AW448" s="4">
        <f t="shared" si="149"/>
        <v>0</v>
      </c>
      <c r="AX448" s="4">
        <f t="shared" si="150"/>
        <v>0</v>
      </c>
      <c r="AY448" s="4">
        <f t="shared" si="151"/>
        <v>0</v>
      </c>
      <c r="AZ448" s="4">
        <f t="shared" si="157"/>
        <v>0</v>
      </c>
      <c r="BA448" s="4">
        <f t="shared" si="158"/>
        <v>0</v>
      </c>
      <c r="BB448" s="4">
        <f t="shared" si="152"/>
        <v>0</v>
      </c>
      <c r="BC448" s="4">
        <f t="shared" si="153"/>
        <v>0</v>
      </c>
      <c r="BD448" s="4">
        <f t="shared" si="154"/>
        <v>0</v>
      </c>
      <c r="BE448" s="4">
        <f t="shared" si="159"/>
        <v>0</v>
      </c>
      <c r="BF448" s="4">
        <f t="shared" si="160"/>
        <v>0</v>
      </c>
      <c r="BG448" s="4">
        <f t="shared" si="161"/>
        <v>0</v>
      </c>
      <c r="BH448" s="3">
        <v>0</v>
      </c>
      <c r="BI448" s="3">
        <v>0</v>
      </c>
      <c r="BJ448" s="4">
        <f t="shared" si="162"/>
        <v>1</v>
      </c>
      <c r="BK448" s="4">
        <f t="shared" si="163"/>
        <v>0</v>
      </c>
      <c r="BL448" s="4">
        <f t="shared" si="164"/>
        <v>0</v>
      </c>
      <c r="BM448" s="4">
        <f t="shared" si="165"/>
        <v>0</v>
      </c>
      <c r="BN448" s="4">
        <f t="shared" si="166"/>
        <v>0</v>
      </c>
      <c r="BO448" s="4">
        <f t="shared" si="167"/>
        <v>0</v>
      </c>
    </row>
    <row r="449" spans="1:67" x14ac:dyDescent="0.25">
      <c r="A449" s="7">
        <v>448</v>
      </c>
      <c r="B449" s="1" cm="1">
        <f t="array" ref="B449">_xlfn.SWITCH(C449,"G",1,"D",2,"M",3,"F",4)</f>
        <v>1</v>
      </c>
      <c r="C449" s="1" t="s">
        <v>12</v>
      </c>
      <c r="D449" s="1" t="s">
        <v>288</v>
      </c>
      <c r="E449" s="1">
        <v>4</v>
      </c>
      <c r="F449" s="1">
        <v>4</v>
      </c>
      <c r="G449" s="1" t="s">
        <v>547</v>
      </c>
      <c r="H449" s="1">
        <v>0</v>
      </c>
      <c r="I449" s="1">
        <v>0</v>
      </c>
      <c r="J449" s="1">
        <v>1</v>
      </c>
      <c r="K449" s="1">
        <v>3.5999999999999997E-2</v>
      </c>
      <c r="L449" s="1">
        <v>0</v>
      </c>
      <c r="M449" s="1">
        <v>0</v>
      </c>
      <c r="N449" s="7">
        <v>1</v>
      </c>
      <c r="O449" s="7">
        <v>3.9E-2</v>
      </c>
      <c r="P449" s="7">
        <v>1</v>
      </c>
      <c r="Q449" s="7">
        <v>0.04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3">
        <v>0</v>
      </c>
      <c r="AR449" s="4">
        <f t="shared" si="146"/>
        <v>0</v>
      </c>
      <c r="AS449" s="4">
        <f t="shared" si="147"/>
        <v>0</v>
      </c>
      <c r="AT449" s="4">
        <f t="shared" si="148"/>
        <v>0</v>
      </c>
      <c r="AU449" s="4">
        <f t="shared" si="155"/>
        <v>0</v>
      </c>
      <c r="AV449" s="4">
        <f t="shared" si="156"/>
        <v>0</v>
      </c>
      <c r="AW449" s="4">
        <f t="shared" si="149"/>
        <v>0</v>
      </c>
      <c r="AX449" s="4">
        <f t="shared" si="150"/>
        <v>0</v>
      </c>
      <c r="AY449" s="4">
        <f t="shared" si="151"/>
        <v>0</v>
      </c>
      <c r="AZ449" s="4">
        <f t="shared" si="157"/>
        <v>0</v>
      </c>
      <c r="BA449" s="4">
        <f t="shared" si="158"/>
        <v>0</v>
      </c>
      <c r="BB449" s="4">
        <f t="shared" si="152"/>
        <v>0</v>
      </c>
      <c r="BC449" s="4">
        <f t="shared" si="153"/>
        <v>0</v>
      </c>
      <c r="BD449" s="4">
        <f t="shared" si="154"/>
        <v>0</v>
      </c>
      <c r="BE449" s="4">
        <f t="shared" si="159"/>
        <v>0</v>
      </c>
      <c r="BF449" s="4">
        <f t="shared" si="160"/>
        <v>0</v>
      </c>
      <c r="BG449" s="4">
        <f t="shared" si="161"/>
        <v>0</v>
      </c>
      <c r="BH449" s="3">
        <v>0</v>
      </c>
      <c r="BI449" s="3">
        <v>0</v>
      </c>
      <c r="BJ449" s="4">
        <f t="shared" si="162"/>
        <v>1</v>
      </c>
      <c r="BK449" s="4">
        <f t="shared" si="163"/>
        <v>0</v>
      </c>
      <c r="BL449" s="4">
        <f t="shared" si="164"/>
        <v>0</v>
      </c>
      <c r="BM449" s="4">
        <f t="shared" si="165"/>
        <v>0</v>
      </c>
      <c r="BN449" s="4">
        <f t="shared" si="166"/>
        <v>0</v>
      </c>
      <c r="BO449" s="4">
        <f t="shared" si="167"/>
        <v>0</v>
      </c>
    </row>
    <row r="450" spans="1:67" x14ac:dyDescent="0.25">
      <c r="A450" s="7">
        <v>449</v>
      </c>
      <c r="B450" s="1" cm="1">
        <f t="array" ref="B450">_xlfn.SWITCH(C450,"G",1,"D",2,"M",3,"F",4)</f>
        <v>3</v>
      </c>
      <c r="C450" s="1" t="s">
        <v>5</v>
      </c>
      <c r="D450" s="1" t="s">
        <v>604</v>
      </c>
      <c r="E450" s="1">
        <v>5.3</v>
      </c>
      <c r="F450" s="1">
        <v>5.3</v>
      </c>
      <c r="G450" s="1" t="s">
        <v>547</v>
      </c>
      <c r="H450" s="1">
        <v>31</v>
      </c>
      <c r="I450" s="1">
        <v>1.579</v>
      </c>
      <c r="J450" s="1">
        <v>23</v>
      </c>
      <c r="K450" s="1">
        <v>0.98099999999999998</v>
      </c>
      <c r="L450" s="1">
        <v>29</v>
      </c>
      <c r="M450" s="1">
        <v>1.589</v>
      </c>
      <c r="N450" s="7">
        <v>29</v>
      </c>
      <c r="O450" s="7">
        <v>1.405</v>
      </c>
      <c r="P450" s="7">
        <v>22</v>
      </c>
      <c r="Q450" s="7">
        <v>1.216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3">
        <v>0</v>
      </c>
      <c r="AR450" s="4">
        <f t="shared" ref="AR450:AR513" si="168">AQ450+AG450-AL450</f>
        <v>0</v>
      </c>
      <c r="AS450" s="4">
        <f t="shared" ref="AS450:AS513" si="169">AR450+AH450-AM450</f>
        <v>0</v>
      </c>
      <c r="AT450" s="4">
        <f t="shared" ref="AT450:AT513" si="170">AS450+AI450-AN450</f>
        <v>0</v>
      </c>
      <c r="AU450" s="4">
        <f t="shared" si="155"/>
        <v>0</v>
      </c>
      <c r="AV450" s="4">
        <f t="shared" si="156"/>
        <v>0</v>
      </c>
      <c r="AW450" s="4">
        <f t="shared" ref="AW450:AW513" si="171">R450+W450</f>
        <v>0</v>
      </c>
      <c r="AX450" s="4">
        <f t="shared" ref="AX450:AX513" si="172">S450+X450</f>
        <v>0</v>
      </c>
      <c r="AY450" s="4">
        <f t="shared" ref="AY450:AY513" si="173">T450+Y450</f>
        <v>0</v>
      </c>
      <c r="AZ450" s="4">
        <f t="shared" si="157"/>
        <v>0</v>
      </c>
      <c r="BA450" s="4">
        <f t="shared" si="158"/>
        <v>0</v>
      </c>
      <c r="BB450" s="4">
        <f t="shared" ref="BB450:BB513" si="174">AR450+AL450</f>
        <v>0</v>
      </c>
      <c r="BC450" s="4">
        <f t="shared" ref="BC450:BC513" si="175">AS450+AM450</f>
        <v>0</v>
      </c>
      <c r="BD450" s="4">
        <f t="shared" ref="BD450:BD513" si="176">AT450+AN450</f>
        <v>0</v>
      </c>
      <c r="BE450" s="4">
        <f t="shared" si="159"/>
        <v>0</v>
      </c>
      <c r="BF450" s="4">
        <f t="shared" si="160"/>
        <v>0</v>
      </c>
      <c r="BG450" s="4">
        <f t="shared" si="161"/>
        <v>0</v>
      </c>
      <c r="BH450" s="3">
        <v>0</v>
      </c>
      <c r="BI450" s="3">
        <v>0</v>
      </c>
      <c r="BJ450" s="4">
        <f t="shared" si="162"/>
        <v>1</v>
      </c>
      <c r="BK450" s="4">
        <f t="shared" si="163"/>
        <v>0</v>
      </c>
      <c r="BL450" s="4">
        <f t="shared" si="164"/>
        <v>0</v>
      </c>
      <c r="BM450" s="4">
        <f t="shared" si="165"/>
        <v>0</v>
      </c>
      <c r="BN450" s="4">
        <f t="shared" si="166"/>
        <v>0</v>
      </c>
      <c r="BO450" s="4">
        <f t="shared" si="167"/>
        <v>0</v>
      </c>
    </row>
    <row r="451" spans="1:67" x14ac:dyDescent="0.25">
      <c r="A451" s="7">
        <v>450</v>
      </c>
      <c r="B451" s="1" cm="1">
        <f t="array" ref="B451">_xlfn.SWITCH(C451,"G",1,"D",2,"M",3,"F",4)</f>
        <v>4</v>
      </c>
      <c r="C451" s="1" t="s">
        <v>10</v>
      </c>
      <c r="D451" s="1" t="s">
        <v>605</v>
      </c>
      <c r="E451" s="1">
        <v>5.3</v>
      </c>
      <c r="F451" s="1">
        <v>5.3</v>
      </c>
      <c r="G451" s="1" t="s">
        <v>572</v>
      </c>
      <c r="H451" s="1">
        <v>61</v>
      </c>
      <c r="I451" s="1">
        <v>2.202</v>
      </c>
      <c r="J451" s="1">
        <v>65</v>
      </c>
      <c r="K451" s="1">
        <v>2.411</v>
      </c>
      <c r="L451" s="1">
        <v>61</v>
      </c>
      <c r="M451" s="1">
        <v>2.69</v>
      </c>
      <c r="N451" s="7">
        <v>55</v>
      </c>
      <c r="O451" s="7">
        <v>2.0270000000000001</v>
      </c>
      <c r="P451" s="7">
        <v>56</v>
      </c>
      <c r="Q451" s="7">
        <v>2.1150000000000002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3">
        <v>0</v>
      </c>
      <c r="AR451" s="4">
        <f t="shared" si="168"/>
        <v>0</v>
      </c>
      <c r="AS451" s="4">
        <f t="shared" si="169"/>
        <v>0</v>
      </c>
      <c r="AT451" s="4">
        <f t="shared" si="170"/>
        <v>0</v>
      </c>
      <c r="AU451" s="4">
        <f t="shared" ref="AU451:AU514" si="177">AT451+AJ451-AO451</f>
        <v>0</v>
      </c>
      <c r="AV451" s="4">
        <f t="shared" ref="AV451:AV514" si="178">AU451+AK451-AP451</f>
        <v>0</v>
      </c>
      <c r="AW451" s="4">
        <f t="shared" si="171"/>
        <v>0</v>
      </c>
      <c r="AX451" s="4">
        <f t="shared" si="172"/>
        <v>0</v>
      </c>
      <c r="AY451" s="4">
        <f t="shared" si="173"/>
        <v>0</v>
      </c>
      <c r="AZ451" s="4">
        <f t="shared" ref="AZ451:AZ514" si="179">U451+Z451</f>
        <v>0</v>
      </c>
      <c r="BA451" s="4">
        <f t="shared" ref="BA451:BA514" si="180">V451+AA451</f>
        <v>0</v>
      </c>
      <c r="BB451" s="4">
        <f t="shared" si="174"/>
        <v>0</v>
      </c>
      <c r="BC451" s="4">
        <f t="shared" si="175"/>
        <v>0</v>
      </c>
      <c r="BD451" s="4">
        <f t="shared" si="176"/>
        <v>0</v>
      </c>
      <c r="BE451" s="4">
        <f t="shared" ref="BE451:BE514" si="181">AU451+AO451</f>
        <v>0</v>
      </c>
      <c r="BF451" s="4">
        <f t="shared" ref="BF451:BF514" si="182">AV451+AP451</f>
        <v>0</v>
      </c>
      <c r="BG451" s="4">
        <f t="shared" ref="BG451:BG514" si="183">SUM(AR451:AV451)+SUM(AL451:AP451)</f>
        <v>0</v>
      </c>
      <c r="BH451" s="3">
        <v>0</v>
      </c>
      <c r="BI451" s="3">
        <v>0</v>
      </c>
      <c r="BJ451" s="4">
        <f t="shared" ref="BJ451:BJ514" si="184">1-BH451</f>
        <v>1</v>
      </c>
      <c r="BK451" s="4">
        <f t="shared" ref="BK451:BK514" si="185">AG451+AL451</f>
        <v>0</v>
      </c>
      <c r="BL451" s="4">
        <f t="shared" ref="BL451:BL514" si="186">AH451+AM451</f>
        <v>0</v>
      </c>
      <c r="BM451" s="4">
        <f t="shared" ref="BM451:BM514" si="187">AI451+AN451</f>
        <v>0</v>
      </c>
      <c r="BN451" s="4">
        <f t="shared" ref="BN451:BN514" si="188">AJ451+AO451</f>
        <v>0</v>
      </c>
      <c r="BO451" s="4">
        <f t="shared" ref="BO451:BO514" si="189">AK451+AP451</f>
        <v>0</v>
      </c>
    </row>
    <row r="452" spans="1:67" x14ac:dyDescent="0.25">
      <c r="A452" s="7">
        <v>451</v>
      </c>
      <c r="B452" s="1" cm="1">
        <f t="array" ref="B452">_xlfn.SWITCH(C452,"G",1,"D",2,"M",3,"F",4)</f>
        <v>2</v>
      </c>
      <c r="C452" s="1" t="s">
        <v>7</v>
      </c>
      <c r="D452" s="1" t="s">
        <v>606</v>
      </c>
      <c r="E452" s="1">
        <v>4.3</v>
      </c>
      <c r="F452" s="1">
        <v>4.3</v>
      </c>
      <c r="G452" s="1" t="s">
        <v>58</v>
      </c>
      <c r="H452" s="1">
        <v>0</v>
      </c>
      <c r="I452" s="1">
        <v>0</v>
      </c>
      <c r="J452" s="1">
        <v>1</v>
      </c>
      <c r="K452" s="1">
        <v>4.1000000000000002E-2</v>
      </c>
      <c r="L452" s="1">
        <v>1</v>
      </c>
      <c r="M452" s="1">
        <v>4.9000000000000002E-2</v>
      </c>
      <c r="N452" s="7">
        <v>1</v>
      </c>
      <c r="O452" s="7">
        <v>3.3000000000000002E-2</v>
      </c>
      <c r="P452" s="7">
        <v>0</v>
      </c>
      <c r="Q452" s="7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3">
        <v>0</v>
      </c>
      <c r="AR452" s="4">
        <f t="shared" si="168"/>
        <v>0</v>
      </c>
      <c r="AS452" s="4">
        <f t="shared" si="169"/>
        <v>0</v>
      </c>
      <c r="AT452" s="4">
        <f t="shared" si="170"/>
        <v>0</v>
      </c>
      <c r="AU452" s="4">
        <f t="shared" si="177"/>
        <v>0</v>
      </c>
      <c r="AV452" s="4">
        <f t="shared" si="178"/>
        <v>0</v>
      </c>
      <c r="AW452" s="4">
        <f t="shared" si="171"/>
        <v>0</v>
      </c>
      <c r="AX452" s="4">
        <f t="shared" si="172"/>
        <v>0</v>
      </c>
      <c r="AY452" s="4">
        <f t="shared" si="173"/>
        <v>0</v>
      </c>
      <c r="AZ452" s="4">
        <f t="shared" si="179"/>
        <v>0</v>
      </c>
      <c r="BA452" s="4">
        <f t="shared" si="180"/>
        <v>0</v>
      </c>
      <c r="BB452" s="4">
        <f t="shared" si="174"/>
        <v>0</v>
      </c>
      <c r="BC452" s="4">
        <f t="shared" si="175"/>
        <v>0</v>
      </c>
      <c r="BD452" s="4">
        <f t="shared" si="176"/>
        <v>0</v>
      </c>
      <c r="BE452" s="4">
        <f t="shared" si="181"/>
        <v>0</v>
      </c>
      <c r="BF452" s="4">
        <f t="shared" si="182"/>
        <v>0</v>
      </c>
      <c r="BG452" s="4">
        <f t="shared" si="183"/>
        <v>0</v>
      </c>
      <c r="BH452" s="3">
        <v>0</v>
      </c>
      <c r="BI452" s="3">
        <v>0</v>
      </c>
      <c r="BJ452" s="4">
        <f t="shared" si="184"/>
        <v>1</v>
      </c>
      <c r="BK452" s="4">
        <f t="shared" si="185"/>
        <v>0</v>
      </c>
      <c r="BL452" s="4">
        <f t="shared" si="186"/>
        <v>0</v>
      </c>
      <c r="BM452" s="4">
        <f t="shared" si="187"/>
        <v>0</v>
      </c>
      <c r="BN452" s="4">
        <f t="shared" si="188"/>
        <v>0</v>
      </c>
      <c r="BO452" s="4">
        <f t="shared" si="189"/>
        <v>0</v>
      </c>
    </row>
    <row r="453" spans="1:67" x14ac:dyDescent="0.25">
      <c r="A453" s="7">
        <v>452</v>
      </c>
      <c r="B453" s="1" cm="1">
        <f t="array" ref="B453">_xlfn.SWITCH(C453,"G",1,"D",2,"M",3,"F",4)</f>
        <v>1</v>
      </c>
      <c r="C453" s="1" t="s">
        <v>12</v>
      </c>
      <c r="D453" s="1" t="s">
        <v>333</v>
      </c>
      <c r="E453" s="1">
        <v>4.4000000000000004</v>
      </c>
      <c r="F453" s="1">
        <v>4.4000000000000004</v>
      </c>
      <c r="G453" s="1" t="s">
        <v>334</v>
      </c>
      <c r="H453" s="1">
        <v>0</v>
      </c>
      <c r="I453" s="1">
        <v>0</v>
      </c>
      <c r="J453" s="1">
        <v>1</v>
      </c>
      <c r="K453" s="1">
        <v>0.04</v>
      </c>
      <c r="L453" s="1">
        <v>2</v>
      </c>
      <c r="M453" s="1">
        <v>8.7999999999999995E-2</v>
      </c>
      <c r="N453" s="7">
        <v>2</v>
      </c>
      <c r="O453" s="7">
        <v>8.6999999999999994E-2</v>
      </c>
      <c r="P453" s="7">
        <v>3</v>
      </c>
      <c r="Q453" s="7">
        <v>0.126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3">
        <v>0</v>
      </c>
      <c r="AR453" s="4">
        <f t="shared" si="168"/>
        <v>0</v>
      </c>
      <c r="AS453" s="4">
        <f t="shared" si="169"/>
        <v>0</v>
      </c>
      <c r="AT453" s="4">
        <f t="shared" si="170"/>
        <v>0</v>
      </c>
      <c r="AU453" s="4">
        <f t="shared" si="177"/>
        <v>0</v>
      </c>
      <c r="AV453" s="4">
        <f t="shared" si="178"/>
        <v>0</v>
      </c>
      <c r="AW453" s="4">
        <f t="shared" si="171"/>
        <v>0</v>
      </c>
      <c r="AX453" s="4">
        <f t="shared" si="172"/>
        <v>0</v>
      </c>
      <c r="AY453" s="4">
        <f t="shared" si="173"/>
        <v>0</v>
      </c>
      <c r="AZ453" s="4">
        <f t="shared" si="179"/>
        <v>0</v>
      </c>
      <c r="BA453" s="4">
        <f t="shared" si="180"/>
        <v>0</v>
      </c>
      <c r="BB453" s="4">
        <f t="shared" si="174"/>
        <v>0</v>
      </c>
      <c r="BC453" s="4">
        <f t="shared" si="175"/>
        <v>0</v>
      </c>
      <c r="BD453" s="4">
        <f t="shared" si="176"/>
        <v>0</v>
      </c>
      <c r="BE453" s="4">
        <f t="shared" si="181"/>
        <v>0</v>
      </c>
      <c r="BF453" s="4">
        <f t="shared" si="182"/>
        <v>0</v>
      </c>
      <c r="BG453" s="4">
        <f t="shared" si="183"/>
        <v>0</v>
      </c>
      <c r="BH453" s="3">
        <v>0</v>
      </c>
      <c r="BI453" s="3">
        <v>0</v>
      </c>
      <c r="BJ453" s="4">
        <f t="shared" si="184"/>
        <v>1</v>
      </c>
      <c r="BK453" s="4">
        <f t="shared" si="185"/>
        <v>0</v>
      </c>
      <c r="BL453" s="4">
        <f t="shared" si="186"/>
        <v>0</v>
      </c>
      <c r="BM453" s="4">
        <f t="shared" si="187"/>
        <v>0</v>
      </c>
      <c r="BN453" s="4">
        <f t="shared" si="188"/>
        <v>0</v>
      </c>
      <c r="BO453" s="4">
        <f t="shared" si="189"/>
        <v>0</v>
      </c>
    </row>
    <row r="454" spans="1:67" x14ac:dyDescent="0.25">
      <c r="A454" s="7">
        <v>453</v>
      </c>
      <c r="B454" s="1" cm="1">
        <f t="array" ref="B454">_xlfn.SWITCH(C454,"G",1,"D",2,"M",3,"F",4)</f>
        <v>3</v>
      </c>
      <c r="C454" s="1" t="s">
        <v>5</v>
      </c>
      <c r="D454" s="1" t="s">
        <v>225</v>
      </c>
      <c r="E454" s="1">
        <v>4.9000000000000004</v>
      </c>
      <c r="F454" s="1">
        <v>4.9000000000000004</v>
      </c>
      <c r="G454" s="1" t="s">
        <v>226</v>
      </c>
      <c r="H454" s="1">
        <v>20</v>
      </c>
      <c r="I454" s="1">
        <v>0.90400000000000003</v>
      </c>
      <c r="J454" s="1">
        <v>11</v>
      </c>
      <c r="K454" s="1">
        <v>0.45800000000000002</v>
      </c>
      <c r="L454" s="1">
        <v>10</v>
      </c>
      <c r="M454" s="1">
        <v>0.44900000000000001</v>
      </c>
      <c r="N454" s="7">
        <v>9</v>
      </c>
      <c r="O454" s="7">
        <v>0.36</v>
      </c>
      <c r="P454" s="7">
        <v>11</v>
      </c>
      <c r="Q454" s="7">
        <v>0.48499999999999999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3">
        <v>0</v>
      </c>
      <c r="AR454" s="4">
        <f t="shared" si="168"/>
        <v>0</v>
      </c>
      <c r="AS454" s="4">
        <f t="shared" si="169"/>
        <v>0</v>
      </c>
      <c r="AT454" s="4">
        <f t="shared" si="170"/>
        <v>0</v>
      </c>
      <c r="AU454" s="4">
        <f t="shared" si="177"/>
        <v>0</v>
      </c>
      <c r="AV454" s="4">
        <f t="shared" si="178"/>
        <v>0</v>
      </c>
      <c r="AW454" s="4">
        <f t="shared" si="171"/>
        <v>0</v>
      </c>
      <c r="AX454" s="4">
        <f t="shared" si="172"/>
        <v>0</v>
      </c>
      <c r="AY454" s="4">
        <f t="shared" si="173"/>
        <v>0</v>
      </c>
      <c r="AZ454" s="4">
        <f t="shared" si="179"/>
        <v>0</v>
      </c>
      <c r="BA454" s="4">
        <f t="shared" si="180"/>
        <v>0</v>
      </c>
      <c r="BB454" s="4">
        <f t="shared" si="174"/>
        <v>0</v>
      </c>
      <c r="BC454" s="4">
        <f t="shared" si="175"/>
        <v>0</v>
      </c>
      <c r="BD454" s="4">
        <f t="shared" si="176"/>
        <v>0</v>
      </c>
      <c r="BE454" s="4">
        <f t="shared" si="181"/>
        <v>0</v>
      </c>
      <c r="BF454" s="4">
        <f t="shared" si="182"/>
        <v>0</v>
      </c>
      <c r="BG454" s="4">
        <f t="shared" si="183"/>
        <v>0</v>
      </c>
      <c r="BH454" s="3">
        <v>0</v>
      </c>
      <c r="BI454" s="3">
        <v>0</v>
      </c>
      <c r="BJ454" s="4">
        <f t="shared" si="184"/>
        <v>1</v>
      </c>
      <c r="BK454" s="4">
        <f t="shared" si="185"/>
        <v>0</v>
      </c>
      <c r="BL454" s="4">
        <f t="shared" si="186"/>
        <v>0</v>
      </c>
      <c r="BM454" s="4">
        <f t="shared" si="187"/>
        <v>0</v>
      </c>
      <c r="BN454" s="4">
        <f t="shared" si="188"/>
        <v>0</v>
      </c>
      <c r="BO454" s="4">
        <f t="shared" si="189"/>
        <v>0</v>
      </c>
    </row>
    <row r="455" spans="1:67" x14ac:dyDescent="0.25">
      <c r="A455" s="7">
        <v>454</v>
      </c>
      <c r="B455" s="1" cm="1">
        <f t="array" ref="B455">_xlfn.SWITCH(C455,"G",1,"D",2,"M",3,"F",4)</f>
        <v>2</v>
      </c>
      <c r="C455" s="1" t="s">
        <v>7</v>
      </c>
      <c r="D455" s="1" t="s">
        <v>607</v>
      </c>
      <c r="E455" s="1">
        <v>4</v>
      </c>
      <c r="F455" s="1">
        <v>4</v>
      </c>
      <c r="G455" s="1" t="s">
        <v>572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7">
        <v>0</v>
      </c>
      <c r="O455" s="7">
        <v>0</v>
      </c>
      <c r="P455" s="7">
        <v>0</v>
      </c>
      <c r="Q455" s="7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3">
        <v>0</v>
      </c>
      <c r="AR455" s="4">
        <f t="shared" si="168"/>
        <v>0</v>
      </c>
      <c r="AS455" s="4">
        <f t="shared" si="169"/>
        <v>0</v>
      </c>
      <c r="AT455" s="4">
        <f t="shared" si="170"/>
        <v>0</v>
      </c>
      <c r="AU455" s="4">
        <f t="shared" si="177"/>
        <v>0</v>
      </c>
      <c r="AV455" s="4">
        <f t="shared" si="178"/>
        <v>0</v>
      </c>
      <c r="AW455" s="4">
        <f t="shared" si="171"/>
        <v>0</v>
      </c>
      <c r="AX455" s="4">
        <f t="shared" si="172"/>
        <v>0</v>
      </c>
      <c r="AY455" s="4">
        <f t="shared" si="173"/>
        <v>0</v>
      </c>
      <c r="AZ455" s="4">
        <f t="shared" si="179"/>
        <v>0</v>
      </c>
      <c r="BA455" s="4">
        <f t="shared" si="180"/>
        <v>0</v>
      </c>
      <c r="BB455" s="4">
        <f t="shared" si="174"/>
        <v>0</v>
      </c>
      <c r="BC455" s="4">
        <f t="shared" si="175"/>
        <v>0</v>
      </c>
      <c r="BD455" s="4">
        <f t="shared" si="176"/>
        <v>0</v>
      </c>
      <c r="BE455" s="4">
        <f t="shared" si="181"/>
        <v>0</v>
      </c>
      <c r="BF455" s="4">
        <f t="shared" si="182"/>
        <v>0</v>
      </c>
      <c r="BG455" s="4">
        <f t="shared" si="183"/>
        <v>0</v>
      </c>
      <c r="BH455" s="3">
        <v>0</v>
      </c>
      <c r="BI455" s="3">
        <v>0</v>
      </c>
      <c r="BJ455" s="4">
        <f t="shared" si="184"/>
        <v>1</v>
      </c>
      <c r="BK455" s="4">
        <f t="shared" si="185"/>
        <v>0</v>
      </c>
      <c r="BL455" s="4">
        <f t="shared" si="186"/>
        <v>0</v>
      </c>
      <c r="BM455" s="4">
        <f t="shared" si="187"/>
        <v>0</v>
      </c>
      <c r="BN455" s="4">
        <f t="shared" si="188"/>
        <v>0</v>
      </c>
      <c r="BO455" s="4">
        <f t="shared" si="189"/>
        <v>0</v>
      </c>
    </row>
    <row r="456" spans="1:67" x14ac:dyDescent="0.25">
      <c r="A456" s="7">
        <v>455</v>
      </c>
      <c r="B456" s="1" cm="1">
        <f t="array" ref="B456">_xlfn.SWITCH(C456,"G",1,"D",2,"M",3,"F",4)</f>
        <v>4</v>
      </c>
      <c r="C456" s="1" t="s">
        <v>10</v>
      </c>
      <c r="D456" s="1" t="s">
        <v>608</v>
      </c>
      <c r="E456" s="1">
        <v>7.1</v>
      </c>
      <c r="F456" s="1">
        <v>7.1</v>
      </c>
      <c r="G456" s="1" t="s">
        <v>183</v>
      </c>
      <c r="H456" s="1">
        <v>16</v>
      </c>
      <c r="I456" s="1">
        <v>0.77600000000000002</v>
      </c>
      <c r="J456" s="1">
        <v>24</v>
      </c>
      <c r="K456" s="1">
        <v>1.1479999999999999</v>
      </c>
      <c r="L456" s="1">
        <v>18</v>
      </c>
      <c r="M456" s="1">
        <v>0.92</v>
      </c>
      <c r="N456" s="7">
        <v>20</v>
      </c>
      <c r="O456" s="7">
        <v>0.99399999999999999</v>
      </c>
      <c r="P456" s="7">
        <v>20</v>
      </c>
      <c r="Q456" s="7">
        <v>0.90600000000000003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3">
        <v>0</v>
      </c>
      <c r="AR456" s="4">
        <f t="shared" si="168"/>
        <v>0</v>
      </c>
      <c r="AS456" s="4">
        <f t="shared" si="169"/>
        <v>0</v>
      </c>
      <c r="AT456" s="4">
        <f t="shared" si="170"/>
        <v>0</v>
      </c>
      <c r="AU456" s="4">
        <f t="shared" si="177"/>
        <v>0</v>
      </c>
      <c r="AV456" s="4">
        <f t="shared" si="178"/>
        <v>0</v>
      </c>
      <c r="AW456" s="4">
        <f t="shared" si="171"/>
        <v>0</v>
      </c>
      <c r="AX456" s="4">
        <f t="shared" si="172"/>
        <v>0</v>
      </c>
      <c r="AY456" s="4">
        <f t="shared" si="173"/>
        <v>0</v>
      </c>
      <c r="AZ456" s="4">
        <f t="shared" si="179"/>
        <v>0</v>
      </c>
      <c r="BA456" s="4">
        <f t="shared" si="180"/>
        <v>0</v>
      </c>
      <c r="BB456" s="4">
        <f t="shared" si="174"/>
        <v>0</v>
      </c>
      <c r="BC456" s="4">
        <f t="shared" si="175"/>
        <v>0</v>
      </c>
      <c r="BD456" s="4">
        <f t="shared" si="176"/>
        <v>0</v>
      </c>
      <c r="BE456" s="4">
        <f t="shared" si="181"/>
        <v>0</v>
      </c>
      <c r="BF456" s="4">
        <f t="shared" si="182"/>
        <v>0</v>
      </c>
      <c r="BG456" s="4">
        <f t="shared" si="183"/>
        <v>0</v>
      </c>
      <c r="BH456" s="3">
        <v>0</v>
      </c>
      <c r="BI456" s="3">
        <v>0</v>
      </c>
      <c r="BJ456" s="4">
        <f t="shared" si="184"/>
        <v>1</v>
      </c>
      <c r="BK456" s="4">
        <f t="shared" si="185"/>
        <v>0</v>
      </c>
      <c r="BL456" s="4">
        <f t="shared" si="186"/>
        <v>0</v>
      </c>
      <c r="BM456" s="4">
        <f t="shared" si="187"/>
        <v>0</v>
      </c>
      <c r="BN456" s="4">
        <f t="shared" si="188"/>
        <v>0</v>
      </c>
      <c r="BO456" s="4">
        <f t="shared" si="189"/>
        <v>0</v>
      </c>
    </row>
    <row r="457" spans="1:67" x14ac:dyDescent="0.25">
      <c r="A457" s="7">
        <v>456</v>
      </c>
      <c r="B457" s="1" cm="1">
        <f t="array" ref="B457">_xlfn.SWITCH(C457,"G",1,"D",2,"M",3,"F",4)</f>
        <v>2</v>
      </c>
      <c r="C457" s="1" t="s">
        <v>7</v>
      </c>
      <c r="D457" s="1" t="s">
        <v>93</v>
      </c>
      <c r="E457" s="1">
        <v>4.4000000000000004</v>
      </c>
      <c r="F457" s="1">
        <v>4.4000000000000004</v>
      </c>
      <c r="G457" s="1" t="s">
        <v>547</v>
      </c>
      <c r="H457" s="1">
        <v>60</v>
      </c>
      <c r="I457" s="1">
        <v>1.7969999999999999</v>
      </c>
      <c r="J457" s="1">
        <v>67</v>
      </c>
      <c r="K457" s="1">
        <v>0.997</v>
      </c>
      <c r="L457" s="1">
        <v>60</v>
      </c>
      <c r="M457" s="1">
        <v>1.71</v>
      </c>
      <c r="N457" s="7">
        <v>60</v>
      </c>
      <c r="O457" s="7">
        <v>1.68</v>
      </c>
      <c r="P457" s="7">
        <v>63</v>
      </c>
      <c r="Q457" s="7">
        <v>2.0030000000000001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3">
        <v>0</v>
      </c>
      <c r="AR457" s="4">
        <f t="shared" si="168"/>
        <v>0</v>
      </c>
      <c r="AS457" s="4">
        <f t="shared" si="169"/>
        <v>0</v>
      </c>
      <c r="AT457" s="4">
        <f t="shared" si="170"/>
        <v>0</v>
      </c>
      <c r="AU457" s="4">
        <f t="shared" si="177"/>
        <v>0</v>
      </c>
      <c r="AV457" s="4">
        <f t="shared" si="178"/>
        <v>0</v>
      </c>
      <c r="AW457" s="4">
        <f t="shared" si="171"/>
        <v>0</v>
      </c>
      <c r="AX457" s="4">
        <f t="shared" si="172"/>
        <v>0</v>
      </c>
      <c r="AY457" s="4">
        <f t="shared" si="173"/>
        <v>0</v>
      </c>
      <c r="AZ457" s="4">
        <f t="shared" si="179"/>
        <v>0</v>
      </c>
      <c r="BA457" s="4">
        <f t="shared" si="180"/>
        <v>0</v>
      </c>
      <c r="BB457" s="4">
        <f t="shared" si="174"/>
        <v>0</v>
      </c>
      <c r="BC457" s="4">
        <f t="shared" si="175"/>
        <v>0</v>
      </c>
      <c r="BD457" s="4">
        <f t="shared" si="176"/>
        <v>0</v>
      </c>
      <c r="BE457" s="4">
        <f t="shared" si="181"/>
        <v>0</v>
      </c>
      <c r="BF457" s="4">
        <f t="shared" si="182"/>
        <v>0</v>
      </c>
      <c r="BG457" s="4">
        <f t="shared" si="183"/>
        <v>0</v>
      </c>
      <c r="BH457" s="3">
        <v>0</v>
      </c>
      <c r="BI457" s="3">
        <v>0</v>
      </c>
      <c r="BJ457" s="4">
        <f t="shared" si="184"/>
        <v>1</v>
      </c>
      <c r="BK457" s="4">
        <f t="shared" si="185"/>
        <v>0</v>
      </c>
      <c r="BL457" s="4">
        <f t="shared" si="186"/>
        <v>0</v>
      </c>
      <c r="BM457" s="4">
        <f t="shared" si="187"/>
        <v>0</v>
      </c>
      <c r="BN457" s="4">
        <f t="shared" si="188"/>
        <v>0</v>
      </c>
      <c r="BO457" s="4">
        <f t="shared" si="189"/>
        <v>0</v>
      </c>
    </row>
    <row r="458" spans="1:67" x14ac:dyDescent="0.25">
      <c r="A458" s="7">
        <v>457</v>
      </c>
      <c r="B458" s="1" cm="1">
        <f t="array" ref="B458">_xlfn.SWITCH(C458,"G",1,"D",2,"M",3,"F",4)</f>
        <v>2</v>
      </c>
      <c r="C458" s="1" t="s">
        <v>7</v>
      </c>
      <c r="D458" s="1" t="s">
        <v>609</v>
      </c>
      <c r="E458" s="1">
        <v>4.4000000000000004</v>
      </c>
      <c r="F458" s="1">
        <v>4.4000000000000004</v>
      </c>
      <c r="G458" s="1" t="s">
        <v>547</v>
      </c>
      <c r="H458" s="1">
        <v>53</v>
      </c>
      <c r="I458" s="1">
        <v>1.859</v>
      </c>
      <c r="J458" s="1">
        <v>58</v>
      </c>
      <c r="K458" s="1">
        <v>1.01</v>
      </c>
      <c r="L458" s="1">
        <v>54</v>
      </c>
      <c r="M458" s="1">
        <v>1.794</v>
      </c>
      <c r="N458" s="7">
        <v>56</v>
      </c>
      <c r="O458" s="7">
        <v>1.7749999999999999</v>
      </c>
      <c r="P458" s="7">
        <v>54</v>
      </c>
      <c r="Q458" s="7">
        <v>1.99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3">
        <v>0</v>
      </c>
      <c r="AR458" s="4">
        <f t="shared" si="168"/>
        <v>0</v>
      </c>
      <c r="AS458" s="4">
        <f t="shared" si="169"/>
        <v>0</v>
      </c>
      <c r="AT458" s="4">
        <f t="shared" si="170"/>
        <v>0</v>
      </c>
      <c r="AU458" s="4">
        <f t="shared" si="177"/>
        <v>0</v>
      </c>
      <c r="AV458" s="4">
        <f t="shared" si="178"/>
        <v>0</v>
      </c>
      <c r="AW458" s="4">
        <f t="shared" si="171"/>
        <v>0</v>
      </c>
      <c r="AX458" s="4">
        <f t="shared" si="172"/>
        <v>0</v>
      </c>
      <c r="AY458" s="4">
        <f t="shared" si="173"/>
        <v>0</v>
      </c>
      <c r="AZ458" s="4">
        <f t="shared" si="179"/>
        <v>0</v>
      </c>
      <c r="BA458" s="4">
        <f t="shared" si="180"/>
        <v>0</v>
      </c>
      <c r="BB458" s="4">
        <f t="shared" si="174"/>
        <v>0</v>
      </c>
      <c r="BC458" s="4">
        <f t="shared" si="175"/>
        <v>0</v>
      </c>
      <c r="BD458" s="4">
        <f t="shared" si="176"/>
        <v>0</v>
      </c>
      <c r="BE458" s="4">
        <f t="shared" si="181"/>
        <v>0</v>
      </c>
      <c r="BF458" s="4">
        <f t="shared" si="182"/>
        <v>0</v>
      </c>
      <c r="BG458" s="4">
        <f t="shared" si="183"/>
        <v>0</v>
      </c>
      <c r="BH458" s="3">
        <v>0</v>
      </c>
      <c r="BI458" s="3">
        <v>0</v>
      </c>
      <c r="BJ458" s="4">
        <f t="shared" si="184"/>
        <v>1</v>
      </c>
      <c r="BK458" s="4">
        <f t="shared" si="185"/>
        <v>0</v>
      </c>
      <c r="BL458" s="4">
        <f t="shared" si="186"/>
        <v>0</v>
      </c>
      <c r="BM458" s="4">
        <f t="shared" si="187"/>
        <v>0</v>
      </c>
      <c r="BN458" s="4">
        <f t="shared" si="188"/>
        <v>0</v>
      </c>
      <c r="BO458" s="4">
        <f t="shared" si="189"/>
        <v>0</v>
      </c>
    </row>
    <row r="459" spans="1:67" x14ac:dyDescent="0.25">
      <c r="A459" s="7">
        <v>458</v>
      </c>
      <c r="B459" s="1" cm="1">
        <f t="array" ref="B459">_xlfn.SWITCH(C459,"G",1,"D",2,"M",3,"F",4)</f>
        <v>3</v>
      </c>
      <c r="C459" s="1" t="s">
        <v>5</v>
      </c>
      <c r="D459" s="1" t="s">
        <v>610</v>
      </c>
      <c r="E459" s="1">
        <v>4.8</v>
      </c>
      <c r="F459" s="1">
        <v>4.8</v>
      </c>
      <c r="G459" s="1" t="s">
        <v>183</v>
      </c>
      <c r="H459" s="1">
        <v>45</v>
      </c>
      <c r="I459" s="1">
        <v>1.5469999999999999</v>
      </c>
      <c r="J459" s="1">
        <v>36</v>
      </c>
      <c r="K459" s="1">
        <v>1.3660000000000001</v>
      </c>
      <c r="L459" s="1">
        <v>41</v>
      </c>
      <c r="M459" s="1">
        <v>1.514</v>
      </c>
      <c r="N459" s="7">
        <v>36</v>
      </c>
      <c r="O459" s="7">
        <v>1.353</v>
      </c>
      <c r="P459" s="7">
        <v>45</v>
      </c>
      <c r="Q459" s="7">
        <v>1.492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3">
        <v>0</v>
      </c>
      <c r="AR459" s="4">
        <f t="shared" si="168"/>
        <v>0</v>
      </c>
      <c r="AS459" s="4">
        <f t="shared" si="169"/>
        <v>0</v>
      </c>
      <c r="AT459" s="4">
        <f t="shared" si="170"/>
        <v>0</v>
      </c>
      <c r="AU459" s="4">
        <f t="shared" si="177"/>
        <v>0</v>
      </c>
      <c r="AV459" s="4">
        <f t="shared" si="178"/>
        <v>0</v>
      </c>
      <c r="AW459" s="4">
        <f t="shared" si="171"/>
        <v>0</v>
      </c>
      <c r="AX459" s="4">
        <f t="shared" si="172"/>
        <v>0</v>
      </c>
      <c r="AY459" s="4">
        <f t="shared" si="173"/>
        <v>0</v>
      </c>
      <c r="AZ459" s="4">
        <f t="shared" si="179"/>
        <v>0</v>
      </c>
      <c r="BA459" s="4">
        <f t="shared" si="180"/>
        <v>0</v>
      </c>
      <c r="BB459" s="4">
        <f t="shared" si="174"/>
        <v>0</v>
      </c>
      <c r="BC459" s="4">
        <f t="shared" si="175"/>
        <v>0</v>
      </c>
      <c r="BD459" s="4">
        <f t="shared" si="176"/>
        <v>0</v>
      </c>
      <c r="BE459" s="4">
        <f t="shared" si="181"/>
        <v>0</v>
      </c>
      <c r="BF459" s="4">
        <f t="shared" si="182"/>
        <v>0</v>
      </c>
      <c r="BG459" s="4">
        <f t="shared" si="183"/>
        <v>0</v>
      </c>
      <c r="BH459" s="3">
        <v>0</v>
      </c>
      <c r="BI459" s="3">
        <v>0</v>
      </c>
      <c r="BJ459" s="4">
        <f t="shared" si="184"/>
        <v>1</v>
      </c>
      <c r="BK459" s="4">
        <f t="shared" si="185"/>
        <v>0</v>
      </c>
      <c r="BL459" s="4">
        <f t="shared" si="186"/>
        <v>0</v>
      </c>
      <c r="BM459" s="4">
        <f t="shared" si="187"/>
        <v>0</v>
      </c>
      <c r="BN459" s="4">
        <f t="shared" si="188"/>
        <v>0</v>
      </c>
      <c r="BO459" s="4">
        <f t="shared" si="189"/>
        <v>0</v>
      </c>
    </row>
    <row r="460" spans="1:67" x14ac:dyDescent="0.25">
      <c r="A460" s="7">
        <v>459</v>
      </c>
      <c r="B460" s="1" cm="1">
        <f t="array" ref="B460">_xlfn.SWITCH(C460,"G",1,"D",2,"M",3,"F",4)</f>
        <v>3</v>
      </c>
      <c r="C460" s="1" t="s">
        <v>5</v>
      </c>
      <c r="D460" s="1" t="s">
        <v>246</v>
      </c>
      <c r="E460" s="1">
        <v>4.8</v>
      </c>
      <c r="F460" s="1">
        <v>4.8</v>
      </c>
      <c r="G460" s="1" t="s">
        <v>245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7">
        <v>0</v>
      </c>
      <c r="O460" s="7">
        <v>0</v>
      </c>
      <c r="P460" s="7">
        <v>0</v>
      </c>
      <c r="Q460" s="7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3">
        <v>0</v>
      </c>
      <c r="AR460" s="4">
        <f t="shared" si="168"/>
        <v>0</v>
      </c>
      <c r="AS460" s="4">
        <f t="shared" si="169"/>
        <v>0</v>
      </c>
      <c r="AT460" s="4">
        <f t="shared" si="170"/>
        <v>0</v>
      </c>
      <c r="AU460" s="4">
        <f t="shared" si="177"/>
        <v>0</v>
      </c>
      <c r="AV460" s="4">
        <f t="shared" si="178"/>
        <v>0</v>
      </c>
      <c r="AW460" s="4">
        <f t="shared" si="171"/>
        <v>0</v>
      </c>
      <c r="AX460" s="4">
        <f t="shared" si="172"/>
        <v>0</v>
      </c>
      <c r="AY460" s="4">
        <f t="shared" si="173"/>
        <v>0</v>
      </c>
      <c r="AZ460" s="4">
        <f t="shared" si="179"/>
        <v>0</v>
      </c>
      <c r="BA460" s="4">
        <f t="shared" si="180"/>
        <v>0</v>
      </c>
      <c r="BB460" s="4">
        <f t="shared" si="174"/>
        <v>0</v>
      </c>
      <c r="BC460" s="4">
        <f t="shared" si="175"/>
        <v>0</v>
      </c>
      <c r="BD460" s="4">
        <f t="shared" si="176"/>
        <v>0</v>
      </c>
      <c r="BE460" s="4">
        <f t="shared" si="181"/>
        <v>0</v>
      </c>
      <c r="BF460" s="4">
        <f t="shared" si="182"/>
        <v>0</v>
      </c>
      <c r="BG460" s="4">
        <f t="shared" si="183"/>
        <v>0</v>
      </c>
      <c r="BH460" s="3">
        <v>0</v>
      </c>
      <c r="BI460" s="3">
        <v>0</v>
      </c>
      <c r="BJ460" s="4">
        <f t="shared" si="184"/>
        <v>1</v>
      </c>
      <c r="BK460" s="4">
        <f t="shared" si="185"/>
        <v>0</v>
      </c>
      <c r="BL460" s="4">
        <f t="shared" si="186"/>
        <v>0</v>
      </c>
      <c r="BM460" s="4">
        <f t="shared" si="187"/>
        <v>0</v>
      </c>
      <c r="BN460" s="4">
        <f t="shared" si="188"/>
        <v>0</v>
      </c>
      <c r="BO460" s="4">
        <f t="shared" si="189"/>
        <v>0</v>
      </c>
    </row>
    <row r="461" spans="1:67" x14ac:dyDescent="0.25">
      <c r="A461" s="7">
        <v>460</v>
      </c>
      <c r="B461" s="1" cm="1">
        <f t="array" ref="B461">_xlfn.SWITCH(C461,"G",1,"D",2,"M",3,"F",4)</f>
        <v>2</v>
      </c>
      <c r="C461" s="1" t="s">
        <v>7</v>
      </c>
      <c r="D461" s="1" t="s">
        <v>611</v>
      </c>
      <c r="E461" s="1">
        <v>4.9000000000000004</v>
      </c>
      <c r="F461" s="1">
        <v>4.9000000000000004</v>
      </c>
      <c r="G461" s="1" t="s">
        <v>140</v>
      </c>
      <c r="H461" s="1">
        <v>20</v>
      </c>
      <c r="I461" s="1">
        <v>0.79400000000000004</v>
      </c>
      <c r="J461" s="1">
        <v>25</v>
      </c>
      <c r="K461" s="1">
        <v>1.224</v>
      </c>
      <c r="L461" s="1">
        <v>30</v>
      </c>
      <c r="M461" s="1">
        <v>1.2889999999999999</v>
      </c>
      <c r="N461" s="7">
        <v>27</v>
      </c>
      <c r="O461" s="7">
        <v>1.115</v>
      </c>
      <c r="P461" s="7">
        <v>30</v>
      </c>
      <c r="Q461" s="7">
        <v>1.349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3">
        <v>0</v>
      </c>
      <c r="AR461" s="4">
        <f t="shared" si="168"/>
        <v>0</v>
      </c>
      <c r="AS461" s="4">
        <f t="shared" si="169"/>
        <v>0</v>
      </c>
      <c r="AT461" s="4">
        <f t="shared" si="170"/>
        <v>0</v>
      </c>
      <c r="AU461" s="4">
        <f t="shared" si="177"/>
        <v>0</v>
      </c>
      <c r="AV461" s="4">
        <f t="shared" si="178"/>
        <v>0</v>
      </c>
      <c r="AW461" s="4">
        <f t="shared" si="171"/>
        <v>0</v>
      </c>
      <c r="AX461" s="4">
        <f t="shared" si="172"/>
        <v>0</v>
      </c>
      <c r="AY461" s="4">
        <f t="shared" si="173"/>
        <v>0</v>
      </c>
      <c r="AZ461" s="4">
        <f t="shared" si="179"/>
        <v>0</v>
      </c>
      <c r="BA461" s="4">
        <f t="shared" si="180"/>
        <v>0</v>
      </c>
      <c r="BB461" s="4">
        <f t="shared" si="174"/>
        <v>0</v>
      </c>
      <c r="BC461" s="4">
        <f t="shared" si="175"/>
        <v>0</v>
      </c>
      <c r="BD461" s="4">
        <f t="shared" si="176"/>
        <v>0</v>
      </c>
      <c r="BE461" s="4">
        <f t="shared" si="181"/>
        <v>0</v>
      </c>
      <c r="BF461" s="4">
        <f t="shared" si="182"/>
        <v>0</v>
      </c>
      <c r="BG461" s="4">
        <f t="shared" si="183"/>
        <v>0</v>
      </c>
      <c r="BH461" s="3">
        <v>0</v>
      </c>
      <c r="BI461" s="3">
        <v>0</v>
      </c>
      <c r="BJ461" s="4">
        <f t="shared" si="184"/>
        <v>1</v>
      </c>
      <c r="BK461" s="4">
        <f t="shared" si="185"/>
        <v>0</v>
      </c>
      <c r="BL461" s="4">
        <f t="shared" si="186"/>
        <v>0</v>
      </c>
      <c r="BM461" s="4">
        <f t="shared" si="187"/>
        <v>0</v>
      </c>
      <c r="BN461" s="4">
        <f t="shared" si="188"/>
        <v>0</v>
      </c>
      <c r="BO461" s="4">
        <f t="shared" si="189"/>
        <v>0</v>
      </c>
    </row>
    <row r="462" spans="1:67" x14ac:dyDescent="0.25">
      <c r="A462" s="7">
        <v>461</v>
      </c>
      <c r="B462" s="1" cm="1">
        <f t="array" ref="B462">_xlfn.SWITCH(C462,"G",1,"D",2,"M",3,"F",4)</f>
        <v>3</v>
      </c>
      <c r="C462" s="1" t="s">
        <v>5</v>
      </c>
      <c r="D462" s="1" t="s">
        <v>612</v>
      </c>
      <c r="E462" s="1">
        <v>5.9</v>
      </c>
      <c r="F462" s="1">
        <v>5.9</v>
      </c>
      <c r="G462" s="1" t="s">
        <v>334</v>
      </c>
      <c r="H462" s="1">
        <v>26</v>
      </c>
      <c r="I462" s="1">
        <v>1.3140000000000001</v>
      </c>
      <c r="J462" s="1">
        <v>42</v>
      </c>
      <c r="K462" s="1">
        <v>2.1320000000000001</v>
      </c>
      <c r="L462" s="1">
        <v>38</v>
      </c>
      <c r="M462" s="1">
        <v>2.0630000000000002</v>
      </c>
      <c r="N462" s="7">
        <v>43</v>
      </c>
      <c r="O462" s="7">
        <v>2.1419999999999999</v>
      </c>
      <c r="P462" s="7">
        <v>44</v>
      </c>
      <c r="Q462" s="7">
        <v>2.359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3">
        <v>0</v>
      </c>
      <c r="AR462" s="4">
        <f t="shared" si="168"/>
        <v>0</v>
      </c>
      <c r="AS462" s="4">
        <f t="shared" si="169"/>
        <v>0</v>
      </c>
      <c r="AT462" s="4">
        <f t="shared" si="170"/>
        <v>0</v>
      </c>
      <c r="AU462" s="4">
        <f t="shared" si="177"/>
        <v>0</v>
      </c>
      <c r="AV462" s="4">
        <f t="shared" si="178"/>
        <v>0</v>
      </c>
      <c r="AW462" s="4">
        <f t="shared" si="171"/>
        <v>0</v>
      </c>
      <c r="AX462" s="4">
        <f t="shared" si="172"/>
        <v>0</v>
      </c>
      <c r="AY462" s="4">
        <f t="shared" si="173"/>
        <v>0</v>
      </c>
      <c r="AZ462" s="4">
        <f t="shared" si="179"/>
        <v>0</v>
      </c>
      <c r="BA462" s="4">
        <f t="shared" si="180"/>
        <v>0</v>
      </c>
      <c r="BB462" s="4">
        <f t="shared" si="174"/>
        <v>0</v>
      </c>
      <c r="BC462" s="4">
        <f t="shared" si="175"/>
        <v>0</v>
      </c>
      <c r="BD462" s="4">
        <f t="shared" si="176"/>
        <v>0</v>
      </c>
      <c r="BE462" s="4">
        <f t="shared" si="181"/>
        <v>0</v>
      </c>
      <c r="BF462" s="4">
        <f t="shared" si="182"/>
        <v>0</v>
      </c>
      <c r="BG462" s="4">
        <f t="shared" si="183"/>
        <v>0</v>
      </c>
      <c r="BH462" s="3">
        <v>0</v>
      </c>
      <c r="BI462" s="3">
        <v>0</v>
      </c>
      <c r="BJ462" s="4">
        <f t="shared" si="184"/>
        <v>1</v>
      </c>
      <c r="BK462" s="4">
        <f t="shared" si="185"/>
        <v>0</v>
      </c>
      <c r="BL462" s="4">
        <f t="shared" si="186"/>
        <v>0</v>
      </c>
      <c r="BM462" s="4">
        <f t="shared" si="187"/>
        <v>0</v>
      </c>
      <c r="BN462" s="4">
        <f t="shared" si="188"/>
        <v>0</v>
      </c>
      <c r="BO462" s="4">
        <f t="shared" si="189"/>
        <v>0</v>
      </c>
    </row>
    <row r="463" spans="1:67" x14ac:dyDescent="0.25">
      <c r="A463" s="7">
        <v>462</v>
      </c>
      <c r="B463" s="1" cm="1">
        <f t="array" ref="B463">_xlfn.SWITCH(C463,"G",1,"D",2,"M",3,"F",4)</f>
        <v>3</v>
      </c>
      <c r="C463" s="1" t="s">
        <v>5</v>
      </c>
      <c r="D463" s="1" t="s">
        <v>613</v>
      </c>
      <c r="E463" s="1">
        <v>5.9</v>
      </c>
      <c r="F463" s="1">
        <v>5.9</v>
      </c>
      <c r="G463" s="1" t="s">
        <v>55</v>
      </c>
      <c r="H463" s="1">
        <v>1</v>
      </c>
      <c r="I463" s="1">
        <v>4.2999999999999997E-2</v>
      </c>
      <c r="J463" s="1">
        <v>1</v>
      </c>
      <c r="K463" s="1">
        <v>0.04</v>
      </c>
      <c r="L463" s="1">
        <v>3</v>
      </c>
      <c r="M463" s="1">
        <v>0.122</v>
      </c>
      <c r="N463" s="7">
        <v>4</v>
      </c>
      <c r="O463" s="7">
        <v>0.184</v>
      </c>
      <c r="P463" s="7">
        <v>5</v>
      </c>
      <c r="Q463" s="7">
        <v>0.214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3">
        <v>0</v>
      </c>
      <c r="AR463" s="4">
        <f t="shared" si="168"/>
        <v>0</v>
      </c>
      <c r="AS463" s="4">
        <f t="shared" si="169"/>
        <v>0</v>
      </c>
      <c r="AT463" s="4">
        <f t="shared" si="170"/>
        <v>0</v>
      </c>
      <c r="AU463" s="4">
        <f t="shared" si="177"/>
        <v>0</v>
      </c>
      <c r="AV463" s="4">
        <f t="shared" si="178"/>
        <v>0</v>
      </c>
      <c r="AW463" s="4">
        <f t="shared" si="171"/>
        <v>0</v>
      </c>
      <c r="AX463" s="4">
        <f t="shared" si="172"/>
        <v>0</v>
      </c>
      <c r="AY463" s="4">
        <f t="shared" si="173"/>
        <v>0</v>
      </c>
      <c r="AZ463" s="4">
        <f t="shared" si="179"/>
        <v>0</v>
      </c>
      <c r="BA463" s="4">
        <f t="shared" si="180"/>
        <v>0</v>
      </c>
      <c r="BB463" s="4">
        <f t="shared" si="174"/>
        <v>0</v>
      </c>
      <c r="BC463" s="4">
        <f t="shared" si="175"/>
        <v>0</v>
      </c>
      <c r="BD463" s="4">
        <f t="shared" si="176"/>
        <v>0</v>
      </c>
      <c r="BE463" s="4">
        <f t="shared" si="181"/>
        <v>0</v>
      </c>
      <c r="BF463" s="4">
        <f t="shared" si="182"/>
        <v>0</v>
      </c>
      <c r="BG463" s="4">
        <f t="shared" si="183"/>
        <v>0</v>
      </c>
      <c r="BH463" s="3">
        <v>0</v>
      </c>
      <c r="BI463" s="3">
        <v>0</v>
      </c>
      <c r="BJ463" s="4">
        <f t="shared" si="184"/>
        <v>1</v>
      </c>
      <c r="BK463" s="4">
        <f t="shared" si="185"/>
        <v>0</v>
      </c>
      <c r="BL463" s="4">
        <f t="shared" si="186"/>
        <v>0</v>
      </c>
      <c r="BM463" s="4">
        <f t="shared" si="187"/>
        <v>0</v>
      </c>
      <c r="BN463" s="4">
        <f t="shared" si="188"/>
        <v>0</v>
      </c>
      <c r="BO463" s="4">
        <f t="shared" si="189"/>
        <v>0</v>
      </c>
    </row>
    <row r="464" spans="1:67" x14ac:dyDescent="0.25">
      <c r="A464" s="7">
        <v>463</v>
      </c>
      <c r="B464" s="1" cm="1">
        <f t="array" ref="B464">_xlfn.SWITCH(C464,"G",1,"D",2,"M",3,"F",4)</f>
        <v>2</v>
      </c>
      <c r="C464" s="1" t="s">
        <v>7</v>
      </c>
      <c r="D464" s="1" t="s">
        <v>614</v>
      </c>
      <c r="E464" s="1">
        <v>4.8</v>
      </c>
      <c r="F464" s="1">
        <v>4.8</v>
      </c>
      <c r="G464" s="1" t="s">
        <v>167</v>
      </c>
      <c r="H464" s="1">
        <v>83</v>
      </c>
      <c r="I464" s="1">
        <v>2.8420000000000001</v>
      </c>
      <c r="J464" s="1">
        <v>81</v>
      </c>
      <c r="K464" s="1">
        <v>3.3279999999999998</v>
      </c>
      <c r="L464" s="1">
        <v>78</v>
      </c>
      <c r="M464" s="1">
        <v>3.2250000000000001</v>
      </c>
      <c r="N464" s="7">
        <v>80</v>
      </c>
      <c r="O464" s="7">
        <v>2.9420000000000002</v>
      </c>
      <c r="P464" s="7">
        <v>77</v>
      </c>
      <c r="Q464" s="7">
        <v>2.0750000000000002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3">
        <v>0</v>
      </c>
      <c r="AR464" s="4">
        <f t="shared" si="168"/>
        <v>0</v>
      </c>
      <c r="AS464" s="4">
        <f t="shared" si="169"/>
        <v>0</v>
      </c>
      <c r="AT464" s="4">
        <f t="shared" si="170"/>
        <v>0</v>
      </c>
      <c r="AU464" s="4">
        <f t="shared" si="177"/>
        <v>0</v>
      </c>
      <c r="AV464" s="4">
        <f t="shared" si="178"/>
        <v>0</v>
      </c>
      <c r="AW464" s="4">
        <f t="shared" si="171"/>
        <v>0</v>
      </c>
      <c r="AX464" s="4">
        <f t="shared" si="172"/>
        <v>0</v>
      </c>
      <c r="AY464" s="4">
        <f t="shared" si="173"/>
        <v>0</v>
      </c>
      <c r="AZ464" s="4">
        <f t="shared" si="179"/>
        <v>0</v>
      </c>
      <c r="BA464" s="4">
        <f t="shared" si="180"/>
        <v>0</v>
      </c>
      <c r="BB464" s="4">
        <f t="shared" si="174"/>
        <v>0</v>
      </c>
      <c r="BC464" s="4">
        <f t="shared" si="175"/>
        <v>0</v>
      </c>
      <c r="BD464" s="4">
        <f t="shared" si="176"/>
        <v>0</v>
      </c>
      <c r="BE464" s="4">
        <f t="shared" si="181"/>
        <v>0</v>
      </c>
      <c r="BF464" s="4">
        <f t="shared" si="182"/>
        <v>0</v>
      </c>
      <c r="BG464" s="4">
        <f t="shared" si="183"/>
        <v>0</v>
      </c>
      <c r="BH464" s="3">
        <v>0</v>
      </c>
      <c r="BI464" s="3">
        <v>0</v>
      </c>
      <c r="BJ464" s="4">
        <f t="shared" si="184"/>
        <v>1</v>
      </c>
      <c r="BK464" s="4">
        <f t="shared" si="185"/>
        <v>0</v>
      </c>
      <c r="BL464" s="4">
        <f t="shared" si="186"/>
        <v>0</v>
      </c>
      <c r="BM464" s="4">
        <f t="shared" si="187"/>
        <v>0</v>
      </c>
      <c r="BN464" s="4">
        <f t="shared" si="188"/>
        <v>0</v>
      </c>
      <c r="BO464" s="4">
        <f t="shared" si="189"/>
        <v>0</v>
      </c>
    </row>
    <row r="465" spans="1:67" x14ac:dyDescent="0.25">
      <c r="A465" s="7">
        <v>464</v>
      </c>
      <c r="B465" s="1" cm="1">
        <f t="array" ref="B465">_xlfn.SWITCH(C465,"G",1,"D",2,"M",3,"F",4)</f>
        <v>3</v>
      </c>
      <c r="C465" s="1" t="s">
        <v>5</v>
      </c>
      <c r="D465" s="1" t="s">
        <v>615</v>
      </c>
      <c r="E465" s="1">
        <v>5.4</v>
      </c>
      <c r="F465" s="1">
        <v>5.4</v>
      </c>
      <c r="G465" s="1" t="s">
        <v>106</v>
      </c>
      <c r="H465" s="1">
        <v>30</v>
      </c>
      <c r="I465" s="1">
        <v>1.2989999999999999</v>
      </c>
      <c r="J465" s="1">
        <v>31</v>
      </c>
      <c r="K465" s="1">
        <v>1.675</v>
      </c>
      <c r="L465" s="1">
        <v>28</v>
      </c>
      <c r="M465" s="1">
        <v>1.109</v>
      </c>
      <c r="N465" s="7">
        <v>35</v>
      </c>
      <c r="O465" s="7">
        <v>1.6379999999999999</v>
      </c>
      <c r="P465" s="7">
        <v>33</v>
      </c>
      <c r="Q465" s="7">
        <v>1.4970000000000001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3">
        <v>0</v>
      </c>
      <c r="AR465" s="4">
        <f t="shared" si="168"/>
        <v>0</v>
      </c>
      <c r="AS465" s="4">
        <f t="shared" si="169"/>
        <v>0</v>
      </c>
      <c r="AT465" s="4">
        <f t="shared" si="170"/>
        <v>0</v>
      </c>
      <c r="AU465" s="4">
        <f t="shared" si="177"/>
        <v>0</v>
      </c>
      <c r="AV465" s="4">
        <f t="shared" si="178"/>
        <v>0</v>
      </c>
      <c r="AW465" s="4">
        <f t="shared" si="171"/>
        <v>0</v>
      </c>
      <c r="AX465" s="4">
        <f t="shared" si="172"/>
        <v>0</v>
      </c>
      <c r="AY465" s="4">
        <f t="shared" si="173"/>
        <v>0</v>
      </c>
      <c r="AZ465" s="4">
        <f t="shared" si="179"/>
        <v>0</v>
      </c>
      <c r="BA465" s="4">
        <f t="shared" si="180"/>
        <v>0</v>
      </c>
      <c r="BB465" s="4">
        <f t="shared" si="174"/>
        <v>0</v>
      </c>
      <c r="BC465" s="4">
        <f t="shared" si="175"/>
        <v>0</v>
      </c>
      <c r="BD465" s="4">
        <f t="shared" si="176"/>
        <v>0</v>
      </c>
      <c r="BE465" s="4">
        <f t="shared" si="181"/>
        <v>0</v>
      </c>
      <c r="BF465" s="4">
        <f t="shared" si="182"/>
        <v>0</v>
      </c>
      <c r="BG465" s="4">
        <f t="shared" si="183"/>
        <v>0</v>
      </c>
      <c r="BH465" s="3">
        <v>0</v>
      </c>
      <c r="BI465" s="3">
        <v>0</v>
      </c>
      <c r="BJ465" s="4">
        <f t="shared" si="184"/>
        <v>1</v>
      </c>
      <c r="BK465" s="4">
        <f t="shared" si="185"/>
        <v>0</v>
      </c>
      <c r="BL465" s="4">
        <f t="shared" si="186"/>
        <v>0</v>
      </c>
      <c r="BM465" s="4">
        <f t="shared" si="187"/>
        <v>0</v>
      </c>
      <c r="BN465" s="4">
        <f t="shared" si="188"/>
        <v>0</v>
      </c>
      <c r="BO465" s="4">
        <f t="shared" si="189"/>
        <v>0</v>
      </c>
    </row>
    <row r="466" spans="1:67" x14ac:dyDescent="0.25">
      <c r="A466" s="7">
        <v>465</v>
      </c>
      <c r="B466" s="1" cm="1">
        <f t="array" ref="B466">_xlfn.SWITCH(C466,"G",1,"D",2,"M",3,"F",4)</f>
        <v>2</v>
      </c>
      <c r="C466" s="1" t="s">
        <v>7</v>
      </c>
      <c r="D466" s="1" t="s">
        <v>268</v>
      </c>
      <c r="E466" s="1">
        <v>4.4000000000000004</v>
      </c>
      <c r="F466" s="1">
        <v>4.4000000000000004</v>
      </c>
      <c r="G466" s="1" t="s">
        <v>27</v>
      </c>
      <c r="H466" s="1">
        <v>71</v>
      </c>
      <c r="I466" s="1">
        <v>2.0760000000000001</v>
      </c>
      <c r="J466" s="1">
        <v>64</v>
      </c>
      <c r="K466" s="1">
        <v>1.8440000000000001</v>
      </c>
      <c r="L466" s="1">
        <v>59</v>
      </c>
      <c r="M466" s="1">
        <v>1.236</v>
      </c>
      <c r="N466" s="7">
        <v>64</v>
      </c>
      <c r="O466" s="7">
        <v>1.546</v>
      </c>
      <c r="P466" s="7">
        <v>61</v>
      </c>
      <c r="Q466" s="7">
        <v>2.1829999999999998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3">
        <v>0</v>
      </c>
      <c r="AR466" s="4">
        <f t="shared" si="168"/>
        <v>0</v>
      </c>
      <c r="AS466" s="4">
        <f t="shared" si="169"/>
        <v>0</v>
      </c>
      <c r="AT466" s="4">
        <f t="shared" si="170"/>
        <v>0</v>
      </c>
      <c r="AU466" s="4">
        <f t="shared" si="177"/>
        <v>0</v>
      </c>
      <c r="AV466" s="4">
        <f t="shared" si="178"/>
        <v>0</v>
      </c>
      <c r="AW466" s="4">
        <f t="shared" si="171"/>
        <v>0</v>
      </c>
      <c r="AX466" s="4">
        <f t="shared" si="172"/>
        <v>0</v>
      </c>
      <c r="AY466" s="4">
        <f t="shared" si="173"/>
        <v>0</v>
      </c>
      <c r="AZ466" s="4">
        <f t="shared" si="179"/>
        <v>0</v>
      </c>
      <c r="BA466" s="4">
        <f t="shared" si="180"/>
        <v>0</v>
      </c>
      <c r="BB466" s="4">
        <f t="shared" si="174"/>
        <v>0</v>
      </c>
      <c r="BC466" s="4">
        <f t="shared" si="175"/>
        <v>0</v>
      </c>
      <c r="BD466" s="4">
        <f t="shared" si="176"/>
        <v>0</v>
      </c>
      <c r="BE466" s="4">
        <f t="shared" si="181"/>
        <v>0</v>
      </c>
      <c r="BF466" s="4">
        <f t="shared" si="182"/>
        <v>0</v>
      </c>
      <c r="BG466" s="4">
        <f t="shared" si="183"/>
        <v>0</v>
      </c>
      <c r="BH466" s="3">
        <v>0</v>
      </c>
      <c r="BI466" s="3">
        <v>0</v>
      </c>
      <c r="BJ466" s="4">
        <f t="shared" si="184"/>
        <v>1</v>
      </c>
      <c r="BK466" s="4">
        <f t="shared" si="185"/>
        <v>0</v>
      </c>
      <c r="BL466" s="4">
        <f t="shared" si="186"/>
        <v>0</v>
      </c>
      <c r="BM466" s="4">
        <f t="shared" si="187"/>
        <v>0</v>
      </c>
      <c r="BN466" s="4">
        <f t="shared" si="188"/>
        <v>0</v>
      </c>
      <c r="BO466" s="4">
        <f t="shared" si="189"/>
        <v>0</v>
      </c>
    </row>
    <row r="467" spans="1:67" x14ac:dyDescent="0.25">
      <c r="A467" s="7">
        <v>466</v>
      </c>
      <c r="B467" s="1" cm="1">
        <f t="array" ref="B467">_xlfn.SWITCH(C467,"G",1,"D",2,"M",3,"F",4)</f>
        <v>2</v>
      </c>
      <c r="C467" s="1" t="s">
        <v>7</v>
      </c>
      <c r="D467" s="1" t="s">
        <v>616</v>
      </c>
      <c r="E467" s="1">
        <v>4.3</v>
      </c>
      <c r="F467" s="1">
        <v>4.3</v>
      </c>
      <c r="G467" s="1" t="s">
        <v>6</v>
      </c>
      <c r="H467" s="1">
        <v>3</v>
      </c>
      <c r="I467" s="1">
        <v>0.13700000000000001</v>
      </c>
      <c r="J467" s="1">
        <v>6</v>
      </c>
      <c r="K467" s="1">
        <v>0.26100000000000001</v>
      </c>
      <c r="L467" s="1">
        <v>10</v>
      </c>
      <c r="M467" s="1">
        <v>0.39800000000000002</v>
      </c>
      <c r="N467" s="7">
        <v>11</v>
      </c>
      <c r="O467" s="7">
        <v>0.54700000000000004</v>
      </c>
      <c r="P467" s="7">
        <v>9</v>
      </c>
      <c r="Q467" s="7">
        <v>0.28999999999999998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3">
        <v>0</v>
      </c>
      <c r="AR467" s="4">
        <f t="shared" si="168"/>
        <v>0</v>
      </c>
      <c r="AS467" s="4">
        <f t="shared" si="169"/>
        <v>0</v>
      </c>
      <c r="AT467" s="4">
        <f t="shared" si="170"/>
        <v>0</v>
      </c>
      <c r="AU467" s="4">
        <f t="shared" si="177"/>
        <v>0</v>
      </c>
      <c r="AV467" s="4">
        <f t="shared" si="178"/>
        <v>0</v>
      </c>
      <c r="AW467" s="4">
        <f t="shared" si="171"/>
        <v>0</v>
      </c>
      <c r="AX467" s="4">
        <f t="shared" si="172"/>
        <v>0</v>
      </c>
      <c r="AY467" s="4">
        <f t="shared" si="173"/>
        <v>0</v>
      </c>
      <c r="AZ467" s="4">
        <f t="shared" si="179"/>
        <v>0</v>
      </c>
      <c r="BA467" s="4">
        <f t="shared" si="180"/>
        <v>0</v>
      </c>
      <c r="BB467" s="4">
        <f t="shared" si="174"/>
        <v>0</v>
      </c>
      <c r="BC467" s="4">
        <f t="shared" si="175"/>
        <v>0</v>
      </c>
      <c r="BD467" s="4">
        <f t="shared" si="176"/>
        <v>0</v>
      </c>
      <c r="BE467" s="4">
        <f t="shared" si="181"/>
        <v>0</v>
      </c>
      <c r="BF467" s="4">
        <f t="shared" si="182"/>
        <v>0</v>
      </c>
      <c r="BG467" s="4">
        <f t="shared" si="183"/>
        <v>0</v>
      </c>
      <c r="BH467" s="3">
        <v>0</v>
      </c>
      <c r="BI467" s="3">
        <v>0</v>
      </c>
      <c r="BJ467" s="4">
        <f t="shared" si="184"/>
        <v>1</v>
      </c>
      <c r="BK467" s="4">
        <f t="shared" si="185"/>
        <v>0</v>
      </c>
      <c r="BL467" s="4">
        <f t="shared" si="186"/>
        <v>0</v>
      </c>
      <c r="BM467" s="4">
        <f t="shared" si="187"/>
        <v>0</v>
      </c>
      <c r="BN467" s="4">
        <f t="shared" si="188"/>
        <v>0</v>
      </c>
      <c r="BO467" s="4">
        <f t="shared" si="189"/>
        <v>0</v>
      </c>
    </row>
    <row r="468" spans="1:67" x14ac:dyDescent="0.25">
      <c r="A468" s="7">
        <v>467</v>
      </c>
      <c r="B468" s="1" cm="1">
        <f t="array" ref="B468">_xlfn.SWITCH(C468,"G",1,"D",2,"M",3,"F",4)</f>
        <v>3</v>
      </c>
      <c r="C468" s="1" t="s">
        <v>5</v>
      </c>
      <c r="D468" s="1" t="s">
        <v>617</v>
      </c>
      <c r="E468" s="1">
        <v>4.5</v>
      </c>
      <c r="F468" s="1">
        <v>4.5</v>
      </c>
      <c r="G468" s="1" t="s">
        <v>572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7">
        <v>0</v>
      </c>
      <c r="O468" s="7">
        <v>0</v>
      </c>
      <c r="P468" s="7">
        <v>0</v>
      </c>
      <c r="Q468" s="7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3">
        <v>0</v>
      </c>
      <c r="AR468" s="4">
        <f t="shared" si="168"/>
        <v>0</v>
      </c>
      <c r="AS468" s="4">
        <f t="shared" si="169"/>
        <v>0</v>
      </c>
      <c r="AT468" s="4">
        <f t="shared" si="170"/>
        <v>0</v>
      </c>
      <c r="AU468" s="4">
        <f t="shared" si="177"/>
        <v>0</v>
      </c>
      <c r="AV468" s="4">
        <f t="shared" si="178"/>
        <v>0</v>
      </c>
      <c r="AW468" s="4">
        <f t="shared" si="171"/>
        <v>0</v>
      </c>
      <c r="AX468" s="4">
        <f t="shared" si="172"/>
        <v>0</v>
      </c>
      <c r="AY468" s="4">
        <f t="shared" si="173"/>
        <v>0</v>
      </c>
      <c r="AZ468" s="4">
        <f t="shared" si="179"/>
        <v>0</v>
      </c>
      <c r="BA468" s="4">
        <f t="shared" si="180"/>
        <v>0</v>
      </c>
      <c r="BB468" s="4">
        <f t="shared" si="174"/>
        <v>0</v>
      </c>
      <c r="BC468" s="4">
        <f t="shared" si="175"/>
        <v>0</v>
      </c>
      <c r="BD468" s="4">
        <f t="shared" si="176"/>
        <v>0</v>
      </c>
      <c r="BE468" s="4">
        <f t="shared" si="181"/>
        <v>0</v>
      </c>
      <c r="BF468" s="4">
        <f t="shared" si="182"/>
        <v>0</v>
      </c>
      <c r="BG468" s="4">
        <f t="shared" si="183"/>
        <v>0</v>
      </c>
      <c r="BH468" s="3">
        <v>0</v>
      </c>
      <c r="BI468" s="3">
        <v>0</v>
      </c>
      <c r="BJ468" s="4">
        <f t="shared" si="184"/>
        <v>1</v>
      </c>
      <c r="BK468" s="4">
        <f t="shared" si="185"/>
        <v>0</v>
      </c>
      <c r="BL468" s="4">
        <f t="shared" si="186"/>
        <v>0</v>
      </c>
      <c r="BM468" s="4">
        <f t="shared" si="187"/>
        <v>0</v>
      </c>
      <c r="BN468" s="4">
        <f t="shared" si="188"/>
        <v>0</v>
      </c>
      <c r="BO468" s="4">
        <f t="shared" si="189"/>
        <v>0</v>
      </c>
    </row>
    <row r="469" spans="1:67" x14ac:dyDescent="0.25">
      <c r="A469" s="7">
        <v>468</v>
      </c>
      <c r="B469" s="1" cm="1">
        <f t="array" ref="B469">_xlfn.SWITCH(C469,"G",1,"D",2,"M",3,"F",4)</f>
        <v>4</v>
      </c>
      <c r="C469" s="1" t="s">
        <v>10</v>
      </c>
      <c r="D469" s="1" t="s">
        <v>432</v>
      </c>
      <c r="E469" s="1">
        <v>5.5</v>
      </c>
      <c r="F469" s="1">
        <v>5.5</v>
      </c>
      <c r="G469" s="1" t="s">
        <v>572</v>
      </c>
      <c r="H469" s="1">
        <v>52</v>
      </c>
      <c r="I469" s="1">
        <v>2.1549999999999998</v>
      </c>
      <c r="J469" s="1">
        <v>65</v>
      </c>
      <c r="K469" s="1">
        <v>2.8860000000000001</v>
      </c>
      <c r="L469" s="1">
        <v>58</v>
      </c>
      <c r="M469" s="1">
        <v>3.1579999999999999</v>
      </c>
      <c r="N469" s="7">
        <v>60</v>
      </c>
      <c r="O469" s="7">
        <v>2.56</v>
      </c>
      <c r="P469" s="7">
        <v>61</v>
      </c>
      <c r="Q469" s="7">
        <v>2.6880000000000002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3">
        <v>0</v>
      </c>
      <c r="AR469" s="4">
        <f t="shared" si="168"/>
        <v>0</v>
      </c>
      <c r="AS469" s="4">
        <f t="shared" si="169"/>
        <v>0</v>
      </c>
      <c r="AT469" s="4">
        <f t="shared" si="170"/>
        <v>0</v>
      </c>
      <c r="AU469" s="4">
        <f t="shared" si="177"/>
        <v>0</v>
      </c>
      <c r="AV469" s="4">
        <f t="shared" si="178"/>
        <v>0</v>
      </c>
      <c r="AW469" s="4">
        <f t="shared" si="171"/>
        <v>0</v>
      </c>
      <c r="AX469" s="4">
        <f t="shared" si="172"/>
        <v>0</v>
      </c>
      <c r="AY469" s="4">
        <f t="shared" si="173"/>
        <v>0</v>
      </c>
      <c r="AZ469" s="4">
        <f t="shared" si="179"/>
        <v>0</v>
      </c>
      <c r="BA469" s="4">
        <f t="shared" si="180"/>
        <v>0</v>
      </c>
      <c r="BB469" s="4">
        <f t="shared" si="174"/>
        <v>0</v>
      </c>
      <c r="BC469" s="4">
        <f t="shared" si="175"/>
        <v>0</v>
      </c>
      <c r="BD469" s="4">
        <f t="shared" si="176"/>
        <v>0</v>
      </c>
      <c r="BE469" s="4">
        <f t="shared" si="181"/>
        <v>0</v>
      </c>
      <c r="BF469" s="4">
        <f t="shared" si="182"/>
        <v>0</v>
      </c>
      <c r="BG469" s="4">
        <f t="shared" si="183"/>
        <v>0</v>
      </c>
      <c r="BH469" s="3">
        <v>0</v>
      </c>
      <c r="BI469" s="3">
        <v>0</v>
      </c>
      <c r="BJ469" s="4">
        <f t="shared" si="184"/>
        <v>1</v>
      </c>
      <c r="BK469" s="4">
        <f t="shared" si="185"/>
        <v>0</v>
      </c>
      <c r="BL469" s="4">
        <f t="shared" si="186"/>
        <v>0</v>
      </c>
      <c r="BM469" s="4">
        <f t="shared" si="187"/>
        <v>0</v>
      </c>
      <c r="BN469" s="4">
        <f t="shared" si="188"/>
        <v>0</v>
      </c>
      <c r="BO469" s="4">
        <f t="shared" si="189"/>
        <v>0</v>
      </c>
    </row>
    <row r="470" spans="1:67" x14ac:dyDescent="0.25">
      <c r="A470" s="7">
        <v>469</v>
      </c>
      <c r="B470" s="1" cm="1">
        <f t="array" ref="B470">_xlfn.SWITCH(C470,"G",1,"D",2,"M",3,"F",4)</f>
        <v>4</v>
      </c>
      <c r="C470" s="1" t="s">
        <v>10</v>
      </c>
      <c r="D470" s="1" t="s">
        <v>618</v>
      </c>
      <c r="E470" s="1">
        <v>4.5</v>
      </c>
      <c r="F470" s="1">
        <v>4.5</v>
      </c>
      <c r="G470" s="1" t="s">
        <v>572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7">
        <v>0</v>
      </c>
      <c r="O470" s="7">
        <v>0</v>
      </c>
      <c r="P470" s="7">
        <v>0</v>
      </c>
      <c r="Q470" s="7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3">
        <v>0</v>
      </c>
      <c r="AR470" s="4">
        <f t="shared" si="168"/>
        <v>0</v>
      </c>
      <c r="AS470" s="4">
        <f t="shared" si="169"/>
        <v>0</v>
      </c>
      <c r="AT470" s="4">
        <f t="shared" si="170"/>
        <v>0</v>
      </c>
      <c r="AU470" s="4">
        <f t="shared" si="177"/>
        <v>0</v>
      </c>
      <c r="AV470" s="4">
        <f t="shared" si="178"/>
        <v>0</v>
      </c>
      <c r="AW470" s="4">
        <f t="shared" si="171"/>
        <v>0</v>
      </c>
      <c r="AX470" s="4">
        <f t="shared" si="172"/>
        <v>0</v>
      </c>
      <c r="AY470" s="4">
        <f t="shared" si="173"/>
        <v>0</v>
      </c>
      <c r="AZ470" s="4">
        <f t="shared" si="179"/>
        <v>0</v>
      </c>
      <c r="BA470" s="4">
        <f t="shared" si="180"/>
        <v>0</v>
      </c>
      <c r="BB470" s="4">
        <f t="shared" si="174"/>
        <v>0</v>
      </c>
      <c r="BC470" s="4">
        <f t="shared" si="175"/>
        <v>0</v>
      </c>
      <c r="BD470" s="4">
        <f t="shared" si="176"/>
        <v>0</v>
      </c>
      <c r="BE470" s="4">
        <f t="shared" si="181"/>
        <v>0</v>
      </c>
      <c r="BF470" s="4">
        <f t="shared" si="182"/>
        <v>0</v>
      </c>
      <c r="BG470" s="4">
        <f t="shared" si="183"/>
        <v>0</v>
      </c>
      <c r="BH470" s="3">
        <v>0</v>
      </c>
      <c r="BI470" s="3">
        <v>0</v>
      </c>
      <c r="BJ470" s="4">
        <f t="shared" si="184"/>
        <v>1</v>
      </c>
      <c r="BK470" s="4">
        <f t="shared" si="185"/>
        <v>0</v>
      </c>
      <c r="BL470" s="4">
        <f t="shared" si="186"/>
        <v>0</v>
      </c>
      <c r="BM470" s="4">
        <f t="shared" si="187"/>
        <v>0</v>
      </c>
      <c r="BN470" s="4">
        <f t="shared" si="188"/>
        <v>0</v>
      </c>
      <c r="BO470" s="4">
        <f t="shared" si="189"/>
        <v>0</v>
      </c>
    </row>
    <row r="471" spans="1:67" x14ac:dyDescent="0.25">
      <c r="A471" s="7">
        <v>470</v>
      </c>
      <c r="B471" s="1" cm="1">
        <f t="array" ref="B471">_xlfn.SWITCH(C471,"G",1,"D",2,"M",3,"F",4)</f>
        <v>2</v>
      </c>
      <c r="C471" s="1" t="s">
        <v>7</v>
      </c>
      <c r="D471" s="1" t="s">
        <v>397</v>
      </c>
      <c r="E471" s="1">
        <v>4.3</v>
      </c>
      <c r="F471" s="1">
        <v>4.3</v>
      </c>
      <c r="G471" s="1" t="s">
        <v>334</v>
      </c>
      <c r="H471" s="1">
        <v>11</v>
      </c>
      <c r="I471" s="1">
        <v>0.41199999999999998</v>
      </c>
      <c r="J471" s="1">
        <v>11</v>
      </c>
      <c r="K471" s="1">
        <v>0.41099999999999998</v>
      </c>
      <c r="L471" s="1">
        <v>21</v>
      </c>
      <c r="M471" s="1">
        <v>0.998</v>
      </c>
      <c r="N471" s="7">
        <v>20</v>
      </c>
      <c r="O471" s="7">
        <v>0.88600000000000001</v>
      </c>
      <c r="P471" s="7">
        <v>24</v>
      </c>
      <c r="Q471" s="7">
        <v>1.0620000000000001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3">
        <v>0</v>
      </c>
      <c r="AR471" s="4">
        <f t="shared" si="168"/>
        <v>0</v>
      </c>
      <c r="AS471" s="4">
        <f t="shared" si="169"/>
        <v>0</v>
      </c>
      <c r="AT471" s="4">
        <f t="shared" si="170"/>
        <v>0</v>
      </c>
      <c r="AU471" s="4">
        <f t="shared" si="177"/>
        <v>0</v>
      </c>
      <c r="AV471" s="4">
        <f t="shared" si="178"/>
        <v>0</v>
      </c>
      <c r="AW471" s="4">
        <f t="shared" si="171"/>
        <v>0</v>
      </c>
      <c r="AX471" s="4">
        <f t="shared" si="172"/>
        <v>0</v>
      </c>
      <c r="AY471" s="4">
        <f t="shared" si="173"/>
        <v>0</v>
      </c>
      <c r="AZ471" s="4">
        <f t="shared" si="179"/>
        <v>0</v>
      </c>
      <c r="BA471" s="4">
        <f t="shared" si="180"/>
        <v>0</v>
      </c>
      <c r="BB471" s="4">
        <f t="shared" si="174"/>
        <v>0</v>
      </c>
      <c r="BC471" s="4">
        <f t="shared" si="175"/>
        <v>0</v>
      </c>
      <c r="BD471" s="4">
        <f t="shared" si="176"/>
        <v>0</v>
      </c>
      <c r="BE471" s="4">
        <f t="shared" si="181"/>
        <v>0</v>
      </c>
      <c r="BF471" s="4">
        <f t="shared" si="182"/>
        <v>0</v>
      </c>
      <c r="BG471" s="4">
        <f t="shared" si="183"/>
        <v>0</v>
      </c>
      <c r="BH471" s="3">
        <v>0</v>
      </c>
      <c r="BI471" s="3">
        <v>0</v>
      </c>
      <c r="BJ471" s="4">
        <f t="shared" si="184"/>
        <v>1</v>
      </c>
      <c r="BK471" s="4">
        <f t="shared" si="185"/>
        <v>0</v>
      </c>
      <c r="BL471" s="4">
        <f t="shared" si="186"/>
        <v>0</v>
      </c>
      <c r="BM471" s="4">
        <f t="shared" si="187"/>
        <v>0</v>
      </c>
      <c r="BN471" s="4">
        <f t="shared" si="188"/>
        <v>0</v>
      </c>
      <c r="BO471" s="4">
        <f t="shared" si="189"/>
        <v>0</v>
      </c>
    </row>
    <row r="472" spans="1:67" x14ac:dyDescent="0.25">
      <c r="A472" s="7">
        <v>471</v>
      </c>
      <c r="B472" s="1" cm="1">
        <f t="array" ref="B472">_xlfn.SWITCH(C472,"G",1,"D",2,"M",3,"F",4)</f>
        <v>3</v>
      </c>
      <c r="C472" s="1" t="s">
        <v>5</v>
      </c>
      <c r="D472" s="1" t="s">
        <v>619</v>
      </c>
      <c r="E472" s="1">
        <v>5</v>
      </c>
      <c r="F472" s="1">
        <v>5</v>
      </c>
      <c r="G472" s="1" t="s">
        <v>547</v>
      </c>
      <c r="H472" s="1">
        <v>71</v>
      </c>
      <c r="I472" s="1">
        <v>2.52</v>
      </c>
      <c r="J472" s="1">
        <v>70</v>
      </c>
      <c r="K472" s="1">
        <v>1.9490000000000001</v>
      </c>
      <c r="L472" s="1">
        <v>72</v>
      </c>
      <c r="M472" s="1">
        <v>2.633</v>
      </c>
      <c r="N472" s="7">
        <v>68</v>
      </c>
      <c r="O472" s="7">
        <v>2.2919999999999998</v>
      </c>
      <c r="P472" s="7">
        <v>67</v>
      </c>
      <c r="Q472" s="7">
        <v>2.4689999999999999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3">
        <v>0</v>
      </c>
      <c r="AR472" s="4">
        <f t="shared" si="168"/>
        <v>0</v>
      </c>
      <c r="AS472" s="4">
        <f t="shared" si="169"/>
        <v>0</v>
      </c>
      <c r="AT472" s="4">
        <f t="shared" si="170"/>
        <v>0</v>
      </c>
      <c r="AU472" s="4">
        <f t="shared" si="177"/>
        <v>0</v>
      </c>
      <c r="AV472" s="4">
        <f t="shared" si="178"/>
        <v>0</v>
      </c>
      <c r="AW472" s="4">
        <f t="shared" si="171"/>
        <v>0</v>
      </c>
      <c r="AX472" s="4">
        <f t="shared" si="172"/>
        <v>0</v>
      </c>
      <c r="AY472" s="4">
        <f t="shared" si="173"/>
        <v>0</v>
      </c>
      <c r="AZ472" s="4">
        <f t="shared" si="179"/>
        <v>0</v>
      </c>
      <c r="BA472" s="4">
        <f t="shared" si="180"/>
        <v>0</v>
      </c>
      <c r="BB472" s="4">
        <f t="shared" si="174"/>
        <v>0</v>
      </c>
      <c r="BC472" s="4">
        <f t="shared" si="175"/>
        <v>0</v>
      </c>
      <c r="BD472" s="4">
        <f t="shared" si="176"/>
        <v>0</v>
      </c>
      <c r="BE472" s="4">
        <f t="shared" si="181"/>
        <v>0</v>
      </c>
      <c r="BF472" s="4">
        <f t="shared" si="182"/>
        <v>0</v>
      </c>
      <c r="BG472" s="4">
        <f t="shared" si="183"/>
        <v>0</v>
      </c>
      <c r="BH472" s="3">
        <v>0</v>
      </c>
      <c r="BI472" s="3">
        <v>0</v>
      </c>
      <c r="BJ472" s="4">
        <f t="shared" si="184"/>
        <v>1</v>
      </c>
      <c r="BK472" s="4">
        <f t="shared" si="185"/>
        <v>0</v>
      </c>
      <c r="BL472" s="4">
        <f t="shared" si="186"/>
        <v>0</v>
      </c>
      <c r="BM472" s="4">
        <f t="shared" si="187"/>
        <v>0</v>
      </c>
      <c r="BN472" s="4">
        <f t="shared" si="188"/>
        <v>0</v>
      </c>
      <c r="BO472" s="4">
        <f t="shared" si="189"/>
        <v>0</v>
      </c>
    </row>
    <row r="473" spans="1:67" x14ac:dyDescent="0.25">
      <c r="A473" s="7">
        <v>472</v>
      </c>
      <c r="B473" s="1" cm="1">
        <f t="array" ref="B473">_xlfn.SWITCH(C473,"G",1,"D",2,"M",3,"F",4)</f>
        <v>4</v>
      </c>
      <c r="C473" s="1" t="s">
        <v>10</v>
      </c>
      <c r="D473" s="1" t="s">
        <v>620</v>
      </c>
      <c r="E473" s="1">
        <v>5</v>
      </c>
      <c r="F473" s="1">
        <v>5</v>
      </c>
      <c r="G473" s="1" t="s">
        <v>572</v>
      </c>
      <c r="H473" s="1">
        <v>10</v>
      </c>
      <c r="I473" s="1">
        <v>0.52200000000000002</v>
      </c>
      <c r="J473" s="1">
        <v>7</v>
      </c>
      <c r="K473" s="1">
        <v>0.38100000000000001</v>
      </c>
      <c r="L473" s="1">
        <v>10</v>
      </c>
      <c r="M473" s="1">
        <v>0.59699999999999998</v>
      </c>
      <c r="N473" s="7">
        <v>10</v>
      </c>
      <c r="O473" s="7">
        <v>0.51600000000000001</v>
      </c>
      <c r="P473" s="7">
        <v>11</v>
      </c>
      <c r="Q473" s="7">
        <v>0.57499999999999996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3">
        <v>0</v>
      </c>
      <c r="AR473" s="4">
        <f t="shared" si="168"/>
        <v>0</v>
      </c>
      <c r="AS473" s="4">
        <f t="shared" si="169"/>
        <v>0</v>
      </c>
      <c r="AT473" s="4">
        <f t="shared" si="170"/>
        <v>0</v>
      </c>
      <c r="AU473" s="4">
        <f t="shared" si="177"/>
        <v>0</v>
      </c>
      <c r="AV473" s="4">
        <f t="shared" si="178"/>
        <v>0</v>
      </c>
      <c r="AW473" s="4">
        <f t="shared" si="171"/>
        <v>0</v>
      </c>
      <c r="AX473" s="4">
        <f t="shared" si="172"/>
        <v>0</v>
      </c>
      <c r="AY473" s="4">
        <f t="shared" si="173"/>
        <v>0</v>
      </c>
      <c r="AZ473" s="4">
        <f t="shared" si="179"/>
        <v>0</v>
      </c>
      <c r="BA473" s="4">
        <f t="shared" si="180"/>
        <v>0</v>
      </c>
      <c r="BB473" s="4">
        <f t="shared" si="174"/>
        <v>0</v>
      </c>
      <c r="BC473" s="4">
        <f t="shared" si="175"/>
        <v>0</v>
      </c>
      <c r="BD473" s="4">
        <f t="shared" si="176"/>
        <v>0</v>
      </c>
      <c r="BE473" s="4">
        <f t="shared" si="181"/>
        <v>0</v>
      </c>
      <c r="BF473" s="4">
        <f t="shared" si="182"/>
        <v>0</v>
      </c>
      <c r="BG473" s="4">
        <f t="shared" si="183"/>
        <v>0</v>
      </c>
      <c r="BH473" s="3">
        <v>0</v>
      </c>
      <c r="BI473" s="3">
        <v>0</v>
      </c>
      <c r="BJ473" s="4">
        <f t="shared" si="184"/>
        <v>1</v>
      </c>
      <c r="BK473" s="4">
        <f t="shared" si="185"/>
        <v>0</v>
      </c>
      <c r="BL473" s="4">
        <f t="shared" si="186"/>
        <v>0</v>
      </c>
      <c r="BM473" s="4">
        <f t="shared" si="187"/>
        <v>0</v>
      </c>
      <c r="BN473" s="4">
        <f t="shared" si="188"/>
        <v>0</v>
      </c>
      <c r="BO473" s="4">
        <f t="shared" si="189"/>
        <v>0</v>
      </c>
    </row>
    <row r="474" spans="1:67" x14ac:dyDescent="0.25">
      <c r="A474" s="7">
        <v>473</v>
      </c>
      <c r="B474" s="1" cm="1">
        <f t="array" ref="B474">_xlfn.SWITCH(C474,"G",1,"D",2,"M",3,"F",4)</f>
        <v>2</v>
      </c>
      <c r="C474" s="1" t="s">
        <v>7</v>
      </c>
      <c r="D474" s="1" t="s">
        <v>283</v>
      </c>
      <c r="E474" s="1">
        <v>4.9000000000000004</v>
      </c>
      <c r="F474" s="1">
        <v>4.9000000000000004</v>
      </c>
      <c r="G474" s="1" t="s">
        <v>183</v>
      </c>
      <c r="H474" s="1">
        <v>0</v>
      </c>
      <c r="I474" s="1">
        <v>0</v>
      </c>
      <c r="J474" s="1">
        <v>2</v>
      </c>
      <c r="K474" s="1">
        <v>8.8999999999999996E-2</v>
      </c>
      <c r="L474" s="1">
        <v>0</v>
      </c>
      <c r="M474" s="1">
        <v>0</v>
      </c>
      <c r="N474" s="7">
        <v>0</v>
      </c>
      <c r="O474" s="7">
        <v>0</v>
      </c>
      <c r="P474" s="7">
        <v>0</v>
      </c>
      <c r="Q474" s="7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3">
        <v>0</v>
      </c>
      <c r="AR474" s="4">
        <f t="shared" si="168"/>
        <v>0</v>
      </c>
      <c r="AS474" s="4">
        <f t="shared" si="169"/>
        <v>0</v>
      </c>
      <c r="AT474" s="4">
        <f t="shared" si="170"/>
        <v>0</v>
      </c>
      <c r="AU474" s="4">
        <f t="shared" si="177"/>
        <v>0</v>
      </c>
      <c r="AV474" s="4">
        <f t="shared" si="178"/>
        <v>0</v>
      </c>
      <c r="AW474" s="4">
        <f t="shared" si="171"/>
        <v>0</v>
      </c>
      <c r="AX474" s="4">
        <f t="shared" si="172"/>
        <v>0</v>
      </c>
      <c r="AY474" s="4">
        <f t="shared" si="173"/>
        <v>0</v>
      </c>
      <c r="AZ474" s="4">
        <f t="shared" si="179"/>
        <v>0</v>
      </c>
      <c r="BA474" s="4">
        <f t="shared" si="180"/>
        <v>0</v>
      </c>
      <c r="BB474" s="4">
        <f t="shared" si="174"/>
        <v>0</v>
      </c>
      <c r="BC474" s="4">
        <f t="shared" si="175"/>
        <v>0</v>
      </c>
      <c r="BD474" s="4">
        <f t="shared" si="176"/>
        <v>0</v>
      </c>
      <c r="BE474" s="4">
        <f t="shared" si="181"/>
        <v>0</v>
      </c>
      <c r="BF474" s="4">
        <f t="shared" si="182"/>
        <v>0</v>
      </c>
      <c r="BG474" s="4">
        <f t="shared" si="183"/>
        <v>0</v>
      </c>
      <c r="BH474" s="3">
        <v>0</v>
      </c>
      <c r="BI474" s="3">
        <v>0</v>
      </c>
      <c r="BJ474" s="4">
        <f t="shared" si="184"/>
        <v>1</v>
      </c>
      <c r="BK474" s="4">
        <f t="shared" si="185"/>
        <v>0</v>
      </c>
      <c r="BL474" s="4">
        <f t="shared" si="186"/>
        <v>0</v>
      </c>
      <c r="BM474" s="4">
        <f t="shared" si="187"/>
        <v>0</v>
      </c>
      <c r="BN474" s="4">
        <f t="shared" si="188"/>
        <v>0</v>
      </c>
      <c r="BO474" s="4">
        <f t="shared" si="189"/>
        <v>0</v>
      </c>
    </row>
    <row r="475" spans="1:67" x14ac:dyDescent="0.25">
      <c r="A475" s="7">
        <v>474</v>
      </c>
      <c r="B475" s="1" cm="1">
        <f t="array" ref="B475">_xlfn.SWITCH(C475,"G",1,"D",2,"M",3,"F",4)</f>
        <v>2</v>
      </c>
      <c r="C475" s="1" t="s">
        <v>7</v>
      </c>
      <c r="D475" s="1" t="s">
        <v>129</v>
      </c>
      <c r="E475" s="1">
        <v>4.5</v>
      </c>
      <c r="F475" s="1">
        <v>4.5</v>
      </c>
      <c r="G475" s="1" t="s">
        <v>106</v>
      </c>
      <c r="H475" s="1">
        <v>88</v>
      </c>
      <c r="I475" s="1">
        <v>1.9730000000000001</v>
      </c>
      <c r="J475" s="1">
        <v>86</v>
      </c>
      <c r="K475" s="1">
        <v>3.2040000000000002</v>
      </c>
      <c r="L475" s="1">
        <v>85</v>
      </c>
      <c r="M475" s="1">
        <v>0.86899999999999999</v>
      </c>
      <c r="N475" s="7">
        <v>85</v>
      </c>
      <c r="O475" s="7">
        <v>2.9849999999999999</v>
      </c>
      <c r="P475" s="7">
        <v>81</v>
      </c>
      <c r="Q475" s="7">
        <v>2.5430000000000001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3">
        <v>0</v>
      </c>
      <c r="AR475" s="4">
        <f t="shared" si="168"/>
        <v>0</v>
      </c>
      <c r="AS475" s="4">
        <f t="shared" si="169"/>
        <v>0</v>
      </c>
      <c r="AT475" s="4">
        <f t="shared" si="170"/>
        <v>0</v>
      </c>
      <c r="AU475" s="4">
        <f t="shared" si="177"/>
        <v>0</v>
      </c>
      <c r="AV475" s="4">
        <f t="shared" si="178"/>
        <v>0</v>
      </c>
      <c r="AW475" s="4">
        <f t="shared" si="171"/>
        <v>0</v>
      </c>
      <c r="AX475" s="4">
        <f t="shared" si="172"/>
        <v>0</v>
      </c>
      <c r="AY475" s="4">
        <f t="shared" si="173"/>
        <v>0</v>
      </c>
      <c r="AZ475" s="4">
        <f t="shared" si="179"/>
        <v>0</v>
      </c>
      <c r="BA475" s="4">
        <f t="shared" si="180"/>
        <v>0</v>
      </c>
      <c r="BB475" s="4">
        <f t="shared" si="174"/>
        <v>0</v>
      </c>
      <c r="BC475" s="4">
        <f t="shared" si="175"/>
        <v>0</v>
      </c>
      <c r="BD475" s="4">
        <f t="shared" si="176"/>
        <v>0</v>
      </c>
      <c r="BE475" s="4">
        <f t="shared" si="181"/>
        <v>0</v>
      </c>
      <c r="BF475" s="4">
        <f t="shared" si="182"/>
        <v>0</v>
      </c>
      <c r="BG475" s="4">
        <f t="shared" si="183"/>
        <v>0</v>
      </c>
      <c r="BH475" s="3">
        <v>0</v>
      </c>
      <c r="BI475" s="3">
        <v>0</v>
      </c>
      <c r="BJ475" s="4">
        <f t="shared" si="184"/>
        <v>1</v>
      </c>
      <c r="BK475" s="4">
        <f t="shared" si="185"/>
        <v>0</v>
      </c>
      <c r="BL475" s="4">
        <f t="shared" si="186"/>
        <v>0</v>
      </c>
      <c r="BM475" s="4">
        <f t="shared" si="187"/>
        <v>0</v>
      </c>
      <c r="BN475" s="4">
        <f t="shared" si="188"/>
        <v>0</v>
      </c>
      <c r="BO475" s="4">
        <f t="shared" si="189"/>
        <v>0</v>
      </c>
    </row>
    <row r="476" spans="1:67" x14ac:dyDescent="0.25">
      <c r="A476" s="7">
        <v>475</v>
      </c>
      <c r="B476" s="1" cm="1">
        <f t="array" ref="B476">_xlfn.SWITCH(C476,"G",1,"D",2,"M",3,"F",4)</f>
        <v>1</v>
      </c>
      <c r="C476" s="1" t="s">
        <v>12</v>
      </c>
      <c r="D476" s="1" t="s">
        <v>621</v>
      </c>
      <c r="E476" s="1">
        <v>5</v>
      </c>
      <c r="F476" s="1">
        <v>5</v>
      </c>
      <c r="G476" s="1" t="s">
        <v>334</v>
      </c>
      <c r="H476" s="1">
        <v>89</v>
      </c>
      <c r="I476" s="1">
        <v>3.516</v>
      </c>
      <c r="J476" s="1">
        <v>88</v>
      </c>
      <c r="K476" s="1">
        <v>3.4809999999999999</v>
      </c>
      <c r="L476" s="1">
        <v>87</v>
      </c>
      <c r="M476" s="1">
        <v>3.8420000000000001</v>
      </c>
      <c r="N476" s="7">
        <v>87</v>
      </c>
      <c r="O476" s="7">
        <v>3.7669999999999999</v>
      </c>
      <c r="P476" s="7">
        <v>86</v>
      </c>
      <c r="Q476" s="7">
        <v>3.641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3">
        <v>0</v>
      </c>
      <c r="AR476" s="4">
        <f t="shared" si="168"/>
        <v>0</v>
      </c>
      <c r="AS476" s="4">
        <f t="shared" si="169"/>
        <v>0</v>
      </c>
      <c r="AT476" s="4">
        <f t="shared" si="170"/>
        <v>0</v>
      </c>
      <c r="AU476" s="4">
        <f t="shared" si="177"/>
        <v>0</v>
      </c>
      <c r="AV476" s="4">
        <f t="shared" si="178"/>
        <v>0</v>
      </c>
      <c r="AW476" s="4">
        <f t="shared" si="171"/>
        <v>0</v>
      </c>
      <c r="AX476" s="4">
        <f t="shared" si="172"/>
        <v>0</v>
      </c>
      <c r="AY476" s="4">
        <f t="shared" si="173"/>
        <v>0</v>
      </c>
      <c r="AZ476" s="4">
        <f t="shared" si="179"/>
        <v>0</v>
      </c>
      <c r="BA476" s="4">
        <f t="shared" si="180"/>
        <v>0</v>
      </c>
      <c r="BB476" s="4">
        <f t="shared" si="174"/>
        <v>0</v>
      </c>
      <c r="BC476" s="4">
        <f t="shared" si="175"/>
        <v>0</v>
      </c>
      <c r="BD476" s="4">
        <f t="shared" si="176"/>
        <v>0</v>
      </c>
      <c r="BE476" s="4">
        <f t="shared" si="181"/>
        <v>0</v>
      </c>
      <c r="BF476" s="4">
        <f t="shared" si="182"/>
        <v>0</v>
      </c>
      <c r="BG476" s="4">
        <f t="shared" si="183"/>
        <v>0</v>
      </c>
      <c r="BH476" s="3">
        <v>0</v>
      </c>
      <c r="BI476" s="3">
        <v>0</v>
      </c>
      <c r="BJ476" s="4">
        <f t="shared" si="184"/>
        <v>1</v>
      </c>
      <c r="BK476" s="4">
        <f t="shared" si="185"/>
        <v>0</v>
      </c>
      <c r="BL476" s="4">
        <f t="shared" si="186"/>
        <v>0</v>
      </c>
      <c r="BM476" s="4">
        <f t="shared" si="187"/>
        <v>0</v>
      </c>
      <c r="BN476" s="4">
        <f t="shared" si="188"/>
        <v>0</v>
      </c>
      <c r="BO476" s="4">
        <f t="shared" si="189"/>
        <v>0</v>
      </c>
    </row>
    <row r="477" spans="1:67" x14ac:dyDescent="0.25">
      <c r="A477" s="7">
        <v>476</v>
      </c>
      <c r="B477" s="1" cm="1">
        <f t="array" ref="B477">_xlfn.SWITCH(C477,"G",1,"D",2,"M",3,"F",4)</f>
        <v>1</v>
      </c>
      <c r="C477" s="1" t="s">
        <v>12</v>
      </c>
      <c r="D477" s="1" t="s">
        <v>622</v>
      </c>
      <c r="E477" s="1">
        <v>4.5</v>
      </c>
      <c r="F477" s="1">
        <v>4.5</v>
      </c>
      <c r="G477" s="1" t="s">
        <v>55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7">
        <v>1</v>
      </c>
      <c r="O477" s="7">
        <v>4.4999999999999998E-2</v>
      </c>
      <c r="P477" s="7">
        <v>1</v>
      </c>
      <c r="Q477" s="7">
        <v>3.9E-2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3">
        <v>0</v>
      </c>
      <c r="AR477" s="4">
        <f t="shared" si="168"/>
        <v>0</v>
      </c>
      <c r="AS477" s="4">
        <f t="shared" si="169"/>
        <v>0</v>
      </c>
      <c r="AT477" s="4">
        <f t="shared" si="170"/>
        <v>0</v>
      </c>
      <c r="AU477" s="4">
        <f t="shared" si="177"/>
        <v>0</v>
      </c>
      <c r="AV477" s="4">
        <f t="shared" si="178"/>
        <v>0</v>
      </c>
      <c r="AW477" s="4">
        <f t="shared" si="171"/>
        <v>0</v>
      </c>
      <c r="AX477" s="4">
        <f t="shared" si="172"/>
        <v>0</v>
      </c>
      <c r="AY477" s="4">
        <f t="shared" si="173"/>
        <v>0</v>
      </c>
      <c r="AZ477" s="4">
        <f t="shared" si="179"/>
        <v>0</v>
      </c>
      <c r="BA477" s="4">
        <f t="shared" si="180"/>
        <v>0</v>
      </c>
      <c r="BB477" s="4">
        <f t="shared" si="174"/>
        <v>0</v>
      </c>
      <c r="BC477" s="4">
        <f t="shared" si="175"/>
        <v>0</v>
      </c>
      <c r="BD477" s="4">
        <f t="shared" si="176"/>
        <v>0</v>
      </c>
      <c r="BE477" s="4">
        <f t="shared" si="181"/>
        <v>0</v>
      </c>
      <c r="BF477" s="4">
        <f t="shared" si="182"/>
        <v>0</v>
      </c>
      <c r="BG477" s="4">
        <f t="shared" si="183"/>
        <v>0</v>
      </c>
      <c r="BH477" s="3">
        <v>0</v>
      </c>
      <c r="BI477" s="3">
        <v>0</v>
      </c>
      <c r="BJ477" s="4">
        <f t="shared" si="184"/>
        <v>1</v>
      </c>
      <c r="BK477" s="4">
        <f t="shared" si="185"/>
        <v>0</v>
      </c>
      <c r="BL477" s="4">
        <f t="shared" si="186"/>
        <v>0</v>
      </c>
      <c r="BM477" s="4">
        <f t="shared" si="187"/>
        <v>0</v>
      </c>
      <c r="BN477" s="4">
        <f t="shared" si="188"/>
        <v>0</v>
      </c>
      <c r="BO477" s="4">
        <f t="shared" si="189"/>
        <v>0</v>
      </c>
    </row>
    <row r="478" spans="1:67" x14ac:dyDescent="0.25">
      <c r="A478" s="7">
        <v>477</v>
      </c>
      <c r="B478" s="1" cm="1">
        <f t="array" ref="B478">_xlfn.SWITCH(C478,"G",1,"D",2,"M",3,"F",4)</f>
        <v>2</v>
      </c>
      <c r="C478" s="1" t="s">
        <v>7</v>
      </c>
      <c r="D478" s="1" t="s">
        <v>623</v>
      </c>
      <c r="E478" s="1">
        <v>4.5</v>
      </c>
      <c r="F478" s="1">
        <v>4.5</v>
      </c>
      <c r="G478" s="1" t="s">
        <v>106</v>
      </c>
      <c r="H478" s="1">
        <v>83</v>
      </c>
      <c r="I478" s="1">
        <v>1.929</v>
      </c>
      <c r="J478" s="1">
        <v>83</v>
      </c>
      <c r="K478" s="1">
        <v>3.1480000000000001</v>
      </c>
      <c r="L478" s="1">
        <v>81</v>
      </c>
      <c r="M478" s="1">
        <v>0.88800000000000001</v>
      </c>
      <c r="N478" s="7">
        <v>81</v>
      </c>
      <c r="O478" s="7">
        <v>2.9169999999999998</v>
      </c>
      <c r="P478" s="7">
        <v>81</v>
      </c>
      <c r="Q478" s="7">
        <v>2.5739999999999998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3">
        <v>0</v>
      </c>
      <c r="AR478" s="4">
        <f t="shared" si="168"/>
        <v>0</v>
      </c>
      <c r="AS478" s="4">
        <f t="shared" si="169"/>
        <v>0</v>
      </c>
      <c r="AT478" s="4">
        <f t="shared" si="170"/>
        <v>0</v>
      </c>
      <c r="AU478" s="4">
        <f t="shared" si="177"/>
        <v>0</v>
      </c>
      <c r="AV478" s="4">
        <f t="shared" si="178"/>
        <v>0</v>
      </c>
      <c r="AW478" s="4">
        <f t="shared" si="171"/>
        <v>0</v>
      </c>
      <c r="AX478" s="4">
        <f t="shared" si="172"/>
        <v>0</v>
      </c>
      <c r="AY478" s="4">
        <f t="shared" si="173"/>
        <v>0</v>
      </c>
      <c r="AZ478" s="4">
        <f t="shared" si="179"/>
        <v>0</v>
      </c>
      <c r="BA478" s="4">
        <f t="shared" si="180"/>
        <v>0</v>
      </c>
      <c r="BB478" s="4">
        <f t="shared" si="174"/>
        <v>0</v>
      </c>
      <c r="BC478" s="4">
        <f t="shared" si="175"/>
        <v>0</v>
      </c>
      <c r="BD478" s="4">
        <f t="shared" si="176"/>
        <v>0</v>
      </c>
      <c r="BE478" s="4">
        <f t="shared" si="181"/>
        <v>0</v>
      </c>
      <c r="BF478" s="4">
        <f t="shared" si="182"/>
        <v>0</v>
      </c>
      <c r="BG478" s="4">
        <f t="shared" si="183"/>
        <v>0</v>
      </c>
      <c r="BH478" s="3">
        <v>0</v>
      </c>
      <c r="BI478" s="3">
        <v>0</v>
      </c>
      <c r="BJ478" s="4">
        <f t="shared" si="184"/>
        <v>1</v>
      </c>
      <c r="BK478" s="4">
        <f t="shared" si="185"/>
        <v>0</v>
      </c>
      <c r="BL478" s="4">
        <f t="shared" si="186"/>
        <v>0</v>
      </c>
      <c r="BM478" s="4">
        <f t="shared" si="187"/>
        <v>0</v>
      </c>
      <c r="BN478" s="4">
        <f t="shared" si="188"/>
        <v>0</v>
      </c>
      <c r="BO478" s="4">
        <f t="shared" si="189"/>
        <v>0</v>
      </c>
    </row>
    <row r="479" spans="1:67" x14ac:dyDescent="0.25">
      <c r="A479" s="7">
        <v>478</v>
      </c>
      <c r="B479" s="1" cm="1">
        <f t="array" ref="B479">_xlfn.SWITCH(C479,"G",1,"D",2,"M",3,"F",4)</f>
        <v>3</v>
      </c>
      <c r="C479" s="1" t="s">
        <v>5</v>
      </c>
      <c r="D479" s="1" t="s">
        <v>624</v>
      </c>
      <c r="E479" s="1">
        <v>4.9000000000000004</v>
      </c>
      <c r="F479" s="1">
        <v>4.9000000000000004</v>
      </c>
      <c r="G479" s="1" t="s">
        <v>6</v>
      </c>
      <c r="H479" s="1">
        <v>55</v>
      </c>
      <c r="I479" s="1">
        <v>2.04</v>
      </c>
      <c r="J479" s="1">
        <v>54</v>
      </c>
      <c r="K479" s="1">
        <v>1.8839999999999999</v>
      </c>
      <c r="L479" s="1">
        <v>57</v>
      </c>
      <c r="M479" s="1">
        <v>1.8440000000000001</v>
      </c>
      <c r="N479" s="7">
        <v>56</v>
      </c>
      <c r="O479" s="7">
        <v>2.113</v>
      </c>
      <c r="P479" s="7">
        <v>53</v>
      </c>
      <c r="Q479" s="7">
        <v>1.5640000000000001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3">
        <v>0</v>
      </c>
      <c r="AR479" s="4">
        <f t="shared" si="168"/>
        <v>0</v>
      </c>
      <c r="AS479" s="4">
        <f t="shared" si="169"/>
        <v>0</v>
      </c>
      <c r="AT479" s="4">
        <f t="shared" si="170"/>
        <v>0</v>
      </c>
      <c r="AU479" s="4">
        <f t="shared" si="177"/>
        <v>0</v>
      </c>
      <c r="AV479" s="4">
        <f t="shared" si="178"/>
        <v>0</v>
      </c>
      <c r="AW479" s="4">
        <f t="shared" si="171"/>
        <v>0</v>
      </c>
      <c r="AX479" s="4">
        <f t="shared" si="172"/>
        <v>0</v>
      </c>
      <c r="AY479" s="4">
        <f t="shared" si="173"/>
        <v>0</v>
      </c>
      <c r="AZ479" s="4">
        <f t="shared" si="179"/>
        <v>0</v>
      </c>
      <c r="BA479" s="4">
        <f t="shared" si="180"/>
        <v>0</v>
      </c>
      <c r="BB479" s="4">
        <f t="shared" si="174"/>
        <v>0</v>
      </c>
      <c r="BC479" s="4">
        <f t="shared" si="175"/>
        <v>0</v>
      </c>
      <c r="BD479" s="4">
        <f t="shared" si="176"/>
        <v>0</v>
      </c>
      <c r="BE479" s="4">
        <f t="shared" si="181"/>
        <v>0</v>
      </c>
      <c r="BF479" s="4">
        <f t="shared" si="182"/>
        <v>0</v>
      </c>
      <c r="BG479" s="4">
        <f t="shared" si="183"/>
        <v>0</v>
      </c>
      <c r="BH479" s="3">
        <v>0</v>
      </c>
      <c r="BI479" s="3">
        <v>0</v>
      </c>
      <c r="BJ479" s="4">
        <f t="shared" si="184"/>
        <v>1</v>
      </c>
      <c r="BK479" s="4">
        <f t="shared" si="185"/>
        <v>0</v>
      </c>
      <c r="BL479" s="4">
        <f t="shared" si="186"/>
        <v>0</v>
      </c>
      <c r="BM479" s="4">
        <f t="shared" si="187"/>
        <v>0</v>
      </c>
      <c r="BN479" s="4">
        <f t="shared" si="188"/>
        <v>0</v>
      </c>
      <c r="BO479" s="4">
        <f t="shared" si="189"/>
        <v>0</v>
      </c>
    </row>
    <row r="480" spans="1:67" x14ac:dyDescent="0.25">
      <c r="A480" s="7">
        <v>479</v>
      </c>
      <c r="B480" s="1" cm="1">
        <f t="array" ref="B480">_xlfn.SWITCH(C480,"G",1,"D",2,"M",3,"F",4)</f>
        <v>3</v>
      </c>
      <c r="C480" s="1" t="s">
        <v>5</v>
      </c>
      <c r="D480" s="1" t="s">
        <v>625</v>
      </c>
      <c r="E480" s="1">
        <v>4.9000000000000004</v>
      </c>
      <c r="F480" s="1">
        <v>4.9000000000000004</v>
      </c>
      <c r="G480" s="1" t="s">
        <v>525</v>
      </c>
      <c r="H480" s="1">
        <v>53</v>
      </c>
      <c r="I480" s="1">
        <v>1.746</v>
      </c>
      <c r="J480" s="1">
        <v>46</v>
      </c>
      <c r="K480" s="1">
        <v>1.7509999999999999</v>
      </c>
      <c r="L480" s="1">
        <v>48</v>
      </c>
      <c r="M480" s="1">
        <v>1.748</v>
      </c>
      <c r="N480" s="7">
        <v>43</v>
      </c>
      <c r="O480" s="7">
        <v>1.8069999999999999</v>
      </c>
      <c r="P480" s="7">
        <v>46</v>
      </c>
      <c r="Q480" s="7">
        <v>1.7230000000000001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3">
        <v>0</v>
      </c>
      <c r="AR480" s="4">
        <f t="shared" si="168"/>
        <v>0</v>
      </c>
      <c r="AS480" s="4">
        <f t="shared" si="169"/>
        <v>0</v>
      </c>
      <c r="AT480" s="4">
        <f t="shared" si="170"/>
        <v>0</v>
      </c>
      <c r="AU480" s="4">
        <f t="shared" si="177"/>
        <v>0</v>
      </c>
      <c r="AV480" s="4">
        <f t="shared" si="178"/>
        <v>0</v>
      </c>
      <c r="AW480" s="4">
        <f t="shared" si="171"/>
        <v>0</v>
      </c>
      <c r="AX480" s="4">
        <f t="shared" si="172"/>
        <v>0</v>
      </c>
      <c r="AY480" s="4">
        <f t="shared" si="173"/>
        <v>0</v>
      </c>
      <c r="AZ480" s="4">
        <f t="shared" si="179"/>
        <v>0</v>
      </c>
      <c r="BA480" s="4">
        <f t="shared" si="180"/>
        <v>0</v>
      </c>
      <c r="BB480" s="4">
        <f t="shared" si="174"/>
        <v>0</v>
      </c>
      <c r="BC480" s="4">
        <f t="shared" si="175"/>
        <v>0</v>
      </c>
      <c r="BD480" s="4">
        <f t="shared" si="176"/>
        <v>0</v>
      </c>
      <c r="BE480" s="4">
        <f t="shared" si="181"/>
        <v>0</v>
      </c>
      <c r="BF480" s="4">
        <f t="shared" si="182"/>
        <v>0</v>
      </c>
      <c r="BG480" s="4">
        <f t="shared" si="183"/>
        <v>0</v>
      </c>
      <c r="BH480" s="3">
        <v>0</v>
      </c>
      <c r="BI480" s="3">
        <v>0</v>
      </c>
      <c r="BJ480" s="4">
        <f t="shared" si="184"/>
        <v>1</v>
      </c>
      <c r="BK480" s="4">
        <f t="shared" si="185"/>
        <v>0</v>
      </c>
      <c r="BL480" s="4">
        <f t="shared" si="186"/>
        <v>0</v>
      </c>
      <c r="BM480" s="4">
        <f t="shared" si="187"/>
        <v>0</v>
      </c>
      <c r="BN480" s="4">
        <f t="shared" si="188"/>
        <v>0</v>
      </c>
      <c r="BO480" s="4">
        <f t="shared" si="189"/>
        <v>0</v>
      </c>
    </row>
    <row r="481" spans="1:67" x14ac:dyDescent="0.25">
      <c r="A481" s="7">
        <v>480</v>
      </c>
      <c r="B481" s="1" cm="1">
        <f t="array" ref="B481">_xlfn.SWITCH(C481,"G",1,"D",2,"M",3,"F",4)</f>
        <v>1</v>
      </c>
      <c r="C481" s="1" t="s">
        <v>12</v>
      </c>
      <c r="D481" s="1" t="s">
        <v>122</v>
      </c>
      <c r="E481" s="1">
        <v>4.5</v>
      </c>
      <c r="F481" s="1">
        <v>4.5</v>
      </c>
      <c r="G481" s="1" t="s">
        <v>58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4.4999999999999998E-2</v>
      </c>
      <c r="N481" s="7">
        <v>2</v>
      </c>
      <c r="O481" s="7">
        <v>7.1999999999999995E-2</v>
      </c>
      <c r="P481" s="7">
        <v>1</v>
      </c>
      <c r="Q481" s="7">
        <v>4.4999999999999998E-2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3">
        <v>0</v>
      </c>
      <c r="AR481" s="4">
        <f t="shared" si="168"/>
        <v>0</v>
      </c>
      <c r="AS481" s="4">
        <f t="shared" si="169"/>
        <v>0</v>
      </c>
      <c r="AT481" s="4">
        <f t="shared" si="170"/>
        <v>0</v>
      </c>
      <c r="AU481" s="4">
        <f t="shared" si="177"/>
        <v>0</v>
      </c>
      <c r="AV481" s="4">
        <f t="shared" si="178"/>
        <v>0</v>
      </c>
      <c r="AW481" s="4">
        <f t="shared" si="171"/>
        <v>0</v>
      </c>
      <c r="AX481" s="4">
        <f t="shared" si="172"/>
        <v>0</v>
      </c>
      <c r="AY481" s="4">
        <f t="shared" si="173"/>
        <v>0</v>
      </c>
      <c r="AZ481" s="4">
        <f t="shared" si="179"/>
        <v>0</v>
      </c>
      <c r="BA481" s="4">
        <f t="shared" si="180"/>
        <v>0</v>
      </c>
      <c r="BB481" s="4">
        <f t="shared" si="174"/>
        <v>0</v>
      </c>
      <c r="BC481" s="4">
        <f t="shared" si="175"/>
        <v>0</v>
      </c>
      <c r="BD481" s="4">
        <f t="shared" si="176"/>
        <v>0</v>
      </c>
      <c r="BE481" s="4">
        <f t="shared" si="181"/>
        <v>0</v>
      </c>
      <c r="BF481" s="4">
        <f t="shared" si="182"/>
        <v>0</v>
      </c>
      <c r="BG481" s="4">
        <f t="shared" si="183"/>
        <v>0</v>
      </c>
      <c r="BH481" s="3">
        <v>0</v>
      </c>
      <c r="BI481" s="3">
        <v>0</v>
      </c>
      <c r="BJ481" s="4">
        <f t="shared" si="184"/>
        <v>1</v>
      </c>
      <c r="BK481" s="4">
        <f t="shared" si="185"/>
        <v>0</v>
      </c>
      <c r="BL481" s="4">
        <f t="shared" si="186"/>
        <v>0</v>
      </c>
      <c r="BM481" s="4">
        <f t="shared" si="187"/>
        <v>0</v>
      </c>
      <c r="BN481" s="4">
        <f t="shared" si="188"/>
        <v>0</v>
      </c>
      <c r="BO481" s="4">
        <f t="shared" si="189"/>
        <v>0</v>
      </c>
    </row>
    <row r="482" spans="1:67" x14ac:dyDescent="0.25">
      <c r="A482" s="7">
        <v>481</v>
      </c>
      <c r="B482" s="1" cm="1">
        <f t="array" ref="B482">_xlfn.SWITCH(C482,"G",1,"D",2,"M",3,"F",4)</f>
        <v>1</v>
      </c>
      <c r="C482" s="1" t="s">
        <v>12</v>
      </c>
      <c r="D482" s="1" t="s">
        <v>626</v>
      </c>
      <c r="E482" s="1">
        <v>4</v>
      </c>
      <c r="F482" s="1">
        <v>4</v>
      </c>
      <c r="G482" s="1" t="s">
        <v>142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7">
        <v>2</v>
      </c>
      <c r="O482" s="7">
        <v>8.4000000000000005E-2</v>
      </c>
      <c r="P482" s="7">
        <v>1</v>
      </c>
      <c r="Q482" s="7">
        <v>3.5999999999999997E-2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3">
        <v>0</v>
      </c>
      <c r="AR482" s="4">
        <f t="shared" si="168"/>
        <v>0</v>
      </c>
      <c r="AS482" s="4">
        <f t="shared" si="169"/>
        <v>0</v>
      </c>
      <c r="AT482" s="4">
        <f t="shared" si="170"/>
        <v>0</v>
      </c>
      <c r="AU482" s="4">
        <f t="shared" si="177"/>
        <v>0</v>
      </c>
      <c r="AV482" s="4">
        <f t="shared" si="178"/>
        <v>0</v>
      </c>
      <c r="AW482" s="4">
        <f t="shared" si="171"/>
        <v>0</v>
      </c>
      <c r="AX482" s="4">
        <f t="shared" si="172"/>
        <v>0</v>
      </c>
      <c r="AY482" s="4">
        <f t="shared" si="173"/>
        <v>0</v>
      </c>
      <c r="AZ482" s="4">
        <f t="shared" si="179"/>
        <v>0</v>
      </c>
      <c r="BA482" s="4">
        <f t="shared" si="180"/>
        <v>0</v>
      </c>
      <c r="BB482" s="4">
        <f t="shared" si="174"/>
        <v>0</v>
      </c>
      <c r="BC482" s="4">
        <f t="shared" si="175"/>
        <v>0</v>
      </c>
      <c r="BD482" s="4">
        <f t="shared" si="176"/>
        <v>0</v>
      </c>
      <c r="BE482" s="4">
        <f t="shared" si="181"/>
        <v>0</v>
      </c>
      <c r="BF482" s="4">
        <f t="shared" si="182"/>
        <v>0</v>
      </c>
      <c r="BG482" s="4">
        <f t="shared" si="183"/>
        <v>0</v>
      </c>
      <c r="BH482" s="3">
        <v>0</v>
      </c>
      <c r="BI482" s="3">
        <v>0</v>
      </c>
      <c r="BJ482" s="4">
        <f t="shared" si="184"/>
        <v>1</v>
      </c>
      <c r="BK482" s="4">
        <f t="shared" si="185"/>
        <v>0</v>
      </c>
      <c r="BL482" s="4">
        <f t="shared" si="186"/>
        <v>0</v>
      </c>
      <c r="BM482" s="4">
        <f t="shared" si="187"/>
        <v>0</v>
      </c>
      <c r="BN482" s="4">
        <f t="shared" si="188"/>
        <v>0</v>
      </c>
      <c r="BO482" s="4">
        <f t="shared" si="189"/>
        <v>0</v>
      </c>
    </row>
    <row r="483" spans="1:67" x14ac:dyDescent="0.25">
      <c r="A483" s="7">
        <v>482</v>
      </c>
      <c r="B483" s="1" cm="1">
        <f t="array" ref="B483">_xlfn.SWITCH(C483,"G",1,"D",2,"M",3,"F",4)</f>
        <v>3</v>
      </c>
      <c r="C483" s="1" t="s">
        <v>5</v>
      </c>
      <c r="D483" s="1" t="s">
        <v>131</v>
      </c>
      <c r="E483" s="1">
        <v>5.6</v>
      </c>
      <c r="F483" s="1">
        <v>5.6</v>
      </c>
      <c r="G483" s="1" t="s">
        <v>142</v>
      </c>
      <c r="H483" s="1">
        <v>76</v>
      </c>
      <c r="I483" s="1">
        <v>3.6440000000000001</v>
      </c>
      <c r="J483" s="1">
        <v>67</v>
      </c>
      <c r="K483" s="1">
        <v>3.504</v>
      </c>
      <c r="L483" s="1">
        <v>69</v>
      </c>
      <c r="M483" s="1">
        <v>2.758</v>
      </c>
      <c r="N483" s="7">
        <v>67</v>
      </c>
      <c r="O483" s="7">
        <v>2.9460000000000002</v>
      </c>
      <c r="P483" s="7">
        <v>65</v>
      </c>
      <c r="Q483" s="7">
        <v>2.15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3">
        <v>0</v>
      </c>
      <c r="AR483" s="4">
        <f t="shared" si="168"/>
        <v>0</v>
      </c>
      <c r="AS483" s="4">
        <f t="shared" si="169"/>
        <v>0</v>
      </c>
      <c r="AT483" s="4">
        <f t="shared" si="170"/>
        <v>0</v>
      </c>
      <c r="AU483" s="4">
        <f t="shared" si="177"/>
        <v>0</v>
      </c>
      <c r="AV483" s="4">
        <f t="shared" si="178"/>
        <v>0</v>
      </c>
      <c r="AW483" s="4">
        <f t="shared" si="171"/>
        <v>0</v>
      </c>
      <c r="AX483" s="4">
        <f t="shared" si="172"/>
        <v>0</v>
      </c>
      <c r="AY483" s="4">
        <f t="shared" si="173"/>
        <v>0</v>
      </c>
      <c r="AZ483" s="4">
        <f t="shared" si="179"/>
        <v>0</v>
      </c>
      <c r="BA483" s="4">
        <f t="shared" si="180"/>
        <v>0</v>
      </c>
      <c r="BB483" s="4">
        <f t="shared" si="174"/>
        <v>0</v>
      </c>
      <c r="BC483" s="4">
        <f t="shared" si="175"/>
        <v>0</v>
      </c>
      <c r="BD483" s="4">
        <f t="shared" si="176"/>
        <v>0</v>
      </c>
      <c r="BE483" s="4">
        <f t="shared" si="181"/>
        <v>0</v>
      </c>
      <c r="BF483" s="4">
        <f t="shared" si="182"/>
        <v>0</v>
      </c>
      <c r="BG483" s="4">
        <f t="shared" si="183"/>
        <v>0</v>
      </c>
      <c r="BH483" s="3">
        <v>0</v>
      </c>
      <c r="BI483" s="3">
        <v>0</v>
      </c>
      <c r="BJ483" s="4">
        <f t="shared" si="184"/>
        <v>1</v>
      </c>
      <c r="BK483" s="4">
        <f t="shared" si="185"/>
        <v>0</v>
      </c>
      <c r="BL483" s="4">
        <f t="shared" si="186"/>
        <v>0</v>
      </c>
      <c r="BM483" s="4">
        <f t="shared" si="187"/>
        <v>0</v>
      </c>
      <c r="BN483" s="4">
        <f t="shared" si="188"/>
        <v>0</v>
      </c>
      <c r="BO483" s="4">
        <f t="shared" si="189"/>
        <v>0</v>
      </c>
    </row>
    <row r="484" spans="1:67" x14ac:dyDescent="0.25">
      <c r="A484" s="7">
        <v>483</v>
      </c>
      <c r="B484" s="1" cm="1">
        <f t="array" ref="B484">_xlfn.SWITCH(C484,"G",1,"D",2,"M",3,"F",4)</f>
        <v>2</v>
      </c>
      <c r="C484" s="1" t="s">
        <v>7</v>
      </c>
      <c r="D484" s="1" t="s">
        <v>627</v>
      </c>
      <c r="E484" s="1">
        <v>4.5</v>
      </c>
      <c r="F484" s="1">
        <v>4.5</v>
      </c>
      <c r="G484" s="1" t="s">
        <v>525</v>
      </c>
      <c r="H484" s="1">
        <v>52</v>
      </c>
      <c r="I484" s="1">
        <v>1.2849999999999999</v>
      </c>
      <c r="J484" s="1">
        <v>75</v>
      </c>
      <c r="K484" s="1">
        <v>2.5750000000000002</v>
      </c>
      <c r="L484" s="1">
        <v>73</v>
      </c>
      <c r="M484" s="1">
        <v>2.4809999999999999</v>
      </c>
      <c r="N484" s="7">
        <v>76</v>
      </c>
      <c r="O484" s="7">
        <v>3.5</v>
      </c>
      <c r="P484" s="7">
        <v>74</v>
      </c>
      <c r="Q484" s="7">
        <v>2.4279999999999999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3">
        <v>0</v>
      </c>
      <c r="AR484" s="4">
        <f t="shared" si="168"/>
        <v>0</v>
      </c>
      <c r="AS484" s="4">
        <f t="shared" si="169"/>
        <v>0</v>
      </c>
      <c r="AT484" s="4">
        <f t="shared" si="170"/>
        <v>0</v>
      </c>
      <c r="AU484" s="4">
        <f t="shared" si="177"/>
        <v>0</v>
      </c>
      <c r="AV484" s="4">
        <f t="shared" si="178"/>
        <v>0</v>
      </c>
      <c r="AW484" s="4">
        <f t="shared" si="171"/>
        <v>0</v>
      </c>
      <c r="AX484" s="4">
        <f t="shared" si="172"/>
        <v>0</v>
      </c>
      <c r="AY484" s="4">
        <f t="shared" si="173"/>
        <v>0</v>
      </c>
      <c r="AZ484" s="4">
        <f t="shared" si="179"/>
        <v>0</v>
      </c>
      <c r="BA484" s="4">
        <f t="shared" si="180"/>
        <v>0</v>
      </c>
      <c r="BB484" s="4">
        <f t="shared" si="174"/>
        <v>0</v>
      </c>
      <c r="BC484" s="4">
        <f t="shared" si="175"/>
        <v>0</v>
      </c>
      <c r="BD484" s="4">
        <f t="shared" si="176"/>
        <v>0</v>
      </c>
      <c r="BE484" s="4">
        <f t="shared" si="181"/>
        <v>0</v>
      </c>
      <c r="BF484" s="4">
        <f t="shared" si="182"/>
        <v>0</v>
      </c>
      <c r="BG484" s="4">
        <f t="shared" si="183"/>
        <v>0</v>
      </c>
      <c r="BH484" s="3">
        <v>0</v>
      </c>
      <c r="BI484" s="3">
        <v>0</v>
      </c>
      <c r="BJ484" s="4">
        <f t="shared" si="184"/>
        <v>1</v>
      </c>
      <c r="BK484" s="4">
        <f t="shared" si="185"/>
        <v>0</v>
      </c>
      <c r="BL484" s="4">
        <f t="shared" si="186"/>
        <v>0</v>
      </c>
      <c r="BM484" s="4">
        <f t="shared" si="187"/>
        <v>0</v>
      </c>
      <c r="BN484" s="4">
        <f t="shared" si="188"/>
        <v>0</v>
      </c>
      <c r="BO484" s="4">
        <f t="shared" si="189"/>
        <v>0</v>
      </c>
    </row>
    <row r="485" spans="1:67" x14ac:dyDescent="0.25">
      <c r="A485" s="7">
        <v>484</v>
      </c>
      <c r="B485" s="1" cm="1">
        <f t="array" ref="B485">_xlfn.SWITCH(C485,"G",1,"D",2,"M",3,"F",4)</f>
        <v>3</v>
      </c>
      <c r="C485" s="1" t="s">
        <v>5</v>
      </c>
      <c r="D485" s="1" t="s">
        <v>193</v>
      </c>
      <c r="E485" s="1">
        <v>5.8</v>
      </c>
      <c r="F485" s="1">
        <v>5.8</v>
      </c>
      <c r="G485" s="1" t="s">
        <v>142</v>
      </c>
      <c r="H485" s="1">
        <v>71</v>
      </c>
      <c r="I485" s="1">
        <v>3.4350000000000001</v>
      </c>
      <c r="J485" s="1">
        <v>69</v>
      </c>
      <c r="K485" s="1">
        <v>3.7170000000000001</v>
      </c>
      <c r="L485" s="1">
        <v>62</v>
      </c>
      <c r="M485" s="1">
        <v>2.64</v>
      </c>
      <c r="N485" s="7">
        <v>61</v>
      </c>
      <c r="O485" s="7">
        <v>2.8380000000000001</v>
      </c>
      <c r="P485" s="7">
        <v>63</v>
      </c>
      <c r="Q485" s="7">
        <v>2.1440000000000001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3">
        <v>0</v>
      </c>
      <c r="AR485" s="4">
        <f t="shared" si="168"/>
        <v>0</v>
      </c>
      <c r="AS485" s="4">
        <f t="shared" si="169"/>
        <v>0</v>
      </c>
      <c r="AT485" s="4">
        <f t="shared" si="170"/>
        <v>0</v>
      </c>
      <c r="AU485" s="4">
        <f t="shared" si="177"/>
        <v>0</v>
      </c>
      <c r="AV485" s="4">
        <f t="shared" si="178"/>
        <v>0</v>
      </c>
      <c r="AW485" s="4">
        <f t="shared" si="171"/>
        <v>0</v>
      </c>
      <c r="AX485" s="4">
        <f t="shared" si="172"/>
        <v>0</v>
      </c>
      <c r="AY485" s="4">
        <f t="shared" si="173"/>
        <v>0</v>
      </c>
      <c r="AZ485" s="4">
        <f t="shared" si="179"/>
        <v>0</v>
      </c>
      <c r="BA485" s="4">
        <f t="shared" si="180"/>
        <v>0</v>
      </c>
      <c r="BB485" s="4">
        <f t="shared" si="174"/>
        <v>0</v>
      </c>
      <c r="BC485" s="4">
        <f t="shared" si="175"/>
        <v>0</v>
      </c>
      <c r="BD485" s="4">
        <f t="shared" si="176"/>
        <v>0</v>
      </c>
      <c r="BE485" s="4">
        <f t="shared" si="181"/>
        <v>0</v>
      </c>
      <c r="BF485" s="4">
        <f t="shared" si="182"/>
        <v>0</v>
      </c>
      <c r="BG485" s="4">
        <f t="shared" si="183"/>
        <v>0</v>
      </c>
      <c r="BH485" s="3">
        <v>0</v>
      </c>
      <c r="BI485" s="3">
        <v>0</v>
      </c>
      <c r="BJ485" s="4">
        <f t="shared" si="184"/>
        <v>1</v>
      </c>
      <c r="BK485" s="4">
        <f t="shared" si="185"/>
        <v>0</v>
      </c>
      <c r="BL485" s="4">
        <f t="shared" si="186"/>
        <v>0</v>
      </c>
      <c r="BM485" s="4">
        <f t="shared" si="187"/>
        <v>0</v>
      </c>
      <c r="BN485" s="4">
        <f t="shared" si="188"/>
        <v>0</v>
      </c>
      <c r="BO485" s="4">
        <f t="shared" si="189"/>
        <v>0</v>
      </c>
    </row>
    <row r="486" spans="1:67" x14ac:dyDescent="0.25">
      <c r="A486" s="7">
        <v>485</v>
      </c>
      <c r="B486" s="1" cm="1">
        <f t="array" ref="B486">_xlfn.SWITCH(C486,"G",1,"D",2,"M",3,"F",4)</f>
        <v>3</v>
      </c>
      <c r="C486" s="1" t="s">
        <v>5</v>
      </c>
      <c r="D486" s="1" t="s">
        <v>628</v>
      </c>
      <c r="E486" s="1">
        <v>9</v>
      </c>
      <c r="F486" s="1">
        <v>9</v>
      </c>
      <c r="G486" s="1" t="s">
        <v>245</v>
      </c>
      <c r="H486" s="1">
        <v>42</v>
      </c>
      <c r="I486" s="1">
        <v>2.5489999999999999</v>
      </c>
      <c r="J486" s="1">
        <v>51</v>
      </c>
      <c r="K486" s="1">
        <v>2.859</v>
      </c>
      <c r="L486" s="1">
        <v>52</v>
      </c>
      <c r="M486" s="1">
        <v>2.923</v>
      </c>
      <c r="N486" s="7">
        <v>49</v>
      </c>
      <c r="O486" s="7">
        <v>2.4710000000000001</v>
      </c>
      <c r="P486" s="7">
        <v>45</v>
      </c>
      <c r="Q486" s="7">
        <v>2.992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3">
        <v>0</v>
      </c>
      <c r="AR486" s="4">
        <f t="shared" si="168"/>
        <v>0</v>
      </c>
      <c r="AS486" s="4">
        <f t="shared" si="169"/>
        <v>0</v>
      </c>
      <c r="AT486" s="4">
        <f t="shared" si="170"/>
        <v>0</v>
      </c>
      <c r="AU486" s="4">
        <f t="shared" si="177"/>
        <v>0</v>
      </c>
      <c r="AV486" s="4">
        <f t="shared" si="178"/>
        <v>0</v>
      </c>
      <c r="AW486" s="4">
        <f t="shared" si="171"/>
        <v>0</v>
      </c>
      <c r="AX486" s="4">
        <f t="shared" si="172"/>
        <v>0</v>
      </c>
      <c r="AY486" s="4">
        <f t="shared" si="173"/>
        <v>0</v>
      </c>
      <c r="AZ486" s="4">
        <f t="shared" si="179"/>
        <v>0</v>
      </c>
      <c r="BA486" s="4">
        <f t="shared" si="180"/>
        <v>0</v>
      </c>
      <c r="BB486" s="4">
        <f t="shared" si="174"/>
        <v>0</v>
      </c>
      <c r="BC486" s="4">
        <f t="shared" si="175"/>
        <v>0</v>
      </c>
      <c r="BD486" s="4">
        <f t="shared" si="176"/>
        <v>0</v>
      </c>
      <c r="BE486" s="4">
        <f t="shared" si="181"/>
        <v>0</v>
      </c>
      <c r="BF486" s="4">
        <f t="shared" si="182"/>
        <v>0</v>
      </c>
      <c r="BG486" s="4">
        <f t="shared" si="183"/>
        <v>0</v>
      </c>
      <c r="BH486" s="3">
        <v>0</v>
      </c>
      <c r="BI486" s="3">
        <v>0</v>
      </c>
      <c r="BJ486" s="4">
        <f t="shared" si="184"/>
        <v>1</v>
      </c>
      <c r="BK486" s="4">
        <f t="shared" si="185"/>
        <v>0</v>
      </c>
      <c r="BL486" s="4">
        <f t="shared" si="186"/>
        <v>0</v>
      </c>
      <c r="BM486" s="4">
        <f t="shared" si="187"/>
        <v>0</v>
      </c>
      <c r="BN486" s="4">
        <f t="shared" si="188"/>
        <v>0</v>
      </c>
      <c r="BO486" s="4">
        <f t="shared" si="189"/>
        <v>0</v>
      </c>
    </row>
    <row r="487" spans="1:67" x14ac:dyDescent="0.25">
      <c r="A487" s="7">
        <v>486</v>
      </c>
      <c r="B487" s="1" cm="1">
        <f t="array" ref="B487">_xlfn.SWITCH(C487,"G",1,"D",2,"M",3,"F",4)</f>
        <v>1</v>
      </c>
      <c r="C487" s="1" t="s">
        <v>12</v>
      </c>
      <c r="D487" s="1" t="s">
        <v>629</v>
      </c>
      <c r="E487" s="1">
        <v>4.4000000000000004</v>
      </c>
      <c r="F487" s="1">
        <v>4.4000000000000004</v>
      </c>
      <c r="G487" s="1" t="s">
        <v>297</v>
      </c>
      <c r="H487" s="1">
        <v>0</v>
      </c>
      <c r="I487" s="1">
        <v>0</v>
      </c>
      <c r="J487" s="1">
        <v>1</v>
      </c>
      <c r="K487" s="1">
        <v>0.04</v>
      </c>
      <c r="L487" s="1">
        <v>1</v>
      </c>
      <c r="M487" s="1">
        <v>3.9E-2</v>
      </c>
      <c r="N487" s="7">
        <v>2</v>
      </c>
      <c r="O487" s="7">
        <v>8.3000000000000004E-2</v>
      </c>
      <c r="P487" s="7">
        <v>1</v>
      </c>
      <c r="Q487" s="7">
        <v>4.2999999999999997E-2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3">
        <v>0</v>
      </c>
      <c r="AR487" s="4">
        <f t="shared" si="168"/>
        <v>0</v>
      </c>
      <c r="AS487" s="4">
        <f t="shared" si="169"/>
        <v>0</v>
      </c>
      <c r="AT487" s="4">
        <f t="shared" si="170"/>
        <v>0</v>
      </c>
      <c r="AU487" s="4">
        <f t="shared" si="177"/>
        <v>0</v>
      </c>
      <c r="AV487" s="4">
        <f t="shared" si="178"/>
        <v>0</v>
      </c>
      <c r="AW487" s="4">
        <f t="shared" si="171"/>
        <v>0</v>
      </c>
      <c r="AX487" s="4">
        <f t="shared" si="172"/>
        <v>0</v>
      </c>
      <c r="AY487" s="4">
        <f t="shared" si="173"/>
        <v>0</v>
      </c>
      <c r="AZ487" s="4">
        <f t="shared" si="179"/>
        <v>0</v>
      </c>
      <c r="BA487" s="4">
        <f t="shared" si="180"/>
        <v>0</v>
      </c>
      <c r="BB487" s="4">
        <f t="shared" si="174"/>
        <v>0</v>
      </c>
      <c r="BC487" s="4">
        <f t="shared" si="175"/>
        <v>0</v>
      </c>
      <c r="BD487" s="4">
        <f t="shared" si="176"/>
        <v>0</v>
      </c>
      <c r="BE487" s="4">
        <f t="shared" si="181"/>
        <v>0</v>
      </c>
      <c r="BF487" s="4">
        <f t="shared" si="182"/>
        <v>0</v>
      </c>
      <c r="BG487" s="4">
        <f t="shared" si="183"/>
        <v>0</v>
      </c>
      <c r="BH487" s="3">
        <v>0</v>
      </c>
      <c r="BI487" s="3">
        <v>0</v>
      </c>
      <c r="BJ487" s="4">
        <f t="shared" si="184"/>
        <v>1</v>
      </c>
      <c r="BK487" s="4">
        <f t="shared" si="185"/>
        <v>0</v>
      </c>
      <c r="BL487" s="4">
        <f t="shared" si="186"/>
        <v>0</v>
      </c>
      <c r="BM487" s="4">
        <f t="shared" si="187"/>
        <v>0</v>
      </c>
      <c r="BN487" s="4">
        <f t="shared" si="188"/>
        <v>0</v>
      </c>
      <c r="BO487" s="4">
        <f t="shared" si="189"/>
        <v>0</v>
      </c>
    </row>
    <row r="488" spans="1:67" x14ac:dyDescent="0.25">
      <c r="A488" s="7">
        <v>487</v>
      </c>
      <c r="B488" s="1" cm="1">
        <f t="array" ref="B488">_xlfn.SWITCH(C488,"G",1,"D",2,"M",3,"F",4)</f>
        <v>3</v>
      </c>
      <c r="C488" s="1" t="s">
        <v>5</v>
      </c>
      <c r="D488" s="1" t="s">
        <v>163</v>
      </c>
      <c r="E488" s="1">
        <v>5.8</v>
      </c>
      <c r="F488" s="1">
        <v>5.8</v>
      </c>
      <c r="G488" s="1" t="s">
        <v>297</v>
      </c>
      <c r="H488" s="1">
        <v>13</v>
      </c>
      <c r="I488" s="1">
        <v>0.74199999999999999</v>
      </c>
      <c r="J488" s="1">
        <v>16</v>
      </c>
      <c r="K488" s="1">
        <v>0.87</v>
      </c>
      <c r="L488" s="1">
        <v>16</v>
      </c>
      <c r="M488" s="1">
        <v>0.85899999999999999</v>
      </c>
      <c r="N488" s="7">
        <v>16</v>
      </c>
      <c r="O488" s="7">
        <v>0.85599999999999998</v>
      </c>
      <c r="P488" s="7">
        <v>19</v>
      </c>
      <c r="Q488" s="7">
        <v>1.1599999999999999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3">
        <v>0</v>
      </c>
      <c r="AR488" s="4">
        <f t="shared" si="168"/>
        <v>0</v>
      </c>
      <c r="AS488" s="4">
        <f t="shared" si="169"/>
        <v>0</v>
      </c>
      <c r="AT488" s="4">
        <f t="shared" si="170"/>
        <v>0</v>
      </c>
      <c r="AU488" s="4">
        <f t="shared" si="177"/>
        <v>0</v>
      </c>
      <c r="AV488" s="4">
        <f t="shared" si="178"/>
        <v>0</v>
      </c>
      <c r="AW488" s="4">
        <f t="shared" si="171"/>
        <v>0</v>
      </c>
      <c r="AX488" s="4">
        <f t="shared" si="172"/>
        <v>0</v>
      </c>
      <c r="AY488" s="4">
        <f t="shared" si="173"/>
        <v>0</v>
      </c>
      <c r="AZ488" s="4">
        <f t="shared" si="179"/>
        <v>0</v>
      </c>
      <c r="BA488" s="4">
        <f t="shared" si="180"/>
        <v>0</v>
      </c>
      <c r="BB488" s="4">
        <f t="shared" si="174"/>
        <v>0</v>
      </c>
      <c r="BC488" s="4">
        <f t="shared" si="175"/>
        <v>0</v>
      </c>
      <c r="BD488" s="4">
        <f t="shared" si="176"/>
        <v>0</v>
      </c>
      <c r="BE488" s="4">
        <f t="shared" si="181"/>
        <v>0</v>
      </c>
      <c r="BF488" s="4">
        <f t="shared" si="182"/>
        <v>0</v>
      </c>
      <c r="BG488" s="4">
        <f t="shared" si="183"/>
        <v>0</v>
      </c>
      <c r="BH488" s="3">
        <v>0</v>
      </c>
      <c r="BI488" s="3">
        <v>0</v>
      </c>
      <c r="BJ488" s="4">
        <f t="shared" si="184"/>
        <v>1</v>
      </c>
      <c r="BK488" s="4">
        <f t="shared" si="185"/>
        <v>0</v>
      </c>
      <c r="BL488" s="4">
        <f t="shared" si="186"/>
        <v>0</v>
      </c>
      <c r="BM488" s="4">
        <f t="shared" si="187"/>
        <v>0</v>
      </c>
      <c r="BN488" s="4">
        <f t="shared" si="188"/>
        <v>0</v>
      </c>
      <c r="BO488" s="4">
        <f t="shared" si="189"/>
        <v>0</v>
      </c>
    </row>
    <row r="489" spans="1:67" x14ac:dyDescent="0.25">
      <c r="A489" s="7">
        <v>488</v>
      </c>
      <c r="B489" s="1" cm="1">
        <f t="array" ref="B489">_xlfn.SWITCH(C489,"G",1,"D",2,"M",3,"F",4)</f>
        <v>2</v>
      </c>
      <c r="C489" s="1" t="s">
        <v>7</v>
      </c>
      <c r="D489" s="1" t="s">
        <v>404</v>
      </c>
      <c r="E489" s="1">
        <v>4.5</v>
      </c>
      <c r="F489" s="1">
        <v>4.5</v>
      </c>
      <c r="G489" s="1" t="s">
        <v>106</v>
      </c>
      <c r="H489" s="1">
        <v>85</v>
      </c>
      <c r="I489" s="1">
        <v>1.996</v>
      </c>
      <c r="J489" s="1">
        <v>82</v>
      </c>
      <c r="K489" s="1">
        <v>3.2250000000000001</v>
      </c>
      <c r="L489" s="1">
        <v>80</v>
      </c>
      <c r="M489" s="1">
        <v>0.88600000000000001</v>
      </c>
      <c r="N489" s="7">
        <v>81</v>
      </c>
      <c r="O489" s="7">
        <v>2.9569999999999999</v>
      </c>
      <c r="P489" s="7">
        <v>81</v>
      </c>
      <c r="Q489" s="7">
        <v>2.6120000000000001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3">
        <v>0</v>
      </c>
      <c r="AR489" s="4">
        <f t="shared" si="168"/>
        <v>0</v>
      </c>
      <c r="AS489" s="4">
        <f t="shared" si="169"/>
        <v>0</v>
      </c>
      <c r="AT489" s="4">
        <f t="shared" si="170"/>
        <v>0</v>
      </c>
      <c r="AU489" s="4">
        <f t="shared" si="177"/>
        <v>0</v>
      </c>
      <c r="AV489" s="4">
        <f t="shared" si="178"/>
        <v>0</v>
      </c>
      <c r="AW489" s="4">
        <f t="shared" si="171"/>
        <v>0</v>
      </c>
      <c r="AX489" s="4">
        <f t="shared" si="172"/>
        <v>0</v>
      </c>
      <c r="AY489" s="4">
        <f t="shared" si="173"/>
        <v>0</v>
      </c>
      <c r="AZ489" s="4">
        <f t="shared" si="179"/>
        <v>0</v>
      </c>
      <c r="BA489" s="4">
        <f t="shared" si="180"/>
        <v>0</v>
      </c>
      <c r="BB489" s="4">
        <f t="shared" si="174"/>
        <v>0</v>
      </c>
      <c r="BC489" s="4">
        <f t="shared" si="175"/>
        <v>0</v>
      </c>
      <c r="BD489" s="4">
        <f t="shared" si="176"/>
        <v>0</v>
      </c>
      <c r="BE489" s="4">
        <f t="shared" si="181"/>
        <v>0</v>
      </c>
      <c r="BF489" s="4">
        <f t="shared" si="182"/>
        <v>0</v>
      </c>
      <c r="BG489" s="4">
        <f t="shared" si="183"/>
        <v>0</v>
      </c>
      <c r="BH489" s="3">
        <v>0</v>
      </c>
      <c r="BI489" s="3">
        <v>0</v>
      </c>
      <c r="BJ489" s="4">
        <f t="shared" si="184"/>
        <v>1</v>
      </c>
      <c r="BK489" s="4">
        <f t="shared" si="185"/>
        <v>0</v>
      </c>
      <c r="BL489" s="4">
        <f t="shared" si="186"/>
        <v>0</v>
      </c>
      <c r="BM489" s="4">
        <f t="shared" si="187"/>
        <v>0</v>
      </c>
      <c r="BN489" s="4">
        <f t="shared" si="188"/>
        <v>0</v>
      </c>
      <c r="BO489" s="4">
        <f t="shared" si="189"/>
        <v>0</v>
      </c>
    </row>
    <row r="490" spans="1:67" x14ac:dyDescent="0.25">
      <c r="A490" s="7">
        <v>489</v>
      </c>
      <c r="B490" s="1" cm="1">
        <f t="array" ref="B490">_xlfn.SWITCH(C490,"G",1,"D",2,"M",3,"F",4)</f>
        <v>1</v>
      </c>
      <c r="C490" s="1" t="s">
        <v>12</v>
      </c>
      <c r="D490" s="1" t="s">
        <v>375</v>
      </c>
      <c r="E490" s="1">
        <v>4.8</v>
      </c>
      <c r="F490" s="1">
        <v>4.8</v>
      </c>
      <c r="G490" s="1" t="s">
        <v>254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3.7999999999999999E-2</v>
      </c>
      <c r="N490" s="7">
        <v>1</v>
      </c>
      <c r="O490" s="7">
        <v>3.6999999999999998E-2</v>
      </c>
      <c r="P490" s="7">
        <v>1</v>
      </c>
      <c r="Q490" s="7">
        <v>0.04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3">
        <v>0</v>
      </c>
      <c r="AR490" s="4">
        <f t="shared" si="168"/>
        <v>0</v>
      </c>
      <c r="AS490" s="4">
        <f t="shared" si="169"/>
        <v>0</v>
      </c>
      <c r="AT490" s="4">
        <f t="shared" si="170"/>
        <v>0</v>
      </c>
      <c r="AU490" s="4">
        <f t="shared" si="177"/>
        <v>0</v>
      </c>
      <c r="AV490" s="4">
        <f t="shared" si="178"/>
        <v>0</v>
      </c>
      <c r="AW490" s="4">
        <f t="shared" si="171"/>
        <v>0</v>
      </c>
      <c r="AX490" s="4">
        <f t="shared" si="172"/>
        <v>0</v>
      </c>
      <c r="AY490" s="4">
        <f t="shared" si="173"/>
        <v>0</v>
      </c>
      <c r="AZ490" s="4">
        <f t="shared" si="179"/>
        <v>0</v>
      </c>
      <c r="BA490" s="4">
        <f t="shared" si="180"/>
        <v>0</v>
      </c>
      <c r="BB490" s="4">
        <f t="shared" si="174"/>
        <v>0</v>
      </c>
      <c r="BC490" s="4">
        <f t="shared" si="175"/>
        <v>0</v>
      </c>
      <c r="BD490" s="4">
        <f t="shared" si="176"/>
        <v>0</v>
      </c>
      <c r="BE490" s="4">
        <f t="shared" si="181"/>
        <v>0</v>
      </c>
      <c r="BF490" s="4">
        <f t="shared" si="182"/>
        <v>0</v>
      </c>
      <c r="BG490" s="4">
        <f t="shared" si="183"/>
        <v>0</v>
      </c>
      <c r="BH490" s="3">
        <v>0</v>
      </c>
      <c r="BI490" s="3">
        <v>0</v>
      </c>
      <c r="BJ490" s="4">
        <f t="shared" si="184"/>
        <v>1</v>
      </c>
      <c r="BK490" s="4">
        <f t="shared" si="185"/>
        <v>0</v>
      </c>
      <c r="BL490" s="4">
        <f t="shared" si="186"/>
        <v>0</v>
      </c>
      <c r="BM490" s="4">
        <f t="shared" si="187"/>
        <v>0</v>
      </c>
      <c r="BN490" s="4">
        <f t="shared" si="188"/>
        <v>0</v>
      </c>
      <c r="BO490" s="4">
        <f t="shared" si="189"/>
        <v>0</v>
      </c>
    </row>
    <row r="491" spans="1:67" x14ac:dyDescent="0.25">
      <c r="A491" s="7">
        <v>490</v>
      </c>
      <c r="B491" s="1" cm="1">
        <f t="array" ref="B491">_xlfn.SWITCH(C491,"G",1,"D",2,"M",3,"F",4)</f>
        <v>1</v>
      </c>
      <c r="C491" s="1" t="s">
        <v>12</v>
      </c>
      <c r="D491" s="1" t="s">
        <v>630</v>
      </c>
      <c r="E491" s="1">
        <v>4.4000000000000004</v>
      </c>
      <c r="F491" s="1">
        <v>4.4000000000000004</v>
      </c>
      <c r="G491" s="1" t="s">
        <v>167</v>
      </c>
      <c r="H491" s="1">
        <v>0</v>
      </c>
      <c r="I491" s="1">
        <v>0</v>
      </c>
      <c r="J491" s="1">
        <v>1</v>
      </c>
      <c r="K491" s="1">
        <v>4.2000000000000003E-2</v>
      </c>
      <c r="L491" s="1">
        <v>1</v>
      </c>
      <c r="M491" s="1">
        <v>4.2000000000000003E-2</v>
      </c>
      <c r="N491" s="7">
        <v>2</v>
      </c>
      <c r="O491" s="7">
        <v>0.08</v>
      </c>
      <c r="P491" s="7">
        <v>3</v>
      </c>
      <c r="Q491" s="7">
        <v>0.111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3">
        <v>0</v>
      </c>
      <c r="AR491" s="4">
        <f t="shared" si="168"/>
        <v>0</v>
      </c>
      <c r="AS491" s="4">
        <f t="shared" si="169"/>
        <v>0</v>
      </c>
      <c r="AT491" s="4">
        <f t="shared" si="170"/>
        <v>0</v>
      </c>
      <c r="AU491" s="4">
        <f t="shared" si="177"/>
        <v>0</v>
      </c>
      <c r="AV491" s="4">
        <f t="shared" si="178"/>
        <v>0</v>
      </c>
      <c r="AW491" s="4">
        <f t="shared" si="171"/>
        <v>0</v>
      </c>
      <c r="AX491" s="4">
        <f t="shared" si="172"/>
        <v>0</v>
      </c>
      <c r="AY491" s="4">
        <f t="shared" si="173"/>
        <v>0</v>
      </c>
      <c r="AZ491" s="4">
        <f t="shared" si="179"/>
        <v>0</v>
      </c>
      <c r="BA491" s="4">
        <f t="shared" si="180"/>
        <v>0</v>
      </c>
      <c r="BB491" s="4">
        <f t="shared" si="174"/>
        <v>0</v>
      </c>
      <c r="BC491" s="4">
        <f t="shared" si="175"/>
        <v>0</v>
      </c>
      <c r="BD491" s="4">
        <f t="shared" si="176"/>
        <v>0</v>
      </c>
      <c r="BE491" s="4">
        <f t="shared" si="181"/>
        <v>0</v>
      </c>
      <c r="BF491" s="4">
        <f t="shared" si="182"/>
        <v>0</v>
      </c>
      <c r="BG491" s="4">
        <f t="shared" si="183"/>
        <v>0</v>
      </c>
      <c r="BH491" s="3">
        <v>0</v>
      </c>
      <c r="BI491" s="3">
        <v>0</v>
      </c>
      <c r="BJ491" s="4">
        <f t="shared" si="184"/>
        <v>1</v>
      </c>
      <c r="BK491" s="4">
        <f t="shared" si="185"/>
        <v>0</v>
      </c>
      <c r="BL491" s="4">
        <f t="shared" si="186"/>
        <v>0</v>
      </c>
      <c r="BM491" s="4">
        <f t="shared" si="187"/>
        <v>0</v>
      </c>
      <c r="BN491" s="4">
        <f t="shared" si="188"/>
        <v>0</v>
      </c>
      <c r="BO491" s="4">
        <f t="shared" si="189"/>
        <v>0</v>
      </c>
    </row>
    <row r="492" spans="1:67" x14ac:dyDescent="0.25">
      <c r="A492" s="7">
        <v>491</v>
      </c>
      <c r="B492" s="1" cm="1">
        <f t="array" ref="B492">_xlfn.SWITCH(C492,"G",1,"D",2,"M",3,"F",4)</f>
        <v>2</v>
      </c>
      <c r="C492" s="1" t="s">
        <v>7</v>
      </c>
      <c r="D492" s="1" t="s">
        <v>631</v>
      </c>
      <c r="E492" s="1">
        <v>4.2</v>
      </c>
      <c r="F492" s="1">
        <v>4.2</v>
      </c>
      <c r="G492" s="1" t="s">
        <v>140</v>
      </c>
      <c r="H492" s="1">
        <v>86</v>
      </c>
      <c r="I492" s="1">
        <v>2.7469999999999999</v>
      </c>
      <c r="J492" s="1">
        <v>84</v>
      </c>
      <c r="K492" s="1">
        <v>3.444</v>
      </c>
      <c r="L492" s="1">
        <v>79</v>
      </c>
      <c r="M492" s="1">
        <v>2.7919999999999998</v>
      </c>
      <c r="N492" s="7">
        <v>82</v>
      </c>
      <c r="O492" s="7">
        <v>2.698</v>
      </c>
      <c r="P492" s="7">
        <v>78</v>
      </c>
      <c r="Q492" s="7">
        <v>2.9009999999999998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3">
        <v>0</v>
      </c>
      <c r="AR492" s="4">
        <f t="shared" si="168"/>
        <v>0</v>
      </c>
      <c r="AS492" s="4">
        <f t="shared" si="169"/>
        <v>0</v>
      </c>
      <c r="AT492" s="4">
        <f t="shared" si="170"/>
        <v>0</v>
      </c>
      <c r="AU492" s="4">
        <f t="shared" si="177"/>
        <v>0</v>
      </c>
      <c r="AV492" s="4">
        <f t="shared" si="178"/>
        <v>0</v>
      </c>
      <c r="AW492" s="4">
        <f t="shared" si="171"/>
        <v>0</v>
      </c>
      <c r="AX492" s="4">
        <f t="shared" si="172"/>
        <v>0</v>
      </c>
      <c r="AY492" s="4">
        <f t="shared" si="173"/>
        <v>0</v>
      </c>
      <c r="AZ492" s="4">
        <f t="shared" si="179"/>
        <v>0</v>
      </c>
      <c r="BA492" s="4">
        <f t="shared" si="180"/>
        <v>0</v>
      </c>
      <c r="BB492" s="4">
        <f t="shared" si="174"/>
        <v>0</v>
      </c>
      <c r="BC492" s="4">
        <f t="shared" si="175"/>
        <v>0</v>
      </c>
      <c r="BD492" s="4">
        <f t="shared" si="176"/>
        <v>0</v>
      </c>
      <c r="BE492" s="4">
        <f t="shared" si="181"/>
        <v>0</v>
      </c>
      <c r="BF492" s="4">
        <f t="shared" si="182"/>
        <v>0</v>
      </c>
      <c r="BG492" s="4">
        <f t="shared" si="183"/>
        <v>0</v>
      </c>
      <c r="BH492" s="3">
        <v>0</v>
      </c>
      <c r="BI492" s="3">
        <v>0</v>
      </c>
      <c r="BJ492" s="4">
        <f t="shared" si="184"/>
        <v>1</v>
      </c>
      <c r="BK492" s="4">
        <f t="shared" si="185"/>
        <v>0</v>
      </c>
      <c r="BL492" s="4">
        <f t="shared" si="186"/>
        <v>0</v>
      </c>
      <c r="BM492" s="4">
        <f t="shared" si="187"/>
        <v>0</v>
      </c>
      <c r="BN492" s="4">
        <f t="shared" si="188"/>
        <v>0</v>
      </c>
      <c r="BO492" s="4">
        <f t="shared" si="189"/>
        <v>0</v>
      </c>
    </row>
    <row r="493" spans="1:67" x14ac:dyDescent="0.25">
      <c r="A493" s="7">
        <v>492</v>
      </c>
      <c r="B493" s="1" cm="1">
        <f t="array" ref="B493">_xlfn.SWITCH(C493,"G",1,"D",2,"M",3,"F",4)</f>
        <v>3</v>
      </c>
      <c r="C493" s="1" t="s">
        <v>5</v>
      </c>
      <c r="D493" s="1" t="s">
        <v>632</v>
      </c>
      <c r="E493" s="1">
        <v>6.4</v>
      </c>
      <c r="F493" s="1">
        <v>6.4</v>
      </c>
      <c r="G493" s="1" t="s">
        <v>18</v>
      </c>
      <c r="H493" s="1">
        <v>5</v>
      </c>
      <c r="I493" s="1">
        <v>0.312</v>
      </c>
      <c r="J493" s="1">
        <v>9</v>
      </c>
      <c r="K493" s="1">
        <v>0.505</v>
      </c>
      <c r="L493" s="1">
        <v>11</v>
      </c>
      <c r="M493" s="1">
        <v>0.70799999999999996</v>
      </c>
      <c r="N493" s="7">
        <v>17</v>
      </c>
      <c r="O493" s="7">
        <v>1.0149999999999999</v>
      </c>
      <c r="P493" s="7">
        <v>10</v>
      </c>
      <c r="Q493" s="7">
        <v>0.63100000000000001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3">
        <v>0</v>
      </c>
      <c r="AR493" s="4">
        <f t="shared" si="168"/>
        <v>0</v>
      </c>
      <c r="AS493" s="4">
        <f t="shared" si="169"/>
        <v>0</v>
      </c>
      <c r="AT493" s="4">
        <f t="shared" si="170"/>
        <v>0</v>
      </c>
      <c r="AU493" s="4">
        <f t="shared" si="177"/>
        <v>0</v>
      </c>
      <c r="AV493" s="4">
        <f t="shared" si="178"/>
        <v>0</v>
      </c>
      <c r="AW493" s="4">
        <f t="shared" si="171"/>
        <v>0</v>
      </c>
      <c r="AX493" s="4">
        <f t="shared" si="172"/>
        <v>0</v>
      </c>
      <c r="AY493" s="4">
        <f t="shared" si="173"/>
        <v>0</v>
      </c>
      <c r="AZ493" s="4">
        <f t="shared" si="179"/>
        <v>0</v>
      </c>
      <c r="BA493" s="4">
        <f t="shared" si="180"/>
        <v>0</v>
      </c>
      <c r="BB493" s="4">
        <f t="shared" si="174"/>
        <v>0</v>
      </c>
      <c r="BC493" s="4">
        <f t="shared" si="175"/>
        <v>0</v>
      </c>
      <c r="BD493" s="4">
        <f t="shared" si="176"/>
        <v>0</v>
      </c>
      <c r="BE493" s="4">
        <f t="shared" si="181"/>
        <v>0</v>
      </c>
      <c r="BF493" s="4">
        <f t="shared" si="182"/>
        <v>0</v>
      </c>
      <c r="BG493" s="4">
        <f t="shared" si="183"/>
        <v>0</v>
      </c>
      <c r="BH493" s="3">
        <v>0</v>
      </c>
      <c r="BI493" s="3">
        <v>0</v>
      </c>
      <c r="BJ493" s="4">
        <f t="shared" si="184"/>
        <v>1</v>
      </c>
      <c r="BK493" s="4">
        <f t="shared" si="185"/>
        <v>0</v>
      </c>
      <c r="BL493" s="4">
        <f t="shared" si="186"/>
        <v>0</v>
      </c>
      <c r="BM493" s="4">
        <f t="shared" si="187"/>
        <v>0</v>
      </c>
      <c r="BN493" s="4">
        <f t="shared" si="188"/>
        <v>0</v>
      </c>
      <c r="BO493" s="4">
        <f t="shared" si="189"/>
        <v>0</v>
      </c>
    </row>
    <row r="494" spans="1:67" x14ac:dyDescent="0.25">
      <c r="A494" s="7">
        <v>493</v>
      </c>
      <c r="B494" s="1" cm="1">
        <f t="array" ref="B494">_xlfn.SWITCH(C494,"G",1,"D",2,"M",3,"F",4)</f>
        <v>2</v>
      </c>
      <c r="C494" s="1" t="s">
        <v>7</v>
      </c>
      <c r="D494" s="1" t="s">
        <v>407</v>
      </c>
      <c r="E494" s="1">
        <v>4.4000000000000004</v>
      </c>
      <c r="F494" s="1">
        <v>4.4000000000000004</v>
      </c>
      <c r="G494" s="1" t="s">
        <v>106</v>
      </c>
      <c r="H494" s="1">
        <v>0</v>
      </c>
      <c r="I494" s="1">
        <v>0</v>
      </c>
      <c r="J494" s="1">
        <v>1</v>
      </c>
      <c r="K494" s="1">
        <v>3.2000000000000001E-2</v>
      </c>
      <c r="L494" s="1">
        <v>1</v>
      </c>
      <c r="M494" s="1">
        <v>1.6E-2</v>
      </c>
      <c r="N494" s="7">
        <v>3</v>
      </c>
      <c r="O494" s="7">
        <v>9.2999999999999999E-2</v>
      </c>
      <c r="P494" s="7">
        <v>1</v>
      </c>
      <c r="Q494" s="7">
        <v>2.8000000000000001E-2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3">
        <v>0</v>
      </c>
      <c r="AR494" s="4">
        <f t="shared" si="168"/>
        <v>0</v>
      </c>
      <c r="AS494" s="4">
        <f t="shared" si="169"/>
        <v>0</v>
      </c>
      <c r="AT494" s="4">
        <f t="shared" si="170"/>
        <v>0</v>
      </c>
      <c r="AU494" s="4">
        <f t="shared" si="177"/>
        <v>0</v>
      </c>
      <c r="AV494" s="4">
        <f t="shared" si="178"/>
        <v>0</v>
      </c>
      <c r="AW494" s="4">
        <f t="shared" si="171"/>
        <v>0</v>
      </c>
      <c r="AX494" s="4">
        <f t="shared" si="172"/>
        <v>0</v>
      </c>
      <c r="AY494" s="4">
        <f t="shared" si="173"/>
        <v>0</v>
      </c>
      <c r="AZ494" s="4">
        <f t="shared" si="179"/>
        <v>0</v>
      </c>
      <c r="BA494" s="4">
        <f t="shared" si="180"/>
        <v>0</v>
      </c>
      <c r="BB494" s="4">
        <f t="shared" si="174"/>
        <v>0</v>
      </c>
      <c r="BC494" s="4">
        <f t="shared" si="175"/>
        <v>0</v>
      </c>
      <c r="BD494" s="4">
        <f t="shared" si="176"/>
        <v>0</v>
      </c>
      <c r="BE494" s="4">
        <f t="shared" si="181"/>
        <v>0</v>
      </c>
      <c r="BF494" s="4">
        <f t="shared" si="182"/>
        <v>0</v>
      </c>
      <c r="BG494" s="4">
        <f t="shared" si="183"/>
        <v>0</v>
      </c>
      <c r="BH494" s="3">
        <v>0</v>
      </c>
      <c r="BI494" s="3">
        <v>0</v>
      </c>
      <c r="BJ494" s="4">
        <f t="shared" si="184"/>
        <v>1</v>
      </c>
      <c r="BK494" s="4">
        <f t="shared" si="185"/>
        <v>0</v>
      </c>
      <c r="BL494" s="4">
        <f t="shared" si="186"/>
        <v>0</v>
      </c>
      <c r="BM494" s="4">
        <f t="shared" si="187"/>
        <v>0</v>
      </c>
      <c r="BN494" s="4">
        <f t="shared" si="188"/>
        <v>0</v>
      </c>
      <c r="BO494" s="4">
        <f t="shared" si="189"/>
        <v>0</v>
      </c>
    </row>
    <row r="495" spans="1:67" x14ac:dyDescent="0.25">
      <c r="A495" s="7">
        <v>494</v>
      </c>
      <c r="B495" s="1" cm="1">
        <f t="array" ref="B495">_xlfn.SWITCH(C495,"G",1,"D",2,"M",3,"F",4)</f>
        <v>2</v>
      </c>
      <c r="C495" s="1" t="s">
        <v>7</v>
      </c>
      <c r="D495" s="1" t="s">
        <v>244</v>
      </c>
      <c r="E495" s="1">
        <v>4.9000000000000004</v>
      </c>
      <c r="F495" s="1">
        <v>4.9000000000000004</v>
      </c>
      <c r="G495" s="1" t="s">
        <v>297</v>
      </c>
      <c r="H495" s="1">
        <v>17</v>
      </c>
      <c r="I495" s="1">
        <v>0.61199999999999999</v>
      </c>
      <c r="J495" s="1">
        <v>73</v>
      </c>
      <c r="K495" s="1">
        <v>2.1720000000000002</v>
      </c>
      <c r="L495" s="1">
        <v>69</v>
      </c>
      <c r="M495" s="1">
        <v>1.9670000000000001</v>
      </c>
      <c r="N495" s="7">
        <v>72</v>
      </c>
      <c r="O495" s="7">
        <v>2.3540000000000001</v>
      </c>
      <c r="P495" s="7">
        <v>70</v>
      </c>
      <c r="Q495" s="7">
        <v>2.66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3">
        <v>0</v>
      </c>
      <c r="AR495" s="4">
        <f t="shared" si="168"/>
        <v>0</v>
      </c>
      <c r="AS495" s="4">
        <f t="shared" si="169"/>
        <v>0</v>
      </c>
      <c r="AT495" s="4">
        <f t="shared" si="170"/>
        <v>0</v>
      </c>
      <c r="AU495" s="4">
        <f t="shared" si="177"/>
        <v>0</v>
      </c>
      <c r="AV495" s="4">
        <f t="shared" si="178"/>
        <v>0</v>
      </c>
      <c r="AW495" s="4">
        <f t="shared" si="171"/>
        <v>0</v>
      </c>
      <c r="AX495" s="4">
        <f t="shared" si="172"/>
        <v>0</v>
      </c>
      <c r="AY495" s="4">
        <f t="shared" si="173"/>
        <v>0</v>
      </c>
      <c r="AZ495" s="4">
        <f t="shared" si="179"/>
        <v>0</v>
      </c>
      <c r="BA495" s="4">
        <f t="shared" si="180"/>
        <v>0</v>
      </c>
      <c r="BB495" s="4">
        <f t="shared" si="174"/>
        <v>0</v>
      </c>
      <c r="BC495" s="4">
        <f t="shared" si="175"/>
        <v>0</v>
      </c>
      <c r="BD495" s="4">
        <f t="shared" si="176"/>
        <v>0</v>
      </c>
      <c r="BE495" s="4">
        <f t="shared" si="181"/>
        <v>0</v>
      </c>
      <c r="BF495" s="4">
        <f t="shared" si="182"/>
        <v>0</v>
      </c>
      <c r="BG495" s="4">
        <f t="shared" si="183"/>
        <v>0</v>
      </c>
      <c r="BH495" s="3">
        <v>0</v>
      </c>
      <c r="BI495" s="3">
        <v>0</v>
      </c>
      <c r="BJ495" s="4">
        <f t="shared" si="184"/>
        <v>1</v>
      </c>
      <c r="BK495" s="4">
        <f t="shared" si="185"/>
        <v>0</v>
      </c>
      <c r="BL495" s="4">
        <f t="shared" si="186"/>
        <v>0</v>
      </c>
      <c r="BM495" s="4">
        <f t="shared" si="187"/>
        <v>0</v>
      </c>
      <c r="BN495" s="4">
        <f t="shared" si="188"/>
        <v>0</v>
      </c>
      <c r="BO495" s="4">
        <f t="shared" si="189"/>
        <v>0</v>
      </c>
    </row>
    <row r="496" spans="1:67" x14ac:dyDescent="0.25">
      <c r="A496" s="7">
        <v>495</v>
      </c>
      <c r="B496" s="1" cm="1">
        <f t="array" ref="B496">_xlfn.SWITCH(C496,"G",1,"D",2,"M",3,"F",4)</f>
        <v>3</v>
      </c>
      <c r="C496" s="1" t="s">
        <v>5</v>
      </c>
      <c r="D496" s="1" t="s">
        <v>633</v>
      </c>
      <c r="E496" s="1">
        <v>5.5</v>
      </c>
      <c r="F496" s="1">
        <v>5.5</v>
      </c>
      <c r="G496" s="1" t="s">
        <v>572</v>
      </c>
      <c r="H496" s="1">
        <v>81</v>
      </c>
      <c r="I496" s="1">
        <v>2.19</v>
      </c>
      <c r="J496" s="1">
        <v>78</v>
      </c>
      <c r="K496" s="1">
        <v>2.2610000000000001</v>
      </c>
      <c r="L496" s="1">
        <v>78</v>
      </c>
      <c r="M496" s="1">
        <v>2.5550000000000002</v>
      </c>
      <c r="N496" s="7">
        <v>80</v>
      </c>
      <c r="O496" s="7">
        <v>2.1859999999999999</v>
      </c>
      <c r="P496" s="7">
        <v>77</v>
      </c>
      <c r="Q496" s="7">
        <v>2.1459999999999999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3">
        <v>0</v>
      </c>
      <c r="AR496" s="4">
        <f t="shared" si="168"/>
        <v>0</v>
      </c>
      <c r="AS496" s="4">
        <f t="shared" si="169"/>
        <v>0</v>
      </c>
      <c r="AT496" s="4">
        <f t="shared" si="170"/>
        <v>0</v>
      </c>
      <c r="AU496" s="4">
        <f t="shared" si="177"/>
        <v>0</v>
      </c>
      <c r="AV496" s="4">
        <f t="shared" si="178"/>
        <v>0</v>
      </c>
      <c r="AW496" s="4">
        <f t="shared" si="171"/>
        <v>0</v>
      </c>
      <c r="AX496" s="4">
        <f t="shared" si="172"/>
        <v>0</v>
      </c>
      <c r="AY496" s="4">
        <f t="shared" si="173"/>
        <v>0</v>
      </c>
      <c r="AZ496" s="4">
        <f t="shared" si="179"/>
        <v>0</v>
      </c>
      <c r="BA496" s="4">
        <f t="shared" si="180"/>
        <v>0</v>
      </c>
      <c r="BB496" s="4">
        <f t="shared" si="174"/>
        <v>0</v>
      </c>
      <c r="BC496" s="4">
        <f t="shared" si="175"/>
        <v>0</v>
      </c>
      <c r="BD496" s="4">
        <f t="shared" si="176"/>
        <v>0</v>
      </c>
      <c r="BE496" s="4">
        <f t="shared" si="181"/>
        <v>0</v>
      </c>
      <c r="BF496" s="4">
        <f t="shared" si="182"/>
        <v>0</v>
      </c>
      <c r="BG496" s="4">
        <f t="shared" si="183"/>
        <v>0</v>
      </c>
      <c r="BH496" s="3">
        <v>0</v>
      </c>
      <c r="BI496" s="3">
        <v>0</v>
      </c>
      <c r="BJ496" s="4">
        <f t="shared" si="184"/>
        <v>1</v>
      </c>
      <c r="BK496" s="4">
        <f t="shared" si="185"/>
        <v>0</v>
      </c>
      <c r="BL496" s="4">
        <f t="shared" si="186"/>
        <v>0</v>
      </c>
      <c r="BM496" s="4">
        <f t="shared" si="187"/>
        <v>0</v>
      </c>
      <c r="BN496" s="4">
        <f t="shared" si="188"/>
        <v>0</v>
      </c>
      <c r="BO496" s="4">
        <f t="shared" si="189"/>
        <v>0</v>
      </c>
    </row>
    <row r="497" spans="1:67" x14ac:dyDescent="0.25">
      <c r="A497" s="7">
        <v>496</v>
      </c>
      <c r="B497" s="1" cm="1">
        <f t="array" ref="B497">_xlfn.SWITCH(C497,"G",1,"D",2,"M",3,"F",4)</f>
        <v>3</v>
      </c>
      <c r="C497" s="1" t="s">
        <v>5</v>
      </c>
      <c r="D497" s="1" t="s">
        <v>390</v>
      </c>
      <c r="E497" s="1">
        <v>4.5</v>
      </c>
      <c r="F497" s="1">
        <v>4.5</v>
      </c>
      <c r="G497" s="1" t="s">
        <v>18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0.10100000000000001</v>
      </c>
      <c r="N497" s="7">
        <v>0</v>
      </c>
      <c r="O497" s="7">
        <v>0</v>
      </c>
      <c r="P497" s="7">
        <v>0</v>
      </c>
      <c r="Q497" s="7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3">
        <v>0</v>
      </c>
      <c r="AR497" s="4">
        <f t="shared" si="168"/>
        <v>0</v>
      </c>
      <c r="AS497" s="4">
        <f t="shared" si="169"/>
        <v>0</v>
      </c>
      <c r="AT497" s="4">
        <f t="shared" si="170"/>
        <v>0</v>
      </c>
      <c r="AU497" s="4">
        <f t="shared" si="177"/>
        <v>0</v>
      </c>
      <c r="AV497" s="4">
        <f t="shared" si="178"/>
        <v>0</v>
      </c>
      <c r="AW497" s="4">
        <f t="shared" si="171"/>
        <v>0</v>
      </c>
      <c r="AX497" s="4">
        <f t="shared" si="172"/>
        <v>0</v>
      </c>
      <c r="AY497" s="4">
        <f t="shared" si="173"/>
        <v>0</v>
      </c>
      <c r="AZ497" s="4">
        <f t="shared" si="179"/>
        <v>0</v>
      </c>
      <c r="BA497" s="4">
        <f t="shared" si="180"/>
        <v>0</v>
      </c>
      <c r="BB497" s="4">
        <f t="shared" si="174"/>
        <v>0</v>
      </c>
      <c r="BC497" s="4">
        <f t="shared" si="175"/>
        <v>0</v>
      </c>
      <c r="BD497" s="4">
        <f t="shared" si="176"/>
        <v>0</v>
      </c>
      <c r="BE497" s="4">
        <f t="shared" si="181"/>
        <v>0</v>
      </c>
      <c r="BF497" s="4">
        <f t="shared" si="182"/>
        <v>0</v>
      </c>
      <c r="BG497" s="4">
        <f t="shared" si="183"/>
        <v>0</v>
      </c>
      <c r="BH497" s="3">
        <v>0</v>
      </c>
      <c r="BI497" s="3">
        <v>0</v>
      </c>
      <c r="BJ497" s="4">
        <f t="shared" si="184"/>
        <v>1</v>
      </c>
      <c r="BK497" s="4">
        <f t="shared" si="185"/>
        <v>0</v>
      </c>
      <c r="BL497" s="4">
        <f t="shared" si="186"/>
        <v>0</v>
      </c>
      <c r="BM497" s="4">
        <f t="shared" si="187"/>
        <v>0</v>
      </c>
      <c r="BN497" s="4">
        <f t="shared" si="188"/>
        <v>0</v>
      </c>
      <c r="BO497" s="4">
        <f t="shared" si="189"/>
        <v>0</v>
      </c>
    </row>
    <row r="498" spans="1:67" x14ac:dyDescent="0.25">
      <c r="A498" s="7">
        <v>497</v>
      </c>
      <c r="B498" s="1" cm="1">
        <f t="array" ref="B498">_xlfn.SWITCH(C498,"G",1,"D",2,"M",3,"F",4)</f>
        <v>3</v>
      </c>
      <c r="C498" s="1" t="s">
        <v>5</v>
      </c>
      <c r="D498" s="1" t="s">
        <v>634</v>
      </c>
      <c r="E498" s="1">
        <v>5</v>
      </c>
      <c r="F498" s="1">
        <v>5</v>
      </c>
      <c r="G498" s="1" t="s">
        <v>18</v>
      </c>
      <c r="H498" s="1">
        <v>0</v>
      </c>
      <c r="I498" s="1">
        <v>0</v>
      </c>
      <c r="J498" s="1">
        <v>2</v>
      </c>
      <c r="K498" s="1">
        <v>9.5000000000000001E-2</v>
      </c>
      <c r="L498" s="1">
        <v>0</v>
      </c>
      <c r="M498" s="1">
        <v>0</v>
      </c>
      <c r="N498" s="7">
        <v>0</v>
      </c>
      <c r="O498" s="7">
        <v>0</v>
      </c>
      <c r="P498" s="7">
        <v>4</v>
      </c>
      <c r="Q498" s="7">
        <v>0.21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3">
        <v>0</v>
      </c>
      <c r="AR498" s="4">
        <f t="shared" si="168"/>
        <v>0</v>
      </c>
      <c r="AS498" s="4">
        <f t="shared" si="169"/>
        <v>0</v>
      </c>
      <c r="AT498" s="4">
        <f t="shared" si="170"/>
        <v>0</v>
      </c>
      <c r="AU498" s="4">
        <f t="shared" si="177"/>
        <v>0</v>
      </c>
      <c r="AV498" s="4">
        <f t="shared" si="178"/>
        <v>0</v>
      </c>
      <c r="AW498" s="4">
        <f t="shared" si="171"/>
        <v>0</v>
      </c>
      <c r="AX498" s="4">
        <f t="shared" si="172"/>
        <v>0</v>
      </c>
      <c r="AY498" s="4">
        <f t="shared" si="173"/>
        <v>0</v>
      </c>
      <c r="AZ498" s="4">
        <f t="shared" si="179"/>
        <v>0</v>
      </c>
      <c r="BA498" s="4">
        <f t="shared" si="180"/>
        <v>0</v>
      </c>
      <c r="BB498" s="4">
        <f t="shared" si="174"/>
        <v>0</v>
      </c>
      <c r="BC498" s="4">
        <f t="shared" si="175"/>
        <v>0</v>
      </c>
      <c r="BD498" s="4">
        <f t="shared" si="176"/>
        <v>0</v>
      </c>
      <c r="BE498" s="4">
        <f t="shared" si="181"/>
        <v>0</v>
      </c>
      <c r="BF498" s="4">
        <f t="shared" si="182"/>
        <v>0</v>
      </c>
      <c r="BG498" s="4">
        <f t="shared" si="183"/>
        <v>0</v>
      </c>
      <c r="BH498" s="3">
        <v>0</v>
      </c>
      <c r="BI498" s="3">
        <v>0</v>
      </c>
      <c r="BJ498" s="4">
        <f t="shared" si="184"/>
        <v>1</v>
      </c>
      <c r="BK498" s="4">
        <f t="shared" si="185"/>
        <v>0</v>
      </c>
      <c r="BL498" s="4">
        <f t="shared" si="186"/>
        <v>0</v>
      </c>
      <c r="BM498" s="4">
        <f t="shared" si="187"/>
        <v>0</v>
      </c>
      <c r="BN498" s="4">
        <f t="shared" si="188"/>
        <v>0</v>
      </c>
      <c r="BO498" s="4">
        <f t="shared" si="189"/>
        <v>0</v>
      </c>
    </row>
    <row r="499" spans="1:67" x14ac:dyDescent="0.25">
      <c r="A499" s="7">
        <v>498</v>
      </c>
      <c r="B499" s="1" cm="1">
        <f t="array" ref="B499">_xlfn.SWITCH(C499,"G",1,"D",2,"M",3,"F",4)</f>
        <v>2</v>
      </c>
      <c r="C499" s="1" t="s">
        <v>7</v>
      </c>
      <c r="D499" s="1" t="s">
        <v>415</v>
      </c>
      <c r="E499" s="1">
        <v>4.4000000000000004</v>
      </c>
      <c r="F499" s="1">
        <v>4.4000000000000004</v>
      </c>
      <c r="G499" s="1" t="s">
        <v>525</v>
      </c>
      <c r="H499" s="1">
        <v>0</v>
      </c>
      <c r="I499" s="1">
        <v>0</v>
      </c>
      <c r="J499" s="1">
        <v>1</v>
      </c>
      <c r="K499" s="1">
        <v>3.5999999999999997E-2</v>
      </c>
      <c r="L499" s="1">
        <v>0</v>
      </c>
      <c r="M499" s="1">
        <v>0</v>
      </c>
      <c r="N499" s="7">
        <v>3</v>
      </c>
      <c r="O499" s="7">
        <v>0.13100000000000001</v>
      </c>
      <c r="P499" s="7">
        <v>2</v>
      </c>
      <c r="Q499" s="7">
        <v>7.1999999999999995E-2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3">
        <v>0</v>
      </c>
      <c r="AR499" s="4">
        <f t="shared" si="168"/>
        <v>0</v>
      </c>
      <c r="AS499" s="4">
        <f t="shared" si="169"/>
        <v>0</v>
      </c>
      <c r="AT499" s="4">
        <f t="shared" si="170"/>
        <v>0</v>
      </c>
      <c r="AU499" s="4">
        <f t="shared" si="177"/>
        <v>0</v>
      </c>
      <c r="AV499" s="4">
        <f t="shared" si="178"/>
        <v>0</v>
      </c>
      <c r="AW499" s="4">
        <f t="shared" si="171"/>
        <v>0</v>
      </c>
      <c r="AX499" s="4">
        <f t="shared" si="172"/>
        <v>0</v>
      </c>
      <c r="AY499" s="4">
        <f t="shared" si="173"/>
        <v>0</v>
      </c>
      <c r="AZ499" s="4">
        <f t="shared" si="179"/>
        <v>0</v>
      </c>
      <c r="BA499" s="4">
        <f t="shared" si="180"/>
        <v>0</v>
      </c>
      <c r="BB499" s="4">
        <f t="shared" si="174"/>
        <v>0</v>
      </c>
      <c r="BC499" s="4">
        <f t="shared" si="175"/>
        <v>0</v>
      </c>
      <c r="BD499" s="4">
        <f t="shared" si="176"/>
        <v>0</v>
      </c>
      <c r="BE499" s="4">
        <f t="shared" si="181"/>
        <v>0</v>
      </c>
      <c r="BF499" s="4">
        <f t="shared" si="182"/>
        <v>0</v>
      </c>
      <c r="BG499" s="4">
        <f t="shared" si="183"/>
        <v>0</v>
      </c>
      <c r="BH499" s="3">
        <v>0</v>
      </c>
      <c r="BI499" s="3">
        <v>0</v>
      </c>
      <c r="BJ499" s="4">
        <f t="shared" si="184"/>
        <v>1</v>
      </c>
      <c r="BK499" s="4">
        <f t="shared" si="185"/>
        <v>0</v>
      </c>
      <c r="BL499" s="4">
        <f t="shared" si="186"/>
        <v>0</v>
      </c>
      <c r="BM499" s="4">
        <f t="shared" si="187"/>
        <v>0</v>
      </c>
      <c r="BN499" s="4">
        <f t="shared" si="188"/>
        <v>0</v>
      </c>
      <c r="BO499" s="4">
        <f t="shared" si="189"/>
        <v>0</v>
      </c>
    </row>
    <row r="500" spans="1:67" x14ac:dyDescent="0.25">
      <c r="A500" s="7">
        <v>499</v>
      </c>
      <c r="B500" s="1" cm="1">
        <f t="array" ref="B500">_xlfn.SWITCH(C500,"G",1,"D",2,"M",3,"F",4)</f>
        <v>3</v>
      </c>
      <c r="C500" s="1" t="s">
        <v>5</v>
      </c>
      <c r="D500" s="1" t="s">
        <v>635</v>
      </c>
      <c r="E500" s="1">
        <v>5</v>
      </c>
      <c r="F500" s="1">
        <v>5</v>
      </c>
      <c r="G500" s="1" t="s">
        <v>525</v>
      </c>
      <c r="H500" s="1">
        <v>17</v>
      </c>
      <c r="I500" s="1">
        <v>0.69499999999999995</v>
      </c>
      <c r="J500" s="1">
        <v>26</v>
      </c>
      <c r="K500" s="1">
        <v>1.135</v>
      </c>
      <c r="L500" s="1">
        <v>22</v>
      </c>
      <c r="M500" s="1">
        <v>0.95099999999999996</v>
      </c>
      <c r="N500" s="7">
        <v>26</v>
      </c>
      <c r="O500" s="7">
        <v>1.218</v>
      </c>
      <c r="P500" s="7">
        <v>31</v>
      </c>
      <c r="Q500" s="7">
        <v>1.2749999999999999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3">
        <v>0</v>
      </c>
      <c r="AR500" s="4">
        <f t="shared" si="168"/>
        <v>0</v>
      </c>
      <c r="AS500" s="4">
        <f t="shared" si="169"/>
        <v>0</v>
      </c>
      <c r="AT500" s="4">
        <f t="shared" si="170"/>
        <v>0</v>
      </c>
      <c r="AU500" s="4">
        <f t="shared" si="177"/>
        <v>0</v>
      </c>
      <c r="AV500" s="4">
        <f t="shared" si="178"/>
        <v>0</v>
      </c>
      <c r="AW500" s="4">
        <f t="shared" si="171"/>
        <v>0</v>
      </c>
      <c r="AX500" s="4">
        <f t="shared" si="172"/>
        <v>0</v>
      </c>
      <c r="AY500" s="4">
        <f t="shared" si="173"/>
        <v>0</v>
      </c>
      <c r="AZ500" s="4">
        <f t="shared" si="179"/>
        <v>0</v>
      </c>
      <c r="BA500" s="4">
        <f t="shared" si="180"/>
        <v>0</v>
      </c>
      <c r="BB500" s="4">
        <f t="shared" si="174"/>
        <v>0</v>
      </c>
      <c r="BC500" s="4">
        <f t="shared" si="175"/>
        <v>0</v>
      </c>
      <c r="BD500" s="4">
        <f t="shared" si="176"/>
        <v>0</v>
      </c>
      <c r="BE500" s="4">
        <f t="shared" si="181"/>
        <v>0</v>
      </c>
      <c r="BF500" s="4">
        <f t="shared" si="182"/>
        <v>0</v>
      </c>
      <c r="BG500" s="4">
        <f t="shared" si="183"/>
        <v>0</v>
      </c>
      <c r="BH500" s="3">
        <v>0</v>
      </c>
      <c r="BI500" s="3">
        <v>0</v>
      </c>
      <c r="BJ500" s="4">
        <f t="shared" si="184"/>
        <v>1</v>
      </c>
      <c r="BK500" s="4">
        <f t="shared" si="185"/>
        <v>0</v>
      </c>
      <c r="BL500" s="4">
        <f t="shared" si="186"/>
        <v>0</v>
      </c>
      <c r="BM500" s="4">
        <f t="shared" si="187"/>
        <v>0</v>
      </c>
      <c r="BN500" s="4">
        <f t="shared" si="188"/>
        <v>0</v>
      </c>
      <c r="BO500" s="4">
        <f t="shared" si="189"/>
        <v>0</v>
      </c>
    </row>
    <row r="501" spans="1:67" x14ac:dyDescent="0.25">
      <c r="A501" s="7">
        <v>500</v>
      </c>
      <c r="B501" s="1" cm="1">
        <f t="array" ref="B501">_xlfn.SWITCH(C501,"G",1,"D",2,"M",3,"F",4)</f>
        <v>4</v>
      </c>
      <c r="C501" s="1" t="s">
        <v>10</v>
      </c>
      <c r="D501" s="1" t="s">
        <v>64</v>
      </c>
      <c r="E501" s="1">
        <v>5</v>
      </c>
      <c r="F501" s="1">
        <v>5</v>
      </c>
      <c r="G501" s="1" t="s">
        <v>55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7">
        <v>0</v>
      </c>
      <c r="O501" s="7">
        <v>0</v>
      </c>
      <c r="P501" s="7">
        <v>0</v>
      </c>
      <c r="Q501" s="7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3">
        <v>0</v>
      </c>
      <c r="AR501" s="4">
        <f t="shared" si="168"/>
        <v>0</v>
      </c>
      <c r="AS501" s="4">
        <f t="shared" si="169"/>
        <v>0</v>
      </c>
      <c r="AT501" s="4">
        <f t="shared" si="170"/>
        <v>0</v>
      </c>
      <c r="AU501" s="4">
        <f t="shared" si="177"/>
        <v>0</v>
      </c>
      <c r="AV501" s="4">
        <f t="shared" si="178"/>
        <v>0</v>
      </c>
      <c r="AW501" s="4">
        <f t="shared" si="171"/>
        <v>0</v>
      </c>
      <c r="AX501" s="4">
        <f t="shared" si="172"/>
        <v>0</v>
      </c>
      <c r="AY501" s="4">
        <f t="shared" si="173"/>
        <v>0</v>
      </c>
      <c r="AZ501" s="4">
        <f t="shared" si="179"/>
        <v>0</v>
      </c>
      <c r="BA501" s="4">
        <f t="shared" si="180"/>
        <v>0</v>
      </c>
      <c r="BB501" s="4">
        <f t="shared" si="174"/>
        <v>0</v>
      </c>
      <c r="BC501" s="4">
        <f t="shared" si="175"/>
        <v>0</v>
      </c>
      <c r="BD501" s="4">
        <f t="shared" si="176"/>
        <v>0</v>
      </c>
      <c r="BE501" s="4">
        <f t="shared" si="181"/>
        <v>0</v>
      </c>
      <c r="BF501" s="4">
        <f t="shared" si="182"/>
        <v>0</v>
      </c>
      <c r="BG501" s="4">
        <f t="shared" si="183"/>
        <v>0</v>
      </c>
      <c r="BH501" s="3">
        <v>0</v>
      </c>
      <c r="BI501" s="3">
        <v>0</v>
      </c>
      <c r="BJ501" s="4">
        <f t="shared" si="184"/>
        <v>1</v>
      </c>
      <c r="BK501" s="4">
        <f t="shared" si="185"/>
        <v>0</v>
      </c>
      <c r="BL501" s="4">
        <f t="shared" si="186"/>
        <v>0</v>
      </c>
      <c r="BM501" s="4">
        <f t="shared" si="187"/>
        <v>0</v>
      </c>
      <c r="BN501" s="4">
        <f t="shared" si="188"/>
        <v>0</v>
      </c>
      <c r="BO501" s="4">
        <f t="shared" si="189"/>
        <v>0</v>
      </c>
    </row>
    <row r="502" spans="1:67" x14ac:dyDescent="0.25">
      <c r="A502" s="7">
        <v>501</v>
      </c>
      <c r="B502" s="1" cm="1">
        <f t="array" ref="B502">_xlfn.SWITCH(C502,"G",1,"D",2,"M",3,"F",4)</f>
        <v>2</v>
      </c>
      <c r="C502" s="1" t="s">
        <v>7</v>
      </c>
      <c r="D502" s="1" t="s">
        <v>595</v>
      </c>
      <c r="E502" s="1">
        <v>4.9000000000000004</v>
      </c>
      <c r="F502" s="1">
        <v>4.9000000000000004</v>
      </c>
      <c r="G502" s="1" t="s">
        <v>98</v>
      </c>
      <c r="H502" s="1">
        <v>1</v>
      </c>
      <c r="I502" s="1">
        <v>5.1999999999999998E-2</v>
      </c>
      <c r="J502" s="1">
        <v>0</v>
      </c>
      <c r="K502" s="1">
        <v>0</v>
      </c>
      <c r="L502" s="1">
        <v>0</v>
      </c>
      <c r="M502" s="1">
        <v>0</v>
      </c>
      <c r="N502" s="7">
        <v>0</v>
      </c>
      <c r="O502" s="7">
        <v>0</v>
      </c>
      <c r="P502" s="7">
        <v>0</v>
      </c>
      <c r="Q502" s="7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3">
        <v>0</v>
      </c>
      <c r="AR502" s="4">
        <f t="shared" si="168"/>
        <v>0</v>
      </c>
      <c r="AS502" s="4">
        <f t="shared" si="169"/>
        <v>0</v>
      </c>
      <c r="AT502" s="4">
        <f t="shared" si="170"/>
        <v>0</v>
      </c>
      <c r="AU502" s="4">
        <f t="shared" si="177"/>
        <v>0</v>
      </c>
      <c r="AV502" s="4">
        <f t="shared" si="178"/>
        <v>0</v>
      </c>
      <c r="AW502" s="4">
        <f t="shared" si="171"/>
        <v>0</v>
      </c>
      <c r="AX502" s="4">
        <f t="shared" si="172"/>
        <v>0</v>
      </c>
      <c r="AY502" s="4">
        <f t="shared" si="173"/>
        <v>0</v>
      </c>
      <c r="AZ502" s="4">
        <f t="shared" si="179"/>
        <v>0</v>
      </c>
      <c r="BA502" s="4">
        <f t="shared" si="180"/>
        <v>0</v>
      </c>
      <c r="BB502" s="4">
        <f t="shared" si="174"/>
        <v>0</v>
      </c>
      <c r="BC502" s="4">
        <f t="shared" si="175"/>
        <v>0</v>
      </c>
      <c r="BD502" s="4">
        <f t="shared" si="176"/>
        <v>0</v>
      </c>
      <c r="BE502" s="4">
        <f t="shared" si="181"/>
        <v>0</v>
      </c>
      <c r="BF502" s="4">
        <f t="shared" si="182"/>
        <v>0</v>
      </c>
      <c r="BG502" s="4">
        <f t="shared" si="183"/>
        <v>0</v>
      </c>
      <c r="BH502" s="3">
        <v>0</v>
      </c>
      <c r="BI502" s="3">
        <v>0</v>
      </c>
      <c r="BJ502" s="4">
        <f t="shared" si="184"/>
        <v>1</v>
      </c>
      <c r="BK502" s="4">
        <f t="shared" si="185"/>
        <v>0</v>
      </c>
      <c r="BL502" s="4">
        <f t="shared" si="186"/>
        <v>0</v>
      </c>
      <c r="BM502" s="4">
        <f t="shared" si="187"/>
        <v>0</v>
      </c>
      <c r="BN502" s="4">
        <f t="shared" si="188"/>
        <v>0</v>
      </c>
      <c r="BO502" s="4">
        <f t="shared" si="189"/>
        <v>0</v>
      </c>
    </row>
    <row r="503" spans="1:67" x14ac:dyDescent="0.25">
      <c r="A503" s="7">
        <v>502</v>
      </c>
      <c r="B503" s="1" cm="1">
        <f t="array" ref="B503">_xlfn.SWITCH(C503,"G",1,"D",2,"M",3,"F",4)</f>
        <v>2</v>
      </c>
      <c r="C503" s="1" t="s">
        <v>7</v>
      </c>
      <c r="D503" s="1" t="s">
        <v>152</v>
      </c>
      <c r="E503" s="1">
        <v>4.5</v>
      </c>
      <c r="F503" s="1">
        <v>4.5</v>
      </c>
      <c r="G503" s="1" t="s">
        <v>142</v>
      </c>
      <c r="H503" s="1">
        <v>10</v>
      </c>
      <c r="I503" s="1">
        <v>0.39600000000000002</v>
      </c>
      <c r="J503" s="1">
        <v>1</v>
      </c>
      <c r="K503" s="1">
        <v>4.5999999999999999E-2</v>
      </c>
      <c r="L503" s="1">
        <v>1</v>
      </c>
      <c r="M503" s="1">
        <v>3.9E-2</v>
      </c>
      <c r="N503" s="7">
        <v>2</v>
      </c>
      <c r="O503" s="7">
        <v>0.08</v>
      </c>
      <c r="P503" s="7">
        <v>1</v>
      </c>
      <c r="Q503" s="7">
        <v>2.8000000000000001E-2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3">
        <v>0</v>
      </c>
      <c r="AR503" s="4">
        <f t="shared" si="168"/>
        <v>0</v>
      </c>
      <c r="AS503" s="4">
        <f t="shared" si="169"/>
        <v>0</v>
      </c>
      <c r="AT503" s="4">
        <f t="shared" si="170"/>
        <v>0</v>
      </c>
      <c r="AU503" s="4">
        <f t="shared" si="177"/>
        <v>0</v>
      </c>
      <c r="AV503" s="4">
        <f t="shared" si="178"/>
        <v>0</v>
      </c>
      <c r="AW503" s="4">
        <f t="shared" si="171"/>
        <v>0</v>
      </c>
      <c r="AX503" s="4">
        <f t="shared" si="172"/>
        <v>0</v>
      </c>
      <c r="AY503" s="4">
        <f t="shared" si="173"/>
        <v>0</v>
      </c>
      <c r="AZ503" s="4">
        <f t="shared" si="179"/>
        <v>0</v>
      </c>
      <c r="BA503" s="4">
        <f t="shared" si="180"/>
        <v>0</v>
      </c>
      <c r="BB503" s="4">
        <f t="shared" si="174"/>
        <v>0</v>
      </c>
      <c r="BC503" s="4">
        <f t="shared" si="175"/>
        <v>0</v>
      </c>
      <c r="BD503" s="4">
        <f t="shared" si="176"/>
        <v>0</v>
      </c>
      <c r="BE503" s="4">
        <f t="shared" si="181"/>
        <v>0</v>
      </c>
      <c r="BF503" s="4">
        <f t="shared" si="182"/>
        <v>0</v>
      </c>
      <c r="BG503" s="4">
        <f t="shared" si="183"/>
        <v>0</v>
      </c>
      <c r="BH503" s="3">
        <v>0</v>
      </c>
      <c r="BI503" s="3">
        <v>0</v>
      </c>
      <c r="BJ503" s="4">
        <f t="shared" si="184"/>
        <v>1</v>
      </c>
      <c r="BK503" s="4">
        <f t="shared" si="185"/>
        <v>0</v>
      </c>
      <c r="BL503" s="4">
        <f t="shared" si="186"/>
        <v>0</v>
      </c>
      <c r="BM503" s="4">
        <f t="shared" si="187"/>
        <v>0</v>
      </c>
      <c r="BN503" s="4">
        <f t="shared" si="188"/>
        <v>0</v>
      </c>
      <c r="BO503" s="4">
        <f t="shared" si="189"/>
        <v>0</v>
      </c>
    </row>
    <row r="504" spans="1:67" x14ac:dyDescent="0.25">
      <c r="A504" s="7">
        <v>503</v>
      </c>
      <c r="B504" s="1" cm="1">
        <f t="array" ref="B504">_xlfn.SWITCH(C504,"G",1,"D",2,"M",3,"F",4)</f>
        <v>3</v>
      </c>
      <c r="C504" s="1" t="s">
        <v>5</v>
      </c>
      <c r="D504" s="1" t="s">
        <v>160</v>
      </c>
      <c r="E504" s="1">
        <v>4.5</v>
      </c>
      <c r="F504" s="1">
        <v>4.5</v>
      </c>
      <c r="G504" s="1" t="s">
        <v>142</v>
      </c>
      <c r="H504" s="1">
        <v>21</v>
      </c>
      <c r="I504" s="1">
        <v>1.1000000000000001</v>
      </c>
      <c r="J504" s="1">
        <v>10</v>
      </c>
      <c r="K504" s="1">
        <v>0.59599999999999997</v>
      </c>
      <c r="L504" s="1">
        <v>8</v>
      </c>
      <c r="M504" s="1">
        <v>0.39700000000000002</v>
      </c>
      <c r="N504" s="7">
        <v>10</v>
      </c>
      <c r="O504" s="7">
        <v>0.52900000000000003</v>
      </c>
      <c r="P504" s="7">
        <v>9</v>
      </c>
      <c r="Q504" s="7">
        <v>0.40799999999999997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3">
        <v>0</v>
      </c>
      <c r="AR504" s="4">
        <f t="shared" si="168"/>
        <v>0</v>
      </c>
      <c r="AS504" s="4">
        <f t="shared" si="169"/>
        <v>0</v>
      </c>
      <c r="AT504" s="4">
        <f t="shared" si="170"/>
        <v>0</v>
      </c>
      <c r="AU504" s="4">
        <f t="shared" si="177"/>
        <v>0</v>
      </c>
      <c r="AV504" s="4">
        <f t="shared" si="178"/>
        <v>0</v>
      </c>
      <c r="AW504" s="4">
        <f t="shared" si="171"/>
        <v>0</v>
      </c>
      <c r="AX504" s="4">
        <f t="shared" si="172"/>
        <v>0</v>
      </c>
      <c r="AY504" s="4">
        <f t="shared" si="173"/>
        <v>0</v>
      </c>
      <c r="AZ504" s="4">
        <f t="shared" si="179"/>
        <v>0</v>
      </c>
      <c r="BA504" s="4">
        <f t="shared" si="180"/>
        <v>0</v>
      </c>
      <c r="BB504" s="4">
        <f t="shared" si="174"/>
        <v>0</v>
      </c>
      <c r="BC504" s="4">
        <f t="shared" si="175"/>
        <v>0</v>
      </c>
      <c r="BD504" s="4">
        <f t="shared" si="176"/>
        <v>0</v>
      </c>
      <c r="BE504" s="4">
        <f t="shared" si="181"/>
        <v>0</v>
      </c>
      <c r="BF504" s="4">
        <f t="shared" si="182"/>
        <v>0</v>
      </c>
      <c r="BG504" s="4">
        <f t="shared" si="183"/>
        <v>0</v>
      </c>
      <c r="BH504" s="3">
        <v>0</v>
      </c>
      <c r="BI504" s="3">
        <v>0</v>
      </c>
      <c r="BJ504" s="4">
        <f t="shared" si="184"/>
        <v>1</v>
      </c>
      <c r="BK504" s="4">
        <f t="shared" si="185"/>
        <v>0</v>
      </c>
      <c r="BL504" s="4">
        <f t="shared" si="186"/>
        <v>0</v>
      </c>
      <c r="BM504" s="4">
        <f t="shared" si="187"/>
        <v>0</v>
      </c>
      <c r="BN504" s="4">
        <f t="shared" si="188"/>
        <v>0</v>
      </c>
      <c r="BO504" s="4">
        <f t="shared" si="189"/>
        <v>0</v>
      </c>
    </row>
    <row r="505" spans="1:67" x14ac:dyDescent="0.25">
      <c r="A505" s="7">
        <v>504</v>
      </c>
      <c r="B505" s="1" cm="1">
        <f t="array" ref="B505">_xlfn.SWITCH(C505,"G",1,"D",2,"M",3,"F",4)</f>
        <v>3</v>
      </c>
      <c r="C505" s="1" t="s">
        <v>5</v>
      </c>
      <c r="D505" s="1" t="s">
        <v>153</v>
      </c>
      <c r="E505" s="1">
        <v>4.5</v>
      </c>
      <c r="F505" s="1">
        <v>4.5</v>
      </c>
      <c r="G505" s="1" t="s">
        <v>142</v>
      </c>
      <c r="H505" s="1">
        <v>3</v>
      </c>
      <c r="I505" s="1">
        <v>0.127</v>
      </c>
      <c r="J505" s="1">
        <v>2</v>
      </c>
      <c r="K505" s="1">
        <v>8.8999999999999996E-2</v>
      </c>
      <c r="L505" s="1">
        <v>2</v>
      </c>
      <c r="M505" s="1">
        <v>8.2000000000000003E-2</v>
      </c>
      <c r="N505" s="7">
        <v>3</v>
      </c>
      <c r="O505" s="7">
        <v>0.125</v>
      </c>
      <c r="P505" s="7">
        <v>3</v>
      </c>
      <c r="Q505" s="7">
        <v>0.11600000000000001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3">
        <v>0</v>
      </c>
      <c r="AR505" s="4">
        <f t="shared" si="168"/>
        <v>0</v>
      </c>
      <c r="AS505" s="4">
        <f t="shared" si="169"/>
        <v>0</v>
      </c>
      <c r="AT505" s="4">
        <f t="shared" si="170"/>
        <v>0</v>
      </c>
      <c r="AU505" s="4">
        <f t="shared" si="177"/>
        <v>0</v>
      </c>
      <c r="AV505" s="4">
        <f t="shared" si="178"/>
        <v>0</v>
      </c>
      <c r="AW505" s="4">
        <f t="shared" si="171"/>
        <v>0</v>
      </c>
      <c r="AX505" s="4">
        <f t="shared" si="172"/>
        <v>0</v>
      </c>
      <c r="AY505" s="4">
        <f t="shared" si="173"/>
        <v>0</v>
      </c>
      <c r="AZ505" s="4">
        <f t="shared" si="179"/>
        <v>0</v>
      </c>
      <c r="BA505" s="4">
        <f t="shared" si="180"/>
        <v>0</v>
      </c>
      <c r="BB505" s="4">
        <f t="shared" si="174"/>
        <v>0</v>
      </c>
      <c r="BC505" s="4">
        <f t="shared" si="175"/>
        <v>0</v>
      </c>
      <c r="BD505" s="4">
        <f t="shared" si="176"/>
        <v>0</v>
      </c>
      <c r="BE505" s="4">
        <f t="shared" si="181"/>
        <v>0</v>
      </c>
      <c r="BF505" s="4">
        <f t="shared" si="182"/>
        <v>0</v>
      </c>
      <c r="BG505" s="4">
        <f t="shared" si="183"/>
        <v>0</v>
      </c>
      <c r="BH505" s="3">
        <v>0</v>
      </c>
      <c r="BI505" s="3">
        <v>0</v>
      </c>
      <c r="BJ505" s="4">
        <f t="shared" si="184"/>
        <v>1</v>
      </c>
      <c r="BK505" s="4">
        <f t="shared" si="185"/>
        <v>0</v>
      </c>
      <c r="BL505" s="4">
        <f t="shared" si="186"/>
        <v>0</v>
      </c>
      <c r="BM505" s="4">
        <f t="shared" si="187"/>
        <v>0</v>
      </c>
      <c r="BN505" s="4">
        <f t="shared" si="188"/>
        <v>0</v>
      </c>
      <c r="BO505" s="4">
        <f t="shared" si="189"/>
        <v>0</v>
      </c>
    </row>
    <row r="506" spans="1:67" x14ac:dyDescent="0.25">
      <c r="A506" s="7">
        <v>505</v>
      </c>
      <c r="B506" s="1" cm="1">
        <f t="array" ref="B506">_xlfn.SWITCH(C506,"G",1,"D",2,"M",3,"F",4)</f>
        <v>3</v>
      </c>
      <c r="C506" s="1" t="s">
        <v>5</v>
      </c>
      <c r="D506" s="1" t="s">
        <v>636</v>
      </c>
      <c r="E506" s="1">
        <v>4.5</v>
      </c>
      <c r="F506" s="1">
        <v>4.5</v>
      </c>
      <c r="G506" s="1" t="s">
        <v>183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7">
        <v>0</v>
      </c>
      <c r="O506" s="7">
        <v>0</v>
      </c>
      <c r="P506" s="7">
        <v>0</v>
      </c>
      <c r="Q506" s="7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3">
        <v>0</v>
      </c>
      <c r="AR506" s="4">
        <f t="shared" si="168"/>
        <v>0</v>
      </c>
      <c r="AS506" s="4">
        <f t="shared" si="169"/>
        <v>0</v>
      </c>
      <c r="AT506" s="4">
        <f t="shared" si="170"/>
        <v>0</v>
      </c>
      <c r="AU506" s="4">
        <f t="shared" si="177"/>
        <v>0</v>
      </c>
      <c r="AV506" s="4">
        <f t="shared" si="178"/>
        <v>0</v>
      </c>
      <c r="AW506" s="4">
        <f t="shared" si="171"/>
        <v>0</v>
      </c>
      <c r="AX506" s="4">
        <f t="shared" si="172"/>
        <v>0</v>
      </c>
      <c r="AY506" s="4">
        <f t="shared" si="173"/>
        <v>0</v>
      </c>
      <c r="AZ506" s="4">
        <f t="shared" si="179"/>
        <v>0</v>
      </c>
      <c r="BA506" s="4">
        <f t="shared" si="180"/>
        <v>0</v>
      </c>
      <c r="BB506" s="4">
        <f t="shared" si="174"/>
        <v>0</v>
      </c>
      <c r="BC506" s="4">
        <f t="shared" si="175"/>
        <v>0</v>
      </c>
      <c r="BD506" s="4">
        <f t="shared" si="176"/>
        <v>0</v>
      </c>
      <c r="BE506" s="4">
        <f t="shared" si="181"/>
        <v>0</v>
      </c>
      <c r="BF506" s="4">
        <f t="shared" si="182"/>
        <v>0</v>
      </c>
      <c r="BG506" s="4">
        <f t="shared" si="183"/>
        <v>0</v>
      </c>
      <c r="BH506" s="3">
        <v>0</v>
      </c>
      <c r="BI506" s="3">
        <v>0</v>
      </c>
      <c r="BJ506" s="4">
        <f t="shared" si="184"/>
        <v>1</v>
      </c>
      <c r="BK506" s="4">
        <f t="shared" si="185"/>
        <v>0</v>
      </c>
      <c r="BL506" s="4">
        <f t="shared" si="186"/>
        <v>0</v>
      </c>
      <c r="BM506" s="4">
        <f t="shared" si="187"/>
        <v>0</v>
      </c>
      <c r="BN506" s="4">
        <f t="shared" si="188"/>
        <v>0</v>
      </c>
      <c r="BO506" s="4">
        <f t="shared" si="189"/>
        <v>0</v>
      </c>
    </row>
    <row r="507" spans="1:67" x14ac:dyDescent="0.25">
      <c r="A507" s="7">
        <v>506</v>
      </c>
      <c r="B507" s="1" cm="1">
        <f t="array" ref="B507">_xlfn.SWITCH(C507,"G",1,"D",2,"M",3,"F",4)</f>
        <v>3</v>
      </c>
      <c r="C507" s="1" t="s">
        <v>5</v>
      </c>
      <c r="D507" s="1" t="s">
        <v>224</v>
      </c>
      <c r="E507" s="1">
        <v>5.4</v>
      </c>
      <c r="F507" s="1">
        <v>5.4</v>
      </c>
      <c r="G507" s="1" t="s">
        <v>204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7">
        <v>0</v>
      </c>
      <c r="O507" s="7">
        <v>0</v>
      </c>
      <c r="P507" s="7">
        <v>0</v>
      </c>
      <c r="Q507" s="7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3">
        <v>0</v>
      </c>
      <c r="AR507" s="4">
        <f t="shared" si="168"/>
        <v>0</v>
      </c>
      <c r="AS507" s="4">
        <f t="shared" si="169"/>
        <v>0</v>
      </c>
      <c r="AT507" s="4">
        <f t="shared" si="170"/>
        <v>0</v>
      </c>
      <c r="AU507" s="4">
        <f t="shared" si="177"/>
        <v>0</v>
      </c>
      <c r="AV507" s="4">
        <f t="shared" si="178"/>
        <v>0</v>
      </c>
      <c r="AW507" s="4">
        <f t="shared" si="171"/>
        <v>0</v>
      </c>
      <c r="AX507" s="4">
        <f t="shared" si="172"/>
        <v>0</v>
      </c>
      <c r="AY507" s="4">
        <f t="shared" si="173"/>
        <v>0</v>
      </c>
      <c r="AZ507" s="4">
        <f t="shared" si="179"/>
        <v>0</v>
      </c>
      <c r="BA507" s="4">
        <f t="shared" si="180"/>
        <v>0</v>
      </c>
      <c r="BB507" s="4">
        <f t="shared" si="174"/>
        <v>0</v>
      </c>
      <c r="BC507" s="4">
        <f t="shared" si="175"/>
        <v>0</v>
      </c>
      <c r="BD507" s="4">
        <f t="shared" si="176"/>
        <v>0</v>
      </c>
      <c r="BE507" s="4">
        <f t="shared" si="181"/>
        <v>0</v>
      </c>
      <c r="BF507" s="4">
        <f t="shared" si="182"/>
        <v>0</v>
      </c>
      <c r="BG507" s="4">
        <f t="shared" si="183"/>
        <v>0</v>
      </c>
      <c r="BH507" s="3">
        <v>0</v>
      </c>
      <c r="BI507" s="3">
        <v>0</v>
      </c>
      <c r="BJ507" s="4">
        <f t="shared" si="184"/>
        <v>1</v>
      </c>
      <c r="BK507" s="4">
        <f t="shared" si="185"/>
        <v>0</v>
      </c>
      <c r="BL507" s="4">
        <f t="shared" si="186"/>
        <v>0</v>
      </c>
      <c r="BM507" s="4">
        <f t="shared" si="187"/>
        <v>0</v>
      </c>
      <c r="BN507" s="4">
        <f t="shared" si="188"/>
        <v>0</v>
      </c>
      <c r="BO507" s="4">
        <f t="shared" si="189"/>
        <v>0</v>
      </c>
    </row>
    <row r="508" spans="1:67" x14ac:dyDescent="0.25">
      <c r="A508" s="7">
        <v>507</v>
      </c>
      <c r="B508" s="1" cm="1">
        <f t="array" ref="B508">_xlfn.SWITCH(C508,"G",1,"D",2,"M",3,"F",4)</f>
        <v>3</v>
      </c>
      <c r="C508" s="1" t="s">
        <v>5</v>
      </c>
      <c r="D508" s="1" t="s">
        <v>389</v>
      </c>
      <c r="E508" s="1">
        <v>4.5</v>
      </c>
      <c r="F508" s="1">
        <v>4.5</v>
      </c>
      <c r="G508" s="1" t="s">
        <v>226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7">
        <v>0</v>
      </c>
      <c r="O508" s="7">
        <v>0</v>
      </c>
      <c r="P508" s="7">
        <v>0</v>
      </c>
      <c r="Q508" s="7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3">
        <v>0</v>
      </c>
      <c r="AR508" s="4">
        <f t="shared" si="168"/>
        <v>0</v>
      </c>
      <c r="AS508" s="4">
        <f t="shared" si="169"/>
        <v>0</v>
      </c>
      <c r="AT508" s="4">
        <f t="shared" si="170"/>
        <v>0</v>
      </c>
      <c r="AU508" s="4">
        <f t="shared" si="177"/>
        <v>0</v>
      </c>
      <c r="AV508" s="4">
        <f t="shared" si="178"/>
        <v>0</v>
      </c>
      <c r="AW508" s="4">
        <f t="shared" si="171"/>
        <v>0</v>
      </c>
      <c r="AX508" s="4">
        <f t="shared" si="172"/>
        <v>0</v>
      </c>
      <c r="AY508" s="4">
        <f t="shared" si="173"/>
        <v>0</v>
      </c>
      <c r="AZ508" s="4">
        <f t="shared" si="179"/>
        <v>0</v>
      </c>
      <c r="BA508" s="4">
        <f t="shared" si="180"/>
        <v>0</v>
      </c>
      <c r="BB508" s="4">
        <f t="shared" si="174"/>
        <v>0</v>
      </c>
      <c r="BC508" s="4">
        <f t="shared" si="175"/>
        <v>0</v>
      </c>
      <c r="BD508" s="4">
        <f t="shared" si="176"/>
        <v>0</v>
      </c>
      <c r="BE508" s="4">
        <f t="shared" si="181"/>
        <v>0</v>
      </c>
      <c r="BF508" s="4">
        <f t="shared" si="182"/>
        <v>0</v>
      </c>
      <c r="BG508" s="4">
        <f t="shared" si="183"/>
        <v>0</v>
      </c>
      <c r="BH508" s="3">
        <v>0</v>
      </c>
      <c r="BI508" s="3">
        <v>0</v>
      </c>
      <c r="BJ508" s="4">
        <f t="shared" si="184"/>
        <v>1</v>
      </c>
      <c r="BK508" s="4">
        <f t="shared" si="185"/>
        <v>0</v>
      </c>
      <c r="BL508" s="4">
        <f t="shared" si="186"/>
        <v>0</v>
      </c>
      <c r="BM508" s="4">
        <f t="shared" si="187"/>
        <v>0</v>
      </c>
      <c r="BN508" s="4">
        <f t="shared" si="188"/>
        <v>0</v>
      </c>
      <c r="BO508" s="4">
        <f t="shared" si="189"/>
        <v>0</v>
      </c>
    </row>
    <row r="509" spans="1:67" x14ac:dyDescent="0.25">
      <c r="A509" s="7">
        <v>508</v>
      </c>
      <c r="B509" s="1" cm="1">
        <f t="array" ref="B509">_xlfn.SWITCH(C509,"G",1,"D",2,"M",3,"F",4)</f>
        <v>3</v>
      </c>
      <c r="C509" s="1" t="s">
        <v>5</v>
      </c>
      <c r="D509" s="1" t="s">
        <v>637</v>
      </c>
      <c r="E509" s="1">
        <v>4.9000000000000004</v>
      </c>
      <c r="F509" s="1">
        <v>4.9000000000000004</v>
      </c>
      <c r="G509" s="1" t="s">
        <v>226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7">
        <v>0</v>
      </c>
      <c r="O509" s="7">
        <v>0</v>
      </c>
      <c r="P509" s="7">
        <v>0</v>
      </c>
      <c r="Q509" s="7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3">
        <v>0</v>
      </c>
      <c r="AR509" s="4">
        <f t="shared" si="168"/>
        <v>0</v>
      </c>
      <c r="AS509" s="4">
        <f t="shared" si="169"/>
        <v>0</v>
      </c>
      <c r="AT509" s="4">
        <f t="shared" si="170"/>
        <v>0</v>
      </c>
      <c r="AU509" s="4">
        <f t="shared" si="177"/>
        <v>0</v>
      </c>
      <c r="AV509" s="4">
        <f t="shared" si="178"/>
        <v>0</v>
      </c>
      <c r="AW509" s="4">
        <f t="shared" si="171"/>
        <v>0</v>
      </c>
      <c r="AX509" s="4">
        <f t="shared" si="172"/>
        <v>0</v>
      </c>
      <c r="AY509" s="4">
        <f t="shared" si="173"/>
        <v>0</v>
      </c>
      <c r="AZ509" s="4">
        <f t="shared" si="179"/>
        <v>0</v>
      </c>
      <c r="BA509" s="4">
        <f t="shared" si="180"/>
        <v>0</v>
      </c>
      <c r="BB509" s="4">
        <f t="shared" si="174"/>
        <v>0</v>
      </c>
      <c r="BC509" s="4">
        <f t="shared" si="175"/>
        <v>0</v>
      </c>
      <c r="BD509" s="4">
        <f t="shared" si="176"/>
        <v>0</v>
      </c>
      <c r="BE509" s="4">
        <f t="shared" si="181"/>
        <v>0</v>
      </c>
      <c r="BF509" s="4">
        <f t="shared" si="182"/>
        <v>0</v>
      </c>
      <c r="BG509" s="4">
        <f t="shared" si="183"/>
        <v>0</v>
      </c>
      <c r="BH509" s="3">
        <v>0</v>
      </c>
      <c r="BI509" s="3">
        <v>0</v>
      </c>
      <c r="BJ509" s="4">
        <f t="shared" si="184"/>
        <v>1</v>
      </c>
      <c r="BK509" s="4">
        <f t="shared" si="185"/>
        <v>0</v>
      </c>
      <c r="BL509" s="4">
        <f t="shared" si="186"/>
        <v>0</v>
      </c>
      <c r="BM509" s="4">
        <f t="shared" si="187"/>
        <v>0</v>
      </c>
      <c r="BN509" s="4">
        <f t="shared" si="188"/>
        <v>0</v>
      </c>
      <c r="BO509" s="4">
        <f t="shared" si="189"/>
        <v>0</v>
      </c>
    </row>
    <row r="510" spans="1:67" x14ac:dyDescent="0.25">
      <c r="A510" s="7">
        <v>509</v>
      </c>
      <c r="B510" s="1" cm="1">
        <f t="array" ref="B510">_xlfn.SWITCH(C510,"G",1,"D",2,"M",3,"F",4)</f>
        <v>1</v>
      </c>
      <c r="C510" s="1" t="s">
        <v>12</v>
      </c>
      <c r="D510" s="1" t="s">
        <v>35</v>
      </c>
      <c r="E510" s="1">
        <v>4</v>
      </c>
      <c r="F510" s="1">
        <v>4</v>
      </c>
      <c r="G510" s="1" t="s">
        <v>245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7">
        <v>0</v>
      </c>
      <c r="O510" s="7">
        <v>0</v>
      </c>
      <c r="P510" s="7">
        <v>0</v>
      </c>
      <c r="Q510" s="7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3">
        <v>0</v>
      </c>
      <c r="AR510" s="4">
        <f t="shared" si="168"/>
        <v>0</v>
      </c>
      <c r="AS510" s="4">
        <f t="shared" si="169"/>
        <v>0</v>
      </c>
      <c r="AT510" s="4">
        <f t="shared" si="170"/>
        <v>0</v>
      </c>
      <c r="AU510" s="4">
        <f t="shared" si="177"/>
        <v>0</v>
      </c>
      <c r="AV510" s="4">
        <f t="shared" si="178"/>
        <v>0</v>
      </c>
      <c r="AW510" s="4">
        <f t="shared" si="171"/>
        <v>0</v>
      </c>
      <c r="AX510" s="4">
        <f t="shared" si="172"/>
        <v>0</v>
      </c>
      <c r="AY510" s="4">
        <f t="shared" si="173"/>
        <v>0</v>
      </c>
      <c r="AZ510" s="4">
        <f t="shared" si="179"/>
        <v>0</v>
      </c>
      <c r="BA510" s="4">
        <f t="shared" si="180"/>
        <v>0</v>
      </c>
      <c r="BB510" s="4">
        <f t="shared" si="174"/>
        <v>0</v>
      </c>
      <c r="BC510" s="4">
        <f t="shared" si="175"/>
        <v>0</v>
      </c>
      <c r="BD510" s="4">
        <f t="shared" si="176"/>
        <v>0</v>
      </c>
      <c r="BE510" s="4">
        <f t="shared" si="181"/>
        <v>0</v>
      </c>
      <c r="BF510" s="4">
        <f t="shared" si="182"/>
        <v>0</v>
      </c>
      <c r="BG510" s="4">
        <f t="shared" si="183"/>
        <v>0</v>
      </c>
      <c r="BH510" s="3">
        <v>0</v>
      </c>
      <c r="BI510" s="3">
        <v>0</v>
      </c>
      <c r="BJ510" s="4">
        <f t="shared" si="184"/>
        <v>1</v>
      </c>
      <c r="BK510" s="4">
        <f t="shared" si="185"/>
        <v>0</v>
      </c>
      <c r="BL510" s="4">
        <f t="shared" si="186"/>
        <v>0</v>
      </c>
      <c r="BM510" s="4">
        <f t="shared" si="187"/>
        <v>0</v>
      </c>
      <c r="BN510" s="4">
        <f t="shared" si="188"/>
        <v>0</v>
      </c>
      <c r="BO510" s="4">
        <f t="shared" si="189"/>
        <v>0</v>
      </c>
    </row>
    <row r="511" spans="1:67" x14ac:dyDescent="0.25">
      <c r="A511" s="7">
        <v>510</v>
      </c>
      <c r="B511" s="1" cm="1">
        <f t="array" ref="B511">_xlfn.SWITCH(C511,"G",1,"D",2,"M",3,"F",4)</f>
        <v>2</v>
      </c>
      <c r="C511" s="1" t="s">
        <v>7</v>
      </c>
      <c r="D511" s="1" t="s">
        <v>263</v>
      </c>
      <c r="E511" s="1">
        <v>4.4000000000000004</v>
      </c>
      <c r="F511" s="1">
        <v>4.4000000000000004</v>
      </c>
      <c r="G511" s="1" t="s">
        <v>245</v>
      </c>
      <c r="H511" s="1">
        <v>1</v>
      </c>
      <c r="I511" s="1">
        <v>4.1000000000000002E-2</v>
      </c>
      <c r="J511" s="1">
        <v>3</v>
      </c>
      <c r="K511" s="1">
        <v>0.114</v>
      </c>
      <c r="L511" s="1">
        <v>6</v>
      </c>
      <c r="M511" s="1">
        <v>0.24199999999999999</v>
      </c>
      <c r="N511" s="7">
        <v>11</v>
      </c>
      <c r="O511" s="7">
        <v>0.40300000000000002</v>
      </c>
      <c r="P511" s="7">
        <v>9</v>
      </c>
      <c r="Q511" s="7">
        <v>0.41799999999999998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3">
        <v>0</v>
      </c>
      <c r="AR511" s="4">
        <f t="shared" si="168"/>
        <v>0</v>
      </c>
      <c r="AS511" s="4">
        <f t="shared" si="169"/>
        <v>0</v>
      </c>
      <c r="AT511" s="4">
        <f t="shared" si="170"/>
        <v>0</v>
      </c>
      <c r="AU511" s="4">
        <f t="shared" si="177"/>
        <v>0</v>
      </c>
      <c r="AV511" s="4">
        <f t="shared" si="178"/>
        <v>0</v>
      </c>
      <c r="AW511" s="4">
        <f t="shared" si="171"/>
        <v>0</v>
      </c>
      <c r="AX511" s="4">
        <f t="shared" si="172"/>
        <v>0</v>
      </c>
      <c r="AY511" s="4">
        <f t="shared" si="173"/>
        <v>0</v>
      </c>
      <c r="AZ511" s="4">
        <f t="shared" si="179"/>
        <v>0</v>
      </c>
      <c r="BA511" s="4">
        <f t="shared" si="180"/>
        <v>0</v>
      </c>
      <c r="BB511" s="4">
        <f t="shared" si="174"/>
        <v>0</v>
      </c>
      <c r="BC511" s="4">
        <f t="shared" si="175"/>
        <v>0</v>
      </c>
      <c r="BD511" s="4">
        <f t="shared" si="176"/>
        <v>0</v>
      </c>
      <c r="BE511" s="4">
        <f t="shared" si="181"/>
        <v>0</v>
      </c>
      <c r="BF511" s="4">
        <f t="shared" si="182"/>
        <v>0</v>
      </c>
      <c r="BG511" s="4">
        <f t="shared" si="183"/>
        <v>0</v>
      </c>
      <c r="BH511" s="3">
        <v>0</v>
      </c>
      <c r="BI511" s="3">
        <v>0</v>
      </c>
      <c r="BJ511" s="4">
        <f t="shared" si="184"/>
        <v>1</v>
      </c>
      <c r="BK511" s="4">
        <f t="shared" si="185"/>
        <v>0</v>
      </c>
      <c r="BL511" s="4">
        <f t="shared" si="186"/>
        <v>0</v>
      </c>
      <c r="BM511" s="4">
        <f t="shared" si="187"/>
        <v>0</v>
      </c>
      <c r="BN511" s="4">
        <f t="shared" si="188"/>
        <v>0</v>
      </c>
      <c r="BO511" s="4">
        <f t="shared" si="189"/>
        <v>0</v>
      </c>
    </row>
    <row r="512" spans="1:67" x14ac:dyDescent="0.25">
      <c r="A512" s="7">
        <v>511</v>
      </c>
      <c r="B512" s="1" cm="1">
        <f t="array" ref="B512">_xlfn.SWITCH(C512,"G",1,"D",2,"M",3,"F",4)</f>
        <v>3</v>
      </c>
      <c r="C512" s="1" t="s">
        <v>5</v>
      </c>
      <c r="D512" s="1" t="s">
        <v>189</v>
      </c>
      <c r="E512" s="1">
        <v>5</v>
      </c>
      <c r="F512" s="1">
        <v>5</v>
      </c>
      <c r="G512" s="1" t="s">
        <v>245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7">
        <v>0</v>
      </c>
      <c r="O512" s="7">
        <v>0</v>
      </c>
      <c r="P512" s="7">
        <v>0</v>
      </c>
      <c r="Q512" s="7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3">
        <v>0</v>
      </c>
      <c r="AR512" s="4">
        <f t="shared" si="168"/>
        <v>0</v>
      </c>
      <c r="AS512" s="4">
        <f t="shared" si="169"/>
        <v>0</v>
      </c>
      <c r="AT512" s="4">
        <f t="shared" si="170"/>
        <v>0</v>
      </c>
      <c r="AU512" s="4">
        <f t="shared" si="177"/>
        <v>0</v>
      </c>
      <c r="AV512" s="4">
        <f t="shared" si="178"/>
        <v>0</v>
      </c>
      <c r="AW512" s="4">
        <f t="shared" si="171"/>
        <v>0</v>
      </c>
      <c r="AX512" s="4">
        <f t="shared" si="172"/>
        <v>0</v>
      </c>
      <c r="AY512" s="4">
        <f t="shared" si="173"/>
        <v>0</v>
      </c>
      <c r="AZ512" s="4">
        <f t="shared" si="179"/>
        <v>0</v>
      </c>
      <c r="BA512" s="4">
        <f t="shared" si="180"/>
        <v>0</v>
      </c>
      <c r="BB512" s="4">
        <f t="shared" si="174"/>
        <v>0</v>
      </c>
      <c r="BC512" s="4">
        <f t="shared" si="175"/>
        <v>0</v>
      </c>
      <c r="BD512" s="4">
        <f t="shared" si="176"/>
        <v>0</v>
      </c>
      <c r="BE512" s="4">
        <f t="shared" si="181"/>
        <v>0</v>
      </c>
      <c r="BF512" s="4">
        <f t="shared" si="182"/>
        <v>0</v>
      </c>
      <c r="BG512" s="4">
        <f t="shared" si="183"/>
        <v>0</v>
      </c>
      <c r="BH512" s="3">
        <v>0</v>
      </c>
      <c r="BI512" s="3">
        <v>0</v>
      </c>
      <c r="BJ512" s="4">
        <f t="shared" si="184"/>
        <v>1</v>
      </c>
      <c r="BK512" s="4">
        <f t="shared" si="185"/>
        <v>0</v>
      </c>
      <c r="BL512" s="4">
        <f t="shared" si="186"/>
        <v>0</v>
      </c>
      <c r="BM512" s="4">
        <f t="shared" si="187"/>
        <v>0</v>
      </c>
      <c r="BN512" s="4">
        <f t="shared" si="188"/>
        <v>0</v>
      </c>
      <c r="BO512" s="4">
        <f t="shared" si="189"/>
        <v>0</v>
      </c>
    </row>
    <row r="513" spans="1:67" x14ac:dyDescent="0.25">
      <c r="A513" s="7">
        <v>512</v>
      </c>
      <c r="B513" s="1" cm="1">
        <f t="array" ref="B513">_xlfn.SWITCH(C513,"G",1,"D",2,"M",3,"F",4)</f>
        <v>3</v>
      </c>
      <c r="C513" s="1" t="s">
        <v>5</v>
      </c>
      <c r="D513" s="1" t="s">
        <v>638</v>
      </c>
      <c r="E513" s="1">
        <v>4.8</v>
      </c>
      <c r="F513" s="1">
        <v>4.8</v>
      </c>
      <c r="G513" s="1" t="s">
        <v>245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7">
        <v>0</v>
      </c>
      <c r="O513" s="7">
        <v>0</v>
      </c>
      <c r="P513" s="7">
        <v>0</v>
      </c>
      <c r="Q513" s="7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3">
        <v>0</v>
      </c>
      <c r="AR513" s="4">
        <f t="shared" si="168"/>
        <v>0</v>
      </c>
      <c r="AS513" s="4">
        <f t="shared" si="169"/>
        <v>0</v>
      </c>
      <c r="AT513" s="4">
        <f t="shared" si="170"/>
        <v>0</v>
      </c>
      <c r="AU513" s="4">
        <f t="shared" si="177"/>
        <v>0</v>
      </c>
      <c r="AV513" s="4">
        <f t="shared" si="178"/>
        <v>0</v>
      </c>
      <c r="AW513" s="4">
        <f t="shared" si="171"/>
        <v>0</v>
      </c>
      <c r="AX513" s="4">
        <f t="shared" si="172"/>
        <v>0</v>
      </c>
      <c r="AY513" s="4">
        <f t="shared" si="173"/>
        <v>0</v>
      </c>
      <c r="AZ513" s="4">
        <f t="shared" si="179"/>
        <v>0</v>
      </c>
      <c r="BA513" s="4">
        <f t="shared" si="180"/>
        <v>0</v>
      </c>
      <c r="BB513" s="4">
        <f t="shared" si="174"/>
        <v>0</v>
      </c>
      <c r="BC513" s="4">
        <f t="shared" si="175"/>
        <v>0</v>
      </c>
      <c r="BD513" s="4">
        <f t="shared" si="176"/>
        <v>0</v>
      </c>
      <c r="BE513" s="4">
        <f t="shared" si="181"/>
        <v>0</v>
      </c>
      <c r="BF513" s="4">
        <f t="shared" si="182"/>
        <v>0</v>
      </c>
      <c r="BG513" s="4">
        <f t="shared" si="183"/>
        <v>0</v>
      </c>
      <c r="BH513" s="3">
        <v>0</v>
      </c>
      <c r="BI513" s="3">
        <v>0</v>
      </c>
      <c r="BJ513" s="4">
        <f t="shared" si="184"/>
        <v>1</v>
      </c>
      <c r="BK513" s="4">
        <f t="shared" si="185"/>
        <v>0</v>
      </c>
      <c r="BL513" s="4">
        <f t="shared" si="186"/>
        <v>0</v>
      </c>
      <c r="BM513" s="4">
        <f t="shared" si="187"/>
        <v>0</v>
      </c>
      <c r="BN513" s="4">
        <f t="shared" si="188"/>
        <v>0</v>
      </c>
      <c r="BO513" s="4">
        <f t="shared" si="189"/>
        <v>0</v>
      </c>
    </row>
    <row r="514" spans="1:67" x14ac:dyDescent="0.25">
      <c r="A514" s="7">
        <v>513</v>
      </c>
      <c r="B514" s="1" cm="1">
        <f t="array" ref="B514">_xlfn.SWITCH(C514,"G",1,"D",2,"M",3,"F",4)</f>
        <v>1</v>
      </c>
      <c r="C514" s="1" t="s">
        <v>12</v>
      </c>
      <c r="D514" s="1" t="s">
        <v>639</v>
      </c>
      <c r="E514" s="1">
        <v>4.5</v>
      </c>
      <c r="F514" s="1">
        <v>4.5</v>
      </c>
      <c r="G514" s="1" t="s">
        <v>27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7">
        <v>0</v>
      </c>
      <c r="O514" s="7">
        <v>0</v>
      </c>
      <c r="P514" s="7">
        <v>0</v>
      </c>
      <c r="Q514" s="7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3">
        <v>0</v>
      </c>
      <c r="AR514" s="4">
        <f t="shared" ref="AR514:AR577" si="190">AQ514+AG514-AL514</f>
        <v>0</v>
      </c>
      <c r="AS514" s="4">
        <f t="shared" ref="AS514:AS577" si="191">AR514+AH514-AM514</f>
        <v>0</v>
      </c>
      <c r="AT514" s="4">
        <f t="shared" ref="AT514:AT577" si="192">AS514+AI514-AN514</f>
        <v>0</v>
      </c>
      <c r="AU514" s="4">
        <f t="shared" si="177"/>
        <v>0</v>
      </c>
      <c r="AV514" s="4">
        <f t="shared" si="178"/>
        <v>0</v>
      </c>
      <c r="AW514" s="4">
        <f t="shared" ref="AW514:AW577" si="193">R514+W514</f>
        <v>0</v>
      </c>
      <c r="AX514" s="4">
        <f t="shared" ref="AX514:AX577" si="194">S514+X514</f>
        <v>0</v>
      </c>
      <c r="AY514" s="4">
        <f t="shared" ref="AY514:AY577" si="195">T514+Y514</f>
        <v>0</v>
      </c>
      <c r="AZ514" s="4">
        <f t="shared" si="179"/>
        <v>0</v>
      </c>
      <c r="BA514" s="4">
        <f t="shared" si="180"/>
        <v>0</v>
      </c>
      <c r="BB514" s="4">
        <f t="shared" ref="BB514:BB577" si="196">AR514+AL514</f>
        <v>0</v>
      </c>
      <c r="BC514" s="4">
        <f t="shared" ref="BC514:BC577" si="197">AS514+AM514</f>
        <v>0</v>
      </c>
      <c r="BD514" s="4">
        <f t="shared" ref="BD514:BD577" si="198">AT514+AN514</f>
        <v>0</v>
      </c>
      <c r="BE514" s="4">
        <f t="shared" si="181"/>
        <v>0</v>
      </c>
      <c r="BF514" s="4">
        <f t="shared" si="182"/>
        <v>0</v>
      </c>
      <c r="BG514" s="4">
        <f t="shared" si="183"/>
        <v>0</v>
      </c>
      <c r="BH514" s="3">
        <v>0</v>
      </c>
      <c r="BI514" s="3">
        <v>0</v>
      </c>
      <c r="BJ514" s="4">
        <f t="shared" si="184"/>
        <v>1</v>
      </c>
      <c r="BK514" s="4">
        <f t="shared" si="185"/>
        <v>0</v>
      </c>
      <c r="BL514" s="4">
        <f t="shared" si="186"/>
        <v>0</v>
      </c>
      <c r="BM514" s="4">
        <f t="shared" si="187"/>
        <v>0</v>
      </c>
      <c r="BN514" s="4">
        <f t="shared" si="188"/>
        <v>0</v>
      </c>
      <c r="BO514" s="4">
        <f t="shared" si="189"/>
        <v>0</v>
      </c>
    </row>
    <row r="515" spans="1:67" x14ac:dyDescent="0.25">
      <c r="A515" s="7">
        <v>514</v>
      </c>
      <c r="B515" s="1" cm="1">
        <f t="array" ref="B515">_xlfn.SWITCH(C515,"G",1,"D",2,"M",3,"F",4)</f>
        <v>1</v>
      </c>
      <c r="C515" s="1" t="s">
        <v>12</v>
      </c>
      <c r="D515" s="1" t="s">
        <v>356</v>
      </c>
      <c r="E515" s="1">
        <v>4</v>
      </c>
      <c r="F515" s="1">
        <v>4</v>
      </c>
      <c r="G515" s="1" t="s">
        <v>27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7">
        <v>0</v>
      </c>
      <c r="O515" s="7">
        <v>0</v>
      </c>
      <c r="P515" s="7">
        <v>0</v>
      </c>
      <c r="Q515" s="7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3">
        <v>0</v>
      </c>
      <c r="AR515" s="4">
        <f t="shared" si="190"/>
        <v>0</v>
      </c>
      <c r="AS515" s="4">
        <f t="shared" si="191"/>
        <v>0</v>
      </c>
      <c r="AT515" s="4">
        <f t="shared" si="192"/>
        <v>0</v>
      </c>
      <c r="AU515" s="4">
        <f t="shared" ref="AU515:AU578" si="199">AT515+AJ515-AO515</f>
        <v>0</v>
      </c>
      <c r="AV515" s="4">
        <f t="shared" ref="AV515:AV578" si="200">AU515+AK515-AP515</f>
        <v>0</v>
      </c>
      <c r="AW515" s="4">
        <f t="shared" si="193"/>
        <v>0</v>
      </c>
      <c r="AX515" s="4">
        <f t="shared" si="194"/>
        <v>0</v>
      </c>
      <c r="AY515" s="4">
        <f t="shared" si="195"/>
        <v>0</v>
      </c>
      <c r="AZ515" s="4">
        <f t="shared" ref="AZ515:AZ578" si="201">U515+Z515</f>
        <v>0</v>
      </c>
      <c r="BA515" s="4">
        <f t="shared" ref="BA515:BA578" si="202">V515+AA515</f>
        <v>0</v>
      </c>
      <c r="BB515" s="4">
        <f t="shared" si="196"/>
        <v>0</v>
      </c>
      <c r="BC515" s="4">
        <f t="shared" si="197"/>
        <v>0</v>
      </c>
      <c r="BD515" s="4">
        <f t="shared" si="198"/>
        <v>0</v>
      </c>
      <c r="BE515" s="4">
        <f t="shared" ref="BE515:BE578" si="203">AU515+AO515</f>
        <v>0</v>
      </c>
      <c r="BF515" s="4">
        <f t="shared" ref="BF515:BF578" si="204">AV515+AP515</f>
        <v>0</v>
      </c>
      <c r="BG515" s="4">
        <f t="shared" ref="BG515:BG578" si="205">SUM(AR515:AV515)+SUM(AL515:AP515)</f>
        <v>0</v>
      </c>
      <c r="BH515" s="3">
        <v>0</v>
      </c>
      <c r="BI515" s="3">
        <v>0</v>
      </c>
      <c r="BJ515" s="4">
        <f t="shared" ref="BJ515:BJ578" si="206">1-BH515</f>
        <v>1</v>
      </c>
      <c r="BK515" s="4">
        <f t="shared" ref="BK515:BK578" si="207">AG515+AL515</f>
        <v>0</v>
      </c>
      <c r="BL515" s="4">
        <f t="shared" ref="BL515:BL578" si="208">AH515+AM515</f>
        <v>0</v>
      </c>
      <c r="BM515" s="4">
        <f t="shared" ref="BM515:BM578" si="209">AI515+AN515</f>
        <v>0</v>
      </c>
      <c r="BN515" s="4">
        <f t="shared" ref="BN515:BN578" si="210">AJ515+AO515</f>
        <v>0</v>
      </c>
      <c r="BO515" s="4">
        <f t="shared" ref="BO515:BO578" si="211">AK515+AP515</f>
        <v>0</v>
      </c>
    </row>
    <row r="516" spans="1:67" x14ac:dyDescent="0.25">
      <c r="A516" s="7">
        <v>515</v>
      </c>
      <c r="B516" s="1" cm="1">
        <f t="array" ref="B516">_xlfn.SWITCH(C516,"G",1,"D",2,"M",3,"F",4)</f>
        <v>2</v>
      </c>
      <c r="C516" s="1" t="s">
        <v>7</v>
      </c>
      <c r="D516" s="1" t="s">
        <v>640</v>
      </c>
      <c r="E516" s="1">
        <v>4</v>
      </c>
      <c r="F516" s="1">
        <v>4</v>
      </c>
      <c r="G516" s="1" t="s">
        <v>547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7">
        <v>1</v>
      </c>
      <c r="O516" s="7">
        <v>3.5999999999999997E-2</v>
      </c>
      <c r="P516" s="7">
        <v>0</v>
      </c>
      <c r="Q516" s="7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3">
        <v>0</v>
      </c>
      <c r="AR516" s="4">
        <f t="shared" si="190"/>
        <v>0</v>
      </c>
      <c r="AS516" s="4">
        <f t="shared" si="191"/>
        <v>0</v>
      </c>
      <c r="AT516" s="4">
        <f t="shared" si="192"/>
        <v>0</v>
      </c>
      <c r="AU516" s="4">
        <f t="shared" si="199"/>
        <v>0</v>
      </c>
      <c r="AV516" s="4">
        <f t="shared" si="200"/>
        <v>0</v>
      </c>
      <c r="AW516" s="4">
        <f t="shared" si="193"/>
        <v>0</v>
      </c>
      <c r="AX516" s="4">
        <f t="shared" si="194"/>
        <v>0</v>
      </c>
      <c r="AY516" s="4">
        <f t="shared" si="195"/>
        <v>0</v>
      </c>
      <c r="AZ516" s="4">
        <f t="shared" si="201"/>
        <v>0</v>
      </c>
      <c r="BA516" s="4">
        <f t="shared" si="202"/>
        <v>0</v>
      </c>
      <c r="BB516" s="4">
        <f t="shared" si="196"/>
        <v>0</v>
      </c>
      <c r="BC516" s="4">
        <f t="shared" si="197"/>
        <v>0</v>
      </c>
      <c r="BD516" s="4">
        <f t="shared" si="198"/>
        <v>0</v>
      </c>
      <c r="BE516" s="4">
        <f t="shared" si="203"/>
        <v>0</v>
      </c>
      <c r="BF516" s="4">
        <f t="shared" si="204"/>
        <v>0</v>
      </c>
      <c r="BG516" s="4">
        <f t="shared" si="205"/>
        <v>0</v>
      </c>
      <c r="BH516" s="3">
        <v>0</v>
      </c>
      <c r="BI516" s="3">
        <v>0</v>
      </c>
      <c r="BJ516" s="4">
        <f t="shared" si="206"/>
        <v>1</v>
      </c>
      <c r="BK516" s="4">
        <f t="shared" si="207"/>
        <v>0</v>
      </c>
      <c r="BL516" s="4">
        <f t="shared" si="208"/>
        <v>0</v>
      </c>
      <c r="BM516" s="4">
        <f t="shared" si="209"/>
        <v>0</v>
      </c>
      <c r="BN516" s="4">
        <f t="shared" si="210"/>
        <v>0</v>
      </c>
      <c r="BO516" s="4">
        <f t="shared" si="211"/>
        <v>0</v>
      </c>
    </row>
    <row r="517" spans="1:67" x14ac:dyDescent="0.25">
      <c r="A517" s="7">
        <v>516</v>
      </c>
      <c r="B517" s="1" cm="1">
        <f t="array" ref="B517">_xlfn.SWITCH(C517,"G",1,"D",2,"M",3,"F",4)</f>
        <v>4</v>
      </c>
      <c r="C517" s="1" t="s">
        <v>10</v>
      </c>
      <c r="D517" s="1" t="s">
        <v>641</v>
      </c>
      <c r="E517" s="1">
        <v>5.4</v>
      </c>
      <c r="F517" s="1">
        <v>5.4</v>
      </c>
      <c r="G517" s="1" t="s">
        <v>547</v>
      </c>
      <c r="H517" s="1">
        <v>53</v>
      </c>
      <c r="I517" s="1">
        <v>2.2949999999999999</v>
      </c>
      <c r="J517" s="1">
        <v>53</v>
      </c>
      <c r="K517" s="1">
        <v>1.7729999999999999</v>
      </c>
      <c r="L517" s="1">
        <v>46</v>
      </c>
      <c r="M517" s="1">
        <v>2.1909999999999998</v>
      </c>
      <c r="N517" s="7">
        <v>49</v>
      </c>
      <c r="O517" s="7">
        <v>1.998</v>
      </c>
      <c r="P517" s="7">
        <v>52</v>
      </c>
      <c r="Q517" s="7">
        <v>2.3620000000000001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3">
        <v>0</v>
      </c>
      <c r="AR517" s="4">
        <f t="shared" si="190"/>
        <v>0</v>
      </c>
      <c r="AS517" s="4">
        <f t="shared" si="191"/>
        <v>0</v>
      </c>
      <c r="AT517" s="4">
        <f t="shared" si="192"/>
        <v>0</v>
      </c>
      <c r="AU517" s="4">
        <f t="shared" si="199"/>
        <v>0</v>
      </c>
      <c r="AV517" s="4">
        <f t="shared" si="200"/>
        <v>0</v>
      </c>
      <c r="AW517" s="4">
        <f t="shared" si="193"/>
        <v>0</v>
      </c>
      <c r="AX517" s="4">
        <f t="shared" si="194"/>
        <v>0</v>
      </c>
      <c r="AY517" s="4">
        <f t="shared" si="195"/>
        <v>0</v>
      </c>
      <c r="AZ517" s="4">
        <f t="shared" si="201"/>
        <v>0</v>
      </c>
      <c r="BA517" s="4">
        <f t="shared" si="202"/>
        <v>0</v>
      </c>
      <c r="BB517" s="4">
        <f t="shared" si="196"/>
        <v>0</v>
      </c>
      <c r="BC517" s="4">
        <f t="shared" si="197"/>
        <v>0</v>
      </c>
      <c r="BD517" s="4">
        <f t="shared" si="198"/>
        <v>0</v>
      </c>
      <c r="BE517" s="4">
        <f t="shared" si="203"/>
        <v>0</v>
      </c>
      <c r="BF517" s="4">
        <f t="shared" si="204"/>
        <v>0</v>
      </c>
      <c r="BG517" s="4">
        <f t="shared" si="205"/>
        <v>0</v>
      </c>
      <c r="BH517" s="3">
        <v>0</v>
      </c>
      <c r="BI517" s="3">
        <v>0</v>
      </c>
      <c r="BJ517" s="4">
        <f t="shared" si="206"/>
        <v>1</v>
      </c>
      <c r="BK517" s="4">
        <f t="shared" si="207"/>
        <v>0</v>
      </c>
      <c r="BL517" s="4">
        <f t="shared" si="208"/>
        <v>0</v>
      </c>
      <c r="BM517" s="4">
        <f t="shared" si="209"/>
        <v>0</v>
      </c>
      <c r="BN517" s="4">
        <f t="shared" si="210"/>
        <v>0</v>
      </c>
      <c r="BO517" s="4">
        <f t="shared" si="211"/>
        <v>0</v>
      </c>
    </row>
    <row r="518" spans="1:67" x14ac:dyDescent="0.25">
      <c r="A518" s="7">
        <v>517</v>
      </c>
      <c r="B518" s="1" cm="1">
        <f t="array" ref="B518">_xlfn.SWITCH(C518,"G",1,"D",2,"M",3,"F",4)</f>
        <v>3</v>
      </c>
      <c r="C518" s="1" t="s">
        <v>5</v>
      </c>
      <c r="D518" s="1" t="s">
        <v>642</v>
      </c>
      <c r="E518" s="1">
        <v>5.5</v>
      </c>
      <c r="F518" s="1">
        <v>5.5</v>
      </c>
      <c r="G518" s="1" t="s">
        <v>140</v>
      </c>
      <c r="H518" s="1">
        <v>72</v>
      </c>
      <c r="I518" s="1">
        <v>3.5049999999999999</v>
      </c>
      <c r="J518" s="1">
        <v>66</v>
      </c>
      <c r="K518" s="1">
        <v>3.34</v>
      </c>
      <c r="L518" s="1">
        <v>65</v>
      </c>
      <c r="M518" s="1">
        <v>3.0819999999999999</v>
      </c>
      <c r="N518" s="7">
        <v>62</v>
      </c>
      <c r="O518" s="7">
        <v>2.952</v>
      </c>
      <c r="P518" s="7">
        <v>59</v>
      </c>
      <c r="Q518" s="7">
        <v>2.8239999999999998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3">
        <v>0</v>
      </c>
      <c r="AR518" s="4">
        <f t="shared" si="190"/>
        <v>0</v>
      </c>
      <c r="AS518" s="4">
        <f t="shared" si="191"/>
        <v>0</v>
      </c>
      <c r="AT518" s="4">
        <f t="shared" si="192"/>
        <v>0</v>
      </c>
      <c r="AU518" s="4">
        <f t="shared" si="199"/>
        <v>0</v>
      </c>
      <c r="AV518" s="4">
        <f t="shared" si="200"/>
        <v>0</v>
      </c>
      <c r="AW518" s="4">
        <f t="shared" si="193"/>
        <v>0</v>
      </c>
      <c r="AX518" s="4">
        <f t="shared" si="194"/>
        <v>0</v>
      </c>
      <c r="AY518" s="4">
        <f t="shared" si="195"/>
        <v>0</v>
      </c>
      <c r="AZ518" s="4">
        <f t="shared" si="201"/>
        <v>0</v>
      </c>
      <c r="BA518" s="4">
        <f t="shared" si="202"/>
        <v>0</v>
      </c>
      <c r="BB518" s="4">
        <f t="shared" si="196"/>
        <v>0</v>
      </c>
      <c r="BC518" s="4">
        <f t="shared" si="197"/>
        <v>0</v>
      </c>
      <c r="BD518" s="4">
        <f t="shared" si="198"/>
        <v>0</v>
      </c>
      <c r="BE518" s="4">
        <f t="shared" si="203"/>
        <v>0</v>
      </c>
      <c r="BF518" s="4">
        <f t="shared" si="204"/>
        <v>0</v>
      </c>
      <c r="BG518" s="4">
        <f t="shared" si="205"/>
        <v>0</v>
      </c>
      <c r="BH518" s="3">
        <v>0</v>
      </c>
      <c r="BI518" s="3">
        <v>0</v>
      </c>
      <c r="BJ518" s="4">
        <f t="shared" si="206"/>
        <v>1</v>
      </c>
      <c r="BK518" s="4">
        <f t="shared" si="207"/>
        <v>0</v>
      </c>
      <c r="BL518" s="4">
        <f t="shared" si="208"/>
        <v>0</v>
      </c>
      <c r="BM518" s="4">
        <f t="shared" si="209"/>
        <v>0</v>
      </c>
      <c r="BN518" s="4">
        <f t="shared" si="210"/>
        <v>0</v>
      </c>
      <c r="BO518" s="4">
        <f t="shared" si="211"/>
        <v>0</v>
      </c>
    </row>
    <row r="519" spans="1:67" x14ac:dyDescent="0.25">
      <c r="A519" s="7">
        <v>518</v>
      </c>
      <c r="B519" s="1" cm="1">
        <f t="array" ref="B519">_xlfn.SWITCH(C519,"G",1,"D",2,"M",3,"F",4)</f>
        <v>4</v>
      </c>
      <c r="C519" s="1" t="s">
        <v>10</v>
      </c>
      <c r="D519" s="1" t="s">
        <v>643</v>
      </c>
      <c r="E519" s="1">
        <v>5</v>
      </c>
      <c r="F519" s="1">
        <v>5</v>
      </c>
      <c r="G519" s="1" t="s">
        <v>140</v>
      </c>
      <c r="H519" s="1">
        <v>16</v>
      </c>
      <c r="I519" s="1">
        <v>1.0009999999999999</v>
      </c>
      <c r="J519" s="1">
        <v>18</v>
      </c>
      <c r="K519" s="1">
        <v>1.1259999999999999</v>
      </c>
      <c r="L519" s="1">
        <v>17</v>
      </c>
      <c r="M519" s="1">
        <v>1.0029999999999999</v>
      </c>
      <c r="N519" s="7">
        <v>19</v>
      </c>
      <c r="O519" s="7">
        <v>1.1160000000000001</v>
      </c>
      <c r="P519" s="7">
        <v>22</v>
      </c>
      <c r="Q519" s="7">
        <v>1.276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3">
        <v>0</v>
      </c>
      <c r="AR519" s="4">
        <f t="shared" si="190"/>
        <v>0</v>
      </c>
      <c r="AS519" s="4">
        <f t="shared" si="191"/>
        <v>0</v>
      </c>
      <c r="AT519" s="4">
        <f t="shared" si="192"/>
        <v>0</v>
      </c>
      <c r="AU519" s="4">
        <f t="shared" si="199"/>
        <v>0</v>
      </c>
      <c r="AV519" s="4">
        <f t="shared" si="200"/>
        <v>0</v>
      </c>
      <c r="AW519" s="4">
        <f t="shared" si="193"/>
        <v>0</v>
      </c>
      <c r="AX519" s="4">
        <f t="shared" si="194"/>
        <v>0</v>
      </c>
      <c r="AY519" s="4">
        <f t="shared" si="195"/>
        <v>0</v>
      </c>
      <c r="AZ519" s="4">
        <f t="shared" si="201"/>
        <v>0</v>
      </c>
      <c r="BA519" s="4">
        <f t="shared" si="202"/>
        <v>0</v>
      </c>
      <c r="BB519" s="4">
        <f t="shared" si="196"/>
        <v>0</v>
      </c>
      <c r="BC519" s="4">
        <f t="shared" si="197"/>
        <v>0</v>
      </c>
      <c r="BD519" s="4">
        <f t="shared" si="198"/>
        <v>0</v>
      </c>
      <c r="BE519" s="4">
        <f t="shared" si="203"/>
        <v>0</v>
      </c>
      <c r="BF519" s="4">
        <f t="shared" si="204"/>
        <v>0</v>
      </c>
      <c r="BG519" s="4">
        <f t="shared" si="205"/>
        <v>0</v>
      </c>
      <c r="BH519" s="3">
        <v>0</v>
      </c>
      <c r="BI519" s="3">
        <v>0</v>
      </c>
      <c r="BJ519" s="4">
        <f t="shared" si="206"/>
        <v>1</v>
      </c>
      <c r="BK519" s="4">
        <f t="shared" si="207"/>
        <v>0</v>
      </c>
      <c r="BL519" s="4">
        <f t="shared" si="208"/>
        <v>0</v>
      </c>
      <c r="BM519" s="4">
        <f t="shared" si="209"/>
        <v>0</v>
      </c>
      <c r="BN519" s="4">
        <f t="shared" si="210"/>
        <v>0</v>
      </c>
      <c r="BO519" s="4">
        <f t="shared" si="211"/>
        <v>0</v>
      </c>
    </row>
    <row r="520" spans="1:67" x14ac:dyDescent="0.25">
      <c r="A520" s="7">
        <v>519</v>
      </c>
      <c r="B520" s="1" cm="1">
        <f t="array" ref="B520">_xlfn.SWITCH(C520,"G",1,"D",2,"M",3,"F",4)</f>
        <v>4</v>
      </c>
      <c r="C520" s="1" t="s">
        <v>10</v>
      </c>
      <c r="D520" s="1" t="s">
        <v>84</v>
      </c>
      <c r="E520" s="1">
        <v>5.4</v>
      </c>
      <c r="F520" s="1">
        <v>5.4</v>
      </c>
      <c r="G520" s="1" t="s">
        <v>140</v>
      </c>
      <c r="H520" s="1">
        <v>0</v>
      </c>
      <c r="I520" s="1">
        <v>0</v>
      </c>
      <c r="J520" s="1">
        <v>1</v>
      </c>
      <c r="K520" s="1">
        <v>5.8999999999999997E-2</v>
      </c>
      <c r="L520" s="1">
        <v>2</v>
      </c>
      <c r="M520" s="1">
        <v>0.114</v>
      </c>
      <c r="N520" s="7">
        <v>2</v>
      </c>
      <c r="O520" s="7">
        <v>0.115</v>
      </c>
      <c r="P520" s="7">
        <v>3</v>
      </c>
      <c r="Q520" s="7">
        <v>0.17699999999999999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3">
        <v>0</v>
      </c>
      <c r="AR520" s="4">
        <f t="shared" si="190"/>
        <v>0</v>
      </c>
      <c r="AS520" s="4">
        <f t="shared" si="191"/>
        <v>0</v>
      </c>
      <c r="AT520" s="4">
        <f t="shared" si="192"/>
        <v>0</v>
      </c>
      <c r="AU520" s="4">
        <f t="shared" si="199"/>
        <v>0</v>
      </c>
      <c r="AV520" s="4">
        <f t="shared" si="200"/>
        <v>0</v>
      </c>
      <c r="AW520" s="4">
        <f t="shared" si="193"/>
        <v>0</v>
      </c>
      <c r="AX520" s="4">
        <f t="shared" si="194"/>
        <v>0</v>
      </c>
      <c r="AY520" s="4">
        <f t="shared" si="195"/>
        <v>0</v>
      </c>
      <c r="AZ520" s="4">
        <f t="shared" si="201"/>
        <v>0</v>
      </c>
      <c r="BA520" s="4">
        <f t="shared" si="202"/>
        <v>0</v>
      </c>
      <c r="BB520" s="4">
        <f t="shared" si="196"/>
        <v>0</v>
      </c>
      <c r="BC520" s="4">
        <f t="shared" si="197"/>
        <v>0</v>
      </c>
      <c r="BD520" s="4">
        <f t="shared" si="198"/>
        <v>0</v>
      </c>
      <c r="BE520" s="4">
        <f t="shared" si="203"/>
        <v>0</v>
      </c>
      <c r="BF520" s="4">
        <f t="shared" si="204"/>
        <v>0</v>
      </c>
      <c r="BG520" s="4">
        <f t="shared" si="205"/>
        <v>0</v>
      </c>
      <c r="BH520" s="3">
        <v>0</v>
      </c>
      <c r="BI520" s="3">
        <v>0</v>
      </c>
      <c r="BJ520" s="4">
        <f t="shared" si="206"/>
        <v>1</v>
      </c>
      <c r="BK520" s="4">
        <f t="shared" si="207"/>
        <v>0</v>
      </c>
      <c r="BL520" s="4">
        <f t="shared" si="208"/>
        <v>0</v>
      </c>
      <c r="BM520" s="4">
        <f t="shared" si="209"/>
        <v>0</v>
      </c>
      <c r="BN520" s="4">
        <f t="shared" si="210"/>
        <v>0</v>
      </c>
      <c r="BO520" s="4">
        <f t="shared" si="211"/>
        <v>0</v>
      </c>
    </row>
    <row r="521" spans="1:67" x14ac:dyDescent="0.25">
      <c r="A521" s="7">
        <v>520</v>
      </c>
      <c r="B521" s="1" cm="1">
        <f t="array" ref="B521">_xlfn.SWITCH(C521,"G",1,"D",2,"M",3,"F",4)</f>
        <v>4</v>
      </c>
      <c r="C521" s="1" t="s">
        <v>10</v>
      </c>
      <c r="D521" s="1" t="s">
        <v>436</v>
      </c>
      <c r="E521" s="1">
        <v>4.5</v>
      </c>
      <c r="F521" s="1">
        <v>4.5</v>
      </c>
      <c r="G521" s="1" t="s">
        <v>297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7">
        <v>0</v>
      </c>
      <c r="O521" s="7">
        <v>0</v>
      </c>
      <c r="P521" s="7">
        <v>0</v>
      </c>
      <c r="Q521" s="7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3">
        <v>0</v>
      </c>
      <c r="AR521" s="4">
        <f t="shared" si="190"/>
        <v>0</v>
      </c>
      <c r="AS521" s="4">
        <f t="shared" si="191"/>
        <v>0</v>
      </c>
      <c r="AT521" s="4">
        <f t="shared" si="192"/>
        <v>0</v>
      </c>
      <c r="AU521" s="4">
        <f t="shared" si="199"/>
        <v>0</v>
      </c>
      <c r="AV521" s="4">
        <f t="shared" si="200"/>
        <v>0</v>
      </c>
      <c r="AW521" s="4">
        <f t="shared" si="193"/>
        <v>0</v>
      </c>
      <c r="AX521" s="4">
        <f t="shared" si="194"/>
        <v>0</v>
      </c>
      <c r="AY521" s="4">
        <f t="shared" si="195"/>
        <v>0</v>
      </c>
      <c r="AZ521" s="4">
        <f t="shared" si="201"/>
        <v>0</v>
      </c>
      <c r="BA521" s="4">
        <f t="shared" si="202"/>
        <v>0</v>
      </c>
      <c r="BB521" s="4">
        <f t="shared" si="196"/>
        <v>0</v>
      </c>
      <c r="BC521" s="4">
        <f t="shared" si="197"/>
        <v>0</v>
      </c>
      <c r="BD521" s="4">
        <f t="shared" si="198"/>
        <v>0</v>
      </c>
      <c r="BE521" s="4">
        <f t="shared" si="203"/>
        <v>0</v>
      </c>
      <c r="BF521" s="4">
        <f t="shared" si="204"/>
        <v>0</v>
      </c>
      <c r="BG521" s="4">
        <f t="shared" si="205"/>
        <v>0</v>
      </c>
      <c r="BH521" s="3">
        <v>0</v>
      </c>
      <c r="BI521" s="3">
        <v>0</v>
      </c>
      <c r="BJ521" s="4">
        <f t="shared" si="206"/>
        <v>1</v>
      </c>
      <c r="BK521" s="4">
        <f t="shared" si="207"/>
        <v>0</v>
      </c>
      <c r="BL521" s="4">
        <f t="shared" si="208"/>
        <v>0</v>
      </c>
      <c r="BM521" s="4">
        <f t="shared" si="209"/>
        <v>0</v>
      </c>
      <c r="BN521" s="4">
        <f t="shared" si="210"/>
        <v>0</v>
      </c>
      <c r="BO521" s="4">
        <f t="shared" si="211"/>
        <v>0</v>
      </c>
    </row>
    <row r="522" spans="1:67" x14ac:dyDescent="0.25">
      <c r="A522" s="7">
        <v>521</v>
      </c>
      <c r="B522" s="1" cm="1">
        <f t="array" ref="B522">_xlfn.SWITCH(C522,"G",1,"D",2,"M",3,"F",4)</f>
        <v>2</v>
      </c>
      <c r="C522" s="1" t="s">
        <v>7</v>
      </c>
      <c r="D522" s="1" t="s">
        <v>427</v>
      </c>
      <c r="E522" s="1">
        <v>4</v>
      </c>
      <c r="F522" s="1">
        <v>4</v>
      </c>
      <c r="G522" s="1" t="s">
        <v>254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7">
        <v>0</v>
      </c>
      <c r="O522" s="7">
        <v>0</v>
      </c>
      <c r="P522" s="7">
        <v>0</v>
      </c>
      <c r="Q522" s="7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3">
        <v>0</v>
      </c>
      <c r="AR522" s="4">
        <f t="shared" si="190"/>
        <v>0</v>
      </c>
      <c r="AS522" s="4">
        <f t="shared" si="191"/>
        <v>0</v>
      </c>
      <c r="AT522" s="4">
        <f t="shared" si="192"/>
        <v>0</v>
      </c>
      <c r="AU522" s="4">
        <f t="shared" si="199"/>
        <v>0</v>
      </c>
      <c r="AV522" s="4">
        <f t="shared" si="200"/>
        <v>0</v>
      </c>
      <c r="AW522" s="4">
        <f t="shared" si="193"/>
        <v>0</v>
      </c>
      <c r="AX522" s="4">
        <f t="shared" si="194"/>
        <v>0</v>
      </c>
      <c r="AY522" s="4">
        <f t="shared" si="195"/>
        <v>0</v>
      </c>
      <c r="AZ522" s="4">
        <f t="shared" si="201"/>
        <v>0</v>
      </c>
      <c r="BA522" s="4">
        <f t="shared" si="202"/>
        <v>0</v>
      </c>
      <c r="BB522" s="4">
        <f t="shared" si="196"/>
        <v>0</v>
      </c>
      <c r="BC522" s="4">
        <f t="shared" si="197"/>
        <v>0</v>
      </c>
      <c r="BD522" s="4">
        <f t="shared" si="198"/>
        <v>0</v>
      </c>
      <c r="BE522" s="4">
        <f t="shared" si="203"/>
        <v>0</v>
      </c>
      <c r="BF522" s="4">
        <f t="shared" si="204"/>
        <v>0</v>
      </c>
      <c r="BG522" s="4">
        <f t="shared" si="205"/>
        <v>0</v>
      </c>
      <c r="BH522" s="3">
        <v>0</v>
      </c>
      <c r="BI522" s="3">
        <v>0</v>
      </c>
      <c r="BJ522" s="4">
        <f t="shared" si="206"/>
        <v>1</v>
      </c>
      <c r="BK522" s="4">
        <f t="shared" si="207"/>
        <v>0</v>
      </c>
      <c r="BL522" s="4">
        <f t="shared" si="208"/>
        <v>0</v>
      </c>
      <c r="BM522" s="4">
        <f t="shared" si="209"/>
        <v>0</v>
      </c>
      <c r="BN522" s="4">
        <f t="shared" si="210"/>
        <v>0</v>
      </c>
      <c r="BO522" s="4">
        <f t="shared" si="211"/>
        <v>0</v>
      </c>
    </row>
    <row r="523" spans="1:67" x14ac:dyDescent="0.25">
      <c r="A523" s="7">
        <v>522</v>
      </c>
      <c r="B523" s="1" cm="1">
        <f t="array" ref="B523">_xlfn.SWITCH(C523,"G",1,"D",2,"M",3,"F",4)</f>
        <v>3</v>
      </c>
      <c r="C523" s="1" t="s">
        <v>5</v>
      </c>
      <c r="D523" s="1" t="s">
        <v>644</v>
      </c>
      <c r="E523" s="1">
        <v>4.5</v>
      </c>
      <c r="F523" s="1">
        <v>4.5</v>
      </c>
      <c r="G523" s="1" t="s">
        <v>254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7">
        <v>0</v>
      </c>
      <c r="O523" s="7">
        <v>0</v>
      </c>
      <c r="P523" s="7">
        <v>0</v>
      </c>
      <c r="Q523" s="7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3">
        <v>0</v>
      </c>
      <c r="AR523" s="4">
        <f t="shared" si="190"/>
        <v>0</v>
      </c>
      <c r="AS523" s="4">
        <f t="shared" si="191"/>
        <v>0</v>
      </c>
      <c r="AT523" s="4">
        <f t="shared" si="192"/>
        <v>0</v>
      </c>
      <c r="AU523" s="4">
        <f t="shared" si="199"/>
        <v>0</v>
      </c>
      <c r="AV523" s="4">
        <f t="shared" si="200"/>
        <v>0</v>
      </c>
      <c r="AW523" s="4">
        <f t="shared" si="193"/>
        <v>0</v>
      </c>
      <c r="AX523" s="4">
        <f t="shared" si="194"/>
        <v>0</v>
      </c>
      <c r="AY523" s="4">
        <f t="shared" si="195"/>
        <v>0</v>
      </c>
      <c r="AZ523" s="4">
        <f t="shared" si="201"/>
        <v>0</v>
      </c>
      <c r="BA523" s="4">
        <f t="shared" si="202"/>
        <v>0</v>
      </c>
      <c r="BB523" s="4">
        <f t="shared" si="196"/>
        <v>0</v>
      </c>
      <c r="BC523" s="4">
        <f t="shared" si="197"/>
        <v>0</v>
      </c>
      <c r="BD523" s="4">
        <f t="shared" si="198"/>
        <v>0</v>
      </c>
      <c r="BE523" s="4">
        <f t="shared" si="203"/>
        <v>0</v>
      </c>
      <c r="BF523" s="4">
        <f t="shared" si="204"/>
        <v>0</v>
      </c>
      <c r="BG523" s="4">
        <f t="shared" si="205"/>
        <v>0</v>
      </c>
      <c r="BH523" s="3">
        <v>0</v>
      </c>
      <c r="BI523" s="3">
        <v>0</v>
      </c>
      <c r="BJ523" s="4">
        <f t="shared" si="206"/>
        <v>1</v>
      </c>
      <c r="BK523" s="4">
        <f t="shared" si="207"/>
        <v>0</v>
      </c>
      <c r="BL523" s="4">
        <f t="shared" si="208"/>
        <v>0</v>
      </c>
      <c r="BM523" s="4">
        <f t="shared" si="209"/>
        <v>0</v>
      </c>
      <c r="BN523" s="4">
        <f t="shared" si="210"/>
        <v>0</v>
      </c>
      <c r="BO523" s="4">
        <f t="shared" si="211"/>
        <v>0</v>
      </c>
    </row>
    <row r="524" spans="1:67" x14ac:dyDescent="0.25">
      <c r="A524" s="7">
        <v>523</v>
      </c>
      <c r="B524" s="1" cm="1">
        <f t="array" ref="B524">_xlfn.SWITCH(C524,"G",1,"D",2,"M",3,"F",4)</f>
        <v>4</v>
      </c>
      <c r="C524" s="1" t="s">
        <v>10</v>
      </c>
      <c r="D524" s="1" t="s">
        <v>425</v>
      </c>
      <c r="E524" s="1">
        <v>5</v>
      </c>
      <c r="F524" s="1">
        <v>5</v>
      </c>
      <c r="G524" s="1" t="s">
        <v>334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7">
        <v>0</v>
      </c>
      <c r="O524" s="7">
        <v>0</v>
      </c>
      <c r="P524" s="7">
        <v>0</v>
      </c>
      <c r="Q524" s="7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3">
        <v>0</v>
      </c>
      <c r="AR524" s="4">
        <f t="shared" si="190"/>
        <v>0</v>
      </c>
      <c r="AS524" s="4">
        <f t="shared" si="191"/>
        <v>0</v>
      </c>
      <c r="AT524" s="4">
        <f t="shared" si="192"/>
        <v>0</v>
      </c>
      <c r="AU524" s="4">
        <f t="shared" si="199"/>
        <v>0</v>
      </c>
      <c r="AV524" s="4">
        <f t="shared" si="200"/>
        <v>0</v>
      </c>
      <c r="AW524" s="4">
        <f t="shared" si="193"/>
        <v>0</v>
      </c>
      <c r="AX524" s="4">
        <f t="shared" si="194"/>
        <v>0</v>
      </c>
      <c r="AY524" s="4">
        <f t="shared" si="195"/>
        <v>0</v>
      </c>
      <c r="AZ524" s="4">
        <f t="shared" si="201"/>
        <v>0</v>
      </c>
      <c r="BA524" s="4">
        <f t="shared" si="202"/>
        <v>0</v>
      </c>
      <c r="BB524" s="4">
        <f t="shared" si="196"/>
        <v>0</v>
      </c>
      <c r="BC524" s="4">
        <f t="shared" si="197"/>
        <v>0</v>
      </c>
      <c r="BD524" s="4">
        <f t="shared" si="198"/>
        <v>0</v>
      </c>
      <c r="BE524" s="4">
        <f t="shared" si="203"/>
        <v>0</v>
      </c>
      <c r="BF524" s="4">
        <f t="shared" si="204"/>
        <v>0</v>
      </c>
      <c r="BG524" s="4">
        <f t="shared" si="205"/>
        <v>0</v>
      </c>
      <c r="BH524" s="3">
        <v>0</v>
      </c>
      <c r="BI524" s="3">
        <v>0</v>
      </c>
      <c r="BJ524" s="4">
        <f t="shared" si="206"/>
        <v>1</v>
      </c>
      <c r="BK524" s="4">
        <f t="shared" si="207"/>
        <v>0</v>
      </c>
      <c r="BL524" s="4">
        <f t="shared" si="208"/>
        <v>0</v>
      </c>
      <c r="BM524" s="4">
        <f t="shared" si="209"/>
        <v>0</v>
      </c>
      <c r="BN524" s="4">
        <f t="shared" si="210"/>
        <v>0</v>
      </c>
      <c r="BO524" s="4">
        <f t="shared" si="211"/>
        <v>0</v>
      </c>
    </row>
    <row r="525" spans="1:67" x14ac:dyDescent="0.25">
      <c r="A525" s="7">
        <v>524</v>
      </c>
      <c r="B525" s="1" cm="1">
        <f t="array" ref="B525">_xlfn.SWITCH(C525,"G",1,"D",2,"M",3,"F",4)</f>
        <v>3</v>
      </c>
      <c r="C525" s="1" t="s">
        <v>5</v>
      </c>
      <c r="D525" s="1" t="s">
        <v>645</v>
      </c>
      <c r="E525" s="1">
        <v>5.9</v>
      </c>
      <c r="F525" s="1">
        <v>5.9</v>
      </c>
      <c r="G525" s="1" t="s">
        <v>525</v>
      </c>
      <c r="H525" s="1">
        <v>18</v>
      </c>
      <c r="I525" s="1">
        <v>0.90400000000000003</v>
      </c>
      <c r="J525" s="1">
        <v>19</v>
      </c>
      <c r="K525" s="1">
        <v>1.1519999999999999</v>
      </c>
      <c r="L525" s="1">
        <v>20</v>
      </c>
      <c r="M525" s="1">
        <v>1.1220000000000001</v>
      </c>
      <c r="N525" s="7">
        <v>25</v>
      </c>
      <c r="O525" s="7">
        <v>1.7090000000000001</v>
      </c>
      <c r="P525" s="7">
        <v>23</v>
      </c>
      <c r="Q525" s="7">
        <v>1.43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3">
        <v>0</v>
      </c>
      <c r="AR525" s="4">
        <f t="shared" si="190"/>
        <v>0</v>
      </c>
      <c r="AS525" s="4">
        <f t="shared" si="191"/>
        <v>0</v>
      </c>
      <c r="AT525" s="4">
        <f t="shared" si="192"/>
        <v>0</v>
      </c>
      <c r="AU525" s="4">
        <f t="shared" si="199"/>
        <v>0</v>
      </c>
      <c r="AV525" s="4">
        <f t="shared" si="200"/>
        <v>0</v>
      </c>
      <c r="AW525" s="4">
        <f t="shared" si="193"/>
        <v>0</v>
      </c>
      <c r="AX525" s="4">
        <f t="shared" si="194"/>
        <v>0</v>
      </c>
      <c r="AY525" s="4">
        <f t="shared" si="195"/>
        <v>0</v>
      </c>
      <c r="AZ525" s="4">
        <f t="shared" si="201"/>
        <v>0</v>
      </c>
      <c r="BA525" s="4">
        <f t="shared" si="202"/>
        <v>0</v>
      </c>
      <c r="BB525" s="4">
        <f t="shared" si="196"/>
        <v>0</v>
      </c>
      <c r="BC525" s="4">
        <f t="shared" si="197"/>
        <v>0</v>
      </c>
      <c r="BD525" s="4">
        <f t="shared" si="198"/>
        <v>0</v>
      </c>
      <c r="BE525" s="4">
        <f t="shared" si="203"/>
        <v>0</v>
      </c>
      <c r="BF525" s="4">
        <f t="shared" si="204"/>
        <v>0</v>
      </c>
      <c r="BG525" s="4">
        <f t="shared" si="205"/>
        <v>0</v>
      </c>
      <c r="BH525" s="3">
        <v>0</v>
      </c>
      <c r="BI525" s="3">
        <v>0</v>
      </c>
      <c r="BJ525" s="4">
        <f t="shared" si="206"/>
        <v>1</v>
      </c>
      <c r="BK525" s="4">
        <f t="shared" si="207"/>
        <v>0</v>
      </c>
      <c r="BL525" s="4">
        <f t="shared" si="208"/>
        <v>0</v>
      </c>
      <c r="BM525" s="4">
        <f t="shared" si="209"/>
        <v>0</v>
      </c>
      <c r="BN525" s="4">
        <f t="shared" si="210"/>
        <v>0</v>
      </c>
      <c r="BO525" s="4">
        <f t="shared" si="211"/>
        <v>0</v>
      </c>
    </row>
    <row r="526" spans="1:67" x14ac:dyDescent="0.25">
      <c r="A526" s="7">
        <v>525</v>
      </c>
      <c r="B526" s="1" cm="1">
        <f t="array" ref="B526">_xlfn.SWITCH(C526,"G",1,"D",2,"M",3,"F",4)</f>
        <v>4</v>
      </c>
      <c r="C526" s="1" t="s">
        <v>10</v>
      </c>
      <c r="D526" s="1" t="s">
        <v>646</v>
      </c>
      <c r="E526" s="1">
        <v>6</v>
      </c>
      <c r="F526" s="1">
        <v>6</v>
      </c>
      <c r="G526" s="1" t="s">
        <v>140</v>
      </c>
      <c r="H526" s="1">
        <v>85</v>
      </c>
      <c r="I526" s="1">
        <v>4.9770000000000003</v>
      </c>
      <c r="J526" s="1">
        <v>82</v>
      </c>
      <c r="K526" s="1">
        <v>4.8129999999999997</v>
      </c>
      <c r="L526" s="1">
        <v>83</v>
      </c>
      <c r="M526" s="1">
        <v>4.1639999999999997</v>
      </c>
      <c r="N526" s="7">
        <v>80</v>
      </c>
      <c r="O526" s="7">
        <v>4.0720000000000001</v>
      </c>
      <c r="P526" s="7">
        <v>74</v>
      </c>
      <c r="Q526" s="7">
        <v>3.847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3">
        <v>0</v>
      </c>
      <c r="AR526" s="4">
        <f t="shared" si="190"/>
        <v>0</v>
      </c>
      <c r="AS526" s="4">
        <f t="shared" si="191"/>
        <v>0</v>
      </c>
      <c r="AT526" s="4">
        <f t="shared" si="192"/>
        <v>0</v>
      </c>
      <c r="AU526" s="4">
        <f t="shared" si="199"/>
        <v>0</v>
      </c>
      <c r="AV526" s="4">
        <f t="shared" si="200"/>
        <v>0</v>
      </c>
      <c r="AW526" s="4">
        <f t="shared" si="193"/>
        <v>0</v>
      </c>
      <c r="AX526" s="4">
        <f t="shared" si="194"/>
        <v>0</v>
      </c>
      <c r="AY526" s="4">
        <f t="shared" si="195"/>
        <v>0</v>
      </c>
      <c r="AZ526" s="4">
        <f t="shared" si="201"/>
        <v>0</v>
      </c>
      <c r="BA526" s="4">
        <f t="shared" si="202"/>
        <v>0</v>
      </c>
      <c r="BB526" s="4">
        <f t="shared" si="196"/>
        <v>0</v>
      </c>
      <c r="BC526" s="4">
        <f t="shared" si="197"/>
        <v>0</v>
      </c>
      <c r="BD526" s="4">
        <f t="shared" si="198"/>
        <v>0</v>
      </c>
      <c r="BE526" s="4">
        <f t="shared" si="203"/>
        <v>0</v>
      </c>
      <c r="BF526" s="4">
        <f t="shared" si="204"/>
        <v>0</v>
      </c>
      <c r="BG526" s="4">
        <f t="shared" si="205"/>
        <v>0</v>
      </c>
      <c r="BH526" s="3">
        <v>0</v>
      </c>
      <c r="BI526" s="3">
        <v>0</v>
      </c>
      <c r="BJ526" s="4">
        <f t="shared" si="206"/>
        <v>1</v>
      </c>
      <c r="BK526" s="4">
        <f t="shared" si="207"/>
        <v>0</v>
      </c>
      <c r="BL526" s="4">
        <f t="shared" si="208"/>
        <v>0</v>
      </c>
      <c r="BM526" s="4">
        <f t="shared" si="209"/>
        <v>0</v>
      </c>
      <c r="BN526" s="4">
        <f t="shared" si="210"/>
        <v>0</v>
      </c>
      <c r="BO526" s="4">
        <f t="shared" si="211"/>
        <v>0</v>
      </c>
    </row>
    <row r="527" spans="1:67" x14ac:dyDescent="0.25">
      <c r="A527" s="7">
        <v>526</v>
      </c>
      <c r="B527" s="1" cm="1">
        <f t="array" ref="B527">_xlfn.SWITCH(C527,"G",1,"D",2,"M",3,"F",4)</f>
        <v>3</v>
      </c>
      <c r="C527" s="1" t="s">
        <v>5</v>
      </c>
      <c r="D527" s="1" t="s">
        <v>647</v>
      </c>
      <c r="E527" s="1">
        <v>4.5</v>
      </c>
      <c r="F527" s="1">
        <v>4.5</v>
      </c>
      <c r="G527" s="1" t="s">
        <v>18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7">
        <v>0</v>
      </c>
      <c r="O527" s="7">
        <v>0</v>
      </c>
      <c r="P527" s="7">
        <v>0</v>
      </c>
      <c r="Q527" s="7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3">
        <v>0</v>
      </c>
      <c r="AR527" s="4">
        <f t="shared" si="190"/>
        <v>0</v>
      </c>
      <c r="AS527" s="4">
        <f t="shared" si="191"/>
        <v>0</v>
      </c>
      <c r="AT527" s="4">
        <f t="shared" si="192"/>
        <v>0</v>
      </c>
      <c r="AU527" s="4">
        <f t="shared" si="199"/>
        <v>0</v>
      </c>
      <c r="AV527" s="4">
        <f t="shared" si="200"/>
        <v>0</v>
      </c>
      <c r="AW527" s="4">
        <f t="shared" si="193"/>
        <v>0</v>
      </c>
      <c r="AX527" s="4">
        <f t="shared" si="194"/>
        <v>0</v>
      </c>
      <c r="AY527" s="4">
        <f t="shared" si="195"/>
        <v>0</v>
      </c>
      <c r="AZ527" s="4">
        <f t="shared" si="201"/>
        <v>0</v>
      </c>
      <c r="BA527" s="4">
        <f t="shared" si="202"/>
        <v>0</v>
      </c>
      <c r="BB527" s="4">
        <f t="shared" si="196"/>
        <v>0</v>
      </c>
      <c r="BC527" s="4">
        <f t="shared" si="197"/>
        <v>0</v>
      </c>
      <c r="BD527" s="4">
        <f t="shared" si="198"/>
        <v>0</v>
      </c>
      <c r="BE527" s="4">
        <f t="shared" si="203"/>
        <v>0</v>
      </c>
      <c r="BF527" s="4">
        <f t="shared" si="204"/>
        <v>0</v>
      </c>
      <c r="BG527" s="4">
        <f t="shared" si="205"/>
        <v>0</v>
      </c>
      <c r="BH527" s="3">
        <v>0</v>
      </c>
      <c r="BI527" s="3">
        <v>0</v>
      </c>
      <c r="BJ527" s="4">
        <f t="shared" si="206"/>
        <v>1</v>
      </c>
      <c r="BK527" s="4">
        <f t="shared" si="207"/>
        <v>0</v>
      </c>
      <c r="BL527" s="4">
        <f t="shared" si="208"/>
        <v>0</v>
      </c>
      <c r="BM527" s="4">
        <f t="shared" si="209"/>
        <v>0</v>
      </c>
      <c r="BN527" s="4">
        <f t="shared" si="210"/>
        <v>0</v>
      </c>
      <c r="BO527" s="4">
        <f t="shared" si="211"/>
        <v>0</v>
      </c>
    </row>
    <row r="528" spans="1:67" x14ac:dyDescent="0.25">
      <c r="A528" s="7">
        <v>527</v>
      </c>
      <c r="B528" s="1" cm="1">
        <f t="array" ref="B528">_xlfn.SWITCH(C528,"G",1,"D",2,"M",3,"F",4)</f>
        <v>2</v>
      </c>
      <c r="C528" s="1" t="s">
        <v>7</v>
      </c>
      <c r="D528" s="1" t="s">
        <v>581</v>
      </c>
      <c r="E528" s="1">
        <v>4.8</v>
      </c>
      <c r="F528" s="1">
        <v>4.8</v>
      </c>
      <c r="G528" s="1" t="s">
        <v>98</v>
      </c>
      <c r="H528" s="1">
        <v>38</v>
      </c>
      <c r="I528" s="1">
        <v>2.0209999999999999</v>
      </c>
      <c r="J528" s="1">
        <v>19</v>
      </c>
      <c r="K528" s="1">
        <v>1.127</v>
      </c>
      <c r="L528" s="1">
        <v>14</v>
      </c>
      <c r="M528" s="1">
        <v>0.67200000000000004</v>
      </c>
      <c r="N528" s="7">
        <v>16</v>
      </c>
      <c r="O528" s="7">
        <v>0.85699999999999998</v>
      </c>
      <c r="P528" s="7">
        <v>17</v>
      </c>
      <c r="Q528" s="7">
        <v>0.77300000000000002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3">
        <v>0</v>
      </c>
      <c r="AR528" s="4">
        <f t="shared" si="190"/>
        <v>0</v>
      </c>
      <c r="AS528" s="4">
        <f t="shared" si="191"/>
        <v>0</v>
      </c>
      <c r="AT528" s="4">
        <f t="shared" si="192"/>
        <v>0</v>
      </c>
      <c r="AU528" s="4">
        <f t="shared" si="199"/>
        <v>0</v>
      </c>
      <c r="AV528" s="4">
        <f t="shared" si="200"/>
        <v>0</v>
      </c>
      <c r="AW528" s="4">
        <f t="shared" si="193"/>
        <v>0</v>
      </c>
      <c r="AX528" s="4">
        <f t="shared" si="194"/>
        <v>0</v>
      </c>
      <c r="AY528" s="4">
        <f t="shared" si="195"/>
        <v>0</v>
      </c>
      <c r="AZ528" s="4">
        <f t="shared" si="201"/>
        <v>0</v>
      </c>
      <c r="BA528" s="4">
        <f t="shared" si="202"/>
        <v>0</v>
      </c>
      <c r="BB528" s="4">
        <f t="shared" si="196"/>
        <v>0</v>
      </c>
      <c r="BC528" s="4">
        <f t="shared" si="197"/>
        <v>0</v>
      </c>
      <c r="BD528" s="4">
        <f t="shared" si="198"/>
        <v>0</v>
      </c>
      <c r="BE528" s="4">
        <f t="shared" si="203"/>
        <v>0</v>
      </c>
      <c r="BF528" s="4">
        <f t="shared" si="204"/>
        <v>0</v>
      </c>
      <c r="BG528" s="4">
        <f t="shared" si="205"/>
        <v>0</v>
      </c>
      <c r="BH528" s="3">
        <v>0</v>
      </c>
      <c r="BI528" s="3">
        <v>0</v>
      </c>
      <c r="BJ528" s="4">
        <f t="shared" si="206"/>
        <v>1</v>
      </c>
      <c r="BK528" s="4">
        <f t="shared" si="207"/>
        <v>0</v>
      </c>
      <c r="BL528" s="4">
        <f t="shared" si="208"/>
        <v>0</v>
      </c>
      <c r="BM528" s="4">
        <f t="shared" si="209"/>
        <v>0</v>
      </c>
      <c r="BN528" s="4">
        <f t="shared" si="210"/>
        <v>0</v>
      </c>
      <c r="BO528" s="4">
        <f t="shared" si="211"/>
        <v>0</v>
      </c>
    </row>
    <row r="529" spans="1:67" x14ac:dyDescent="0.25">
      <c r="A529" s="7">
        <v>528</v>
      </c>
      <c r="B529" s="1" cm="1">
        <f t="array" ref="B529">_xlfn.SWITCH(C529,"G",1,"D",2,"M",3,"F",4)</f>
        <v>3</v>
      </c>
      <c r="C529" s="1" t="s">
        <v>5</v>
      </c>
      <c r="D529" s="1" t="s">
        <v>648</v>
      </c>
      <c r="E529" s="1">
        <v>5</v>
      </c>
      <c r="F529" s="1">
        <v>5</v>
      </c>
      <c r="G529" s="1" t="s">
        <v>547</v>
      </c>
      <c r="H529" s="1">
        <v>32</v>
      </c>
      <c r="I529" s="1">
        <v>1.5069999999999999</v>
      </c>
      <c r="J529" s="1">
        <v>37</v>
      </c>
      <c r="K529" s="1">
        <v>1.357</v>
      </c>
      <c r="L529" s="1">
        <v>31</v>
      </c>
      <c r="M529" s="1">
        <v>1.5269999999999999</v>
      </c>
      <c r="N529" s="7">
        <v>27</v>
      </c>
      <c r="O529" s="7">
        <v>1.24</v>
      </c>
      <c r="P529" s="7">
        <v>32</v>
      </c>
      <c r="Q529" s="7">
        <v>1.554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3">
        <v>0</v>
      </c>
      <c r="AR529" s="4">
        <f t="shared" si="190"/>
        <v>0</v>
      </c>
      <c r="AS529" s="4">
        <f t="shared" si="191"/>
        <v>0</v>
      </c>
      <c r="AT529" s="4">
        <f t="shared" si="192"/>
        <v>0</v>
      </c>
      <c r="AU529" s="4">
        <f t="shared" si="199"/>
        <v>0</v>
      </c>
      <c r="AV529" s="4">
        <f t="shared" si="200"/>
        <v>0</v>
      </c>
      <c r="AW529" s="4">
        <f t="shared" si="193"/>
        <v>0</v>
      </c>
      <c r="AX529" s="4">
        <f t="shared" si="194"/>
        <v>0</v>
      </c>
      <c r="AY529" s="4">
        <f t="shared" si="195"/>
        <v>0</v>
      </c>
      <c r="AZ529" s="4">
        <f t="shared" si="201"/>
        <v>0</v>
      </c>
      <c r="BA529" s="4">
        <f t="shared" si="202"/>
        <v>0</v>
      </c>
      <c r="BB529" s="4">
        <f t="shared" si="196"/>
        <v>0</v>
      </c>
      <c r="BC529" s="4">
        <f t="shared" si="197"/>
        <v>0</v>
      </c>
      <c r="BD529" s="4">
        <f t="shared" si="198"/>
        <v>0</v>
      </c>
      <c r="BE529" s="4">
        <f t="shared" si="203"/>
        <v>0</v>
      </c>
      <c r="BF529" s="4">
        <f t="shared" si="204"/>
        <v>0</v>
      </c>
      <c r="BG529" s="4">
        <f t="shared" si="205"/>
        <v>0</v>
      </c>
      <c r="BH529" s="3">
        <v>0</v>
      </c>
      <c r="BI529" s="3">
        <v>0</v>
      </c>
      <c r="BJ529" s="4">
        <f t="shared" si="206"/>
        <v>1</v>
      </c>
      <c r="BK529" s="4">
        <f t="shared" si="207"/>
        <v>0</v>
      </c>
      <c r="BL529" s="4">
        <f t="shared" si="208"/>
        <v>0</v>
      </c>
      <c r="BM529" s="4">
        <f t="shared" si="209"/>
        <v>0</v>
      </c>
      <c r="BN529" s="4">
        <f t="shared" si="210"/>
        <v>0</v>
      </c>
      <c r="BO529" s="4">
        <f t="shared" si="211"/>
        <v>0</v>
      </c>
    </row>
    <row r="530" spans="1:67" x14ac:dyDescent="0.25">
      <c r="A530" s="7">
        <v>529</v>
      </c>
      <c r="B530" s="1" cm="1">
        <f t="array" ref="B530">_xlfn.SWITCH(C530,"G",1,"D",2,"M",3,"F",4)</f>
        <v>4</v>
      </c>
      <c r="C530" s="1" t="s">
        <v>10</v>
      </c>
      <c r="D530" s="1" t="s">
        <v>649</v>
      </c>
      <c r="E530" s="1">
        <v>11.7</v>
      </c>
      <c r="F530" s="1">
        <v>11.7</v>
      </c>
      <c r="G530" s="1" t="s">
        <v>98</v>
      </c>
      <c r="H530" s="1">
        <v>66</v>
      </c>
      <c r="I530" s="1">
        <v>4.1029999999999998</v>
      </c>
      <c r="J530" s="1">
        <v>85</v>
      </c>
      <c r="K530" s="1">
        <v>6.59</v>
      </c>
      <c r="L530" s="1">
        <v>82</v>
      </c>
      <c r="M530" s="1">
        <v>5.6680000000000001</v>
      </c>
      <c r="N530" s="7">
        <v>81</v>
      </c>
      <c r="O530" s="7">
        <v>5.7359999999999998</v>
      </c>
      <c r="P530" s="7">
        <v>77</v>
      </c>
      <c r="Q530" s="7">
        <v>4.5609999999999999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3">
        <v>1</v>
      </c>
      <c r="AR530" s="4">
        <f t="shared" si="190"/>
        <v>1</v>
      </c>
      <c r="AS530" s="4">
        <f t="shared" si="191"/>
        <v>1</v>
      </c>
      <c r="AT530" s="4">
        <f t="shared" si="192"/>
        <v>1</v>
      </c>
      <c r="AU530" s="4">
        <f t="shared" si="199"/>
        <v>1</v>
      </c>
      <c r="AV530" s="4">
        <f t="shared" si="200"/>
        <v>1</v>
      </c>
      <c r="AW530" s="4">
        <f t="shared" si="193"/>
        <v>0</v>
      </c>
      <c r="AX530" s="4">
        <f t="shared" si="194"/>
        <v>0</v>
      </c>
      <c r="AY530" s="4">
        <f t="shared" si="195"/>
        <v>0</v>
      </c>
      <c r="AZ530" s="4">
        <f t="shared" si="201"/>
        <v>0</v>
      </c>
      <c r="BA530" s="4">
        <f t="shared" si="202"/>
        <v>0</v>
      </c>
      <c r="BB530" s="4">
        <f t="shared" si="196"/>
        <v>1</v>
      </c>
      <c r="BC530" s="4">
        <f t="shared" si="197"/>
        <v>1</v>
      </c>
      <c r="BD530" s="4">
        <f t="shared" si="198"/>
        <v>1</v>
      </c>
      <c r="BE530" s="4">
        <f t="shared" si="203"/>
        <v>1</v>
      </c>
      <c r="BF530" s="4">
        <f t="shared" si="204"/>
        <v>1</v>
      </c>
      <c r="BG530" s="4">
        <f t="shared" si="205"/>
        <v>5</v>
      </c>
      <c r="BH530" s="3">
        <v>0</v>
      </c>
      <c r="BI530" s="3">
        <v>0</v>
      </c>
      <c r="BJ530" s="4">
        <f t="shared" si="206"/>
        <v>1</v>
      </c>
      <c r="BK530" s="4">
        <f t="shared" si="207"/>
        <v>0</v>
      </c>
      <c r="BL530" s="4">
        <f t="shared" si="208"/>
        <v>0</v>
      </c>
      <c r="BM530" s="4">
        <f t="shared" si="209"/>
        <v>0</v>
      </c>
      <c r="BN530" s="4">
        <f t="shared" si="210"/>
        <v>0</v>
      </c>
      <c r="BO530" s="4">
        <f t="shared" si="211"/>
        <v>0</v>
      </c>
    </row>
    <row r="531" spans="1:67" x14ac:dyDescent="0.25">
      <c r="A531" s="7">
        <v>530</v>
      </c>
      <c r="B531" s="1" cm="1">
        <f t="array" ref="B531">_xlfn.SWITCH(C531,"G",1,"D",2,"M",3,"F",4)</f>
        <v>4</v>
      </c>
      <c r="C531" s="1" t="s">
        <v>10</v>
      </c>
      <c r="D531" s="1" t="s">
        <v>650</v>
      </c>
      <c r="E531" s="1">
        <v>4.9000000000000004</v>
      </c>
      <c r="F531" s="1">
        <v>4.9000000000000004</v>
      </c>
      <c r="G531" s="1" t="s">
        <v>6</v>
      </c>
      <c r="H531" s="1">
        <v>0</v>
      </c>
      <c r="I531" s="1">
        <v>0</v>
      </c>
      <c r="J531" s="1">
        <v>1</v>
      </c>
      <c r="K531" s="1">
        <v>5.2999999999999999E-2</v>
      </c>
      <c r="L531" s="1">
        <v>1</v>
      </c>
      <c r="M531" s="1">
        <v>5.0999999999999997E-2</v>
      </c>
      <c r="N531" s="7">
        <v>1</v>
      </c>
      <c r="O531" s="7">
        <v>5.7000000000000002E-2</v>
      </c>
      <c r="P531" s="7">
        <v>1</v>
      </c>
      <c r="Q531" s="7">
        <v>4.5999999999999999E-2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3">
        <v>0</v>
      </c>
      <c r="AR531" s="4">
        <f t="shared" si="190"/>
        <v>0</v>
      </c>
      <c r="AS531" s="4">
        <f t="shared" si="191"/>
        <v>0</v>
      </c>
      <c r="AT531" s="4">
        <f t="shared" si="192"/>
        <v>0</v>
      </c>
      <c r="AU531" s="4">
        <f t="shared" si="199"/>
        <v>0</v>
      </c>
      <c r="AV531" s="4">
        <f t="shared" si="200"/>
        <v>0</v>
      </c>
      <c r="AW531" s="4">
        <f t="shared" si="193"/>
        <v>0</v>
      </c>
      <c r="AX531" s="4">
        <f t="shared" si="194"/>
        <v>0</v>
      </c>
      <c r="AY531" s="4">
        <f t="shared" si="195"/>
        <v>0</v>
      </c>
      <c r="AZ531" s="4">
        <f t="shared" si="201"/>
        <v>0</v>
      </c>
      <c r="BA531" s="4">
        <f t="shared" si="202"/>
        <v>0</v>
      </c>
      <c r="BB531" s="4">
        <f t="shared" si="196"/>
        <v>0</v>
      </c>
      <c r="BC531" s="4">
        <f t="shared" si="197"/>
        <v>0</v>
      </c>
      <c r="BD531" s="4">
        <f t="shared" si="198"/>
        <v>0</v>
      </c>
      <c r="BE531" s="4">
        <f t="shared" si="203"/>
        <v>0</v>
      </c>
      <c r="BF531" s="4">
        <f t="shared" si="204"/>
        <v>0</v>
      </c>
      <c r="BG531" s="4">
        <f t="shared" si="205"/>
        <v>0</v>
      </c>
      <c r="BH531" s="3">
        <v>0</v>
      </c>
      <c r="BI531" s="3">
        <v>0</v>
      </c>
      <c r="BJ531" s="4">
        <f t="shared" si="206"/>
        <v>1</v>
      </c>
      <c r="BK531" s="4">
        <f t="shared" si="207"/>
        <v>0</v>
      </c>
      <c r="BL531" s="4">
        <f t="shared" si="208"/>
        <v>0</v>
      </c>
      <c r="BM531" s="4">
        <f t="shared" si="209"/>
        <v>0</v>
      </c>
      <c r="BN531" s="4">
        <f t="shared" si="210"/>
        <v>0</v>
      </c>
      <c r="BO531" s="4">
        <f t="shared" si="211"/>
        <v>0</v>
      </c>
    </row>
    <row r="532" spans="1:67" x14ac:dyDescent="0.25">
      <c r="A532" s="7">
        <v>531</v>
      </c>
      <c r="B532" s="1" cm="1">
        <f t="array" ref="B532">_xlfn.SWITCH(C532,"G",1,"D",2,"M",3,"F",4)</f>
        <v>3</v>
      </c>
      <c r="C532" s="1" t="s">
        <v>5</v>
      </c>
      <c r="D532" s="1" t="s">
        <v>28</v>
      </c>
      <c r="E532" s="1">
        <v>5</v>
      </c>
      <c r="F532" s="1">
        <v>5</v>
      </c>
      <c r="G532" s="1" t="s">
        <v>6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7">
        <v>0</v>
      </c>
      <c r="O532" s="7">
        <v>0</v>
      </c>
      <c r="P532" s="7">
        <v>0</v>
      </c>
      <c r="Q532" s="7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3">
        <v>0</v>
      </c>
      <c r="AR532" s="4">
        <f t="shared" si="190"/>
        <v>0</v>
      </c>
      <c r="AS532" s="4">
        <f t="shared" si="191"/>
        <v>0</v>
      </c>
      <c r="AT532" s="4">
        <f t="shared" si="192"/>
        <v>0</v>
      </c>
      <c r="AU532" s="4">
        <f t="shared" si="199"/>
        <v>0</v>
      </c>
      <c r="AV532" s="4">
        <f t="shared" si="200"/>
        <v>0</v>
      </c>
      <c r="AW532" s="4">
        <f t="shared" si="193"/>
        <v>0</v>
      </c>
      <c r="AX532" s="4">
        <f t="shared" si="194"/>
        <v>0</v>
      </c>
      <c r="AY532" s="4">
        <f t="shared" si="195"/>
        <v>0</v>
      </c>
      <c r="AZ532" s="4">
        <f t="shared" si="201"/>
        <v>0</v>
      </c>
      <c r="BA532" s="4">
        <f t="shared" si="202"/>
        <v>0</v>
      </c>
      <c r="BB532" s="4">
        <f t="shared" si="196"/>
        <v>0</v>
      </c>
      <c r="BC532" s="4">
        <f t="shared" si="197"/>
        <v>0</v>
      </c>
      <c r="BD532" s="4">
        <f t="shared" si="198"/>
        <v>0</v>
      </c>
      <c r="BE532" s="4">
        <f t="shared" si="203"/>
        <v>0</v>
      </c>
      <c r="BF532" s="4">
        <f t="shared" si="204"/>
        <v>0</v>
      </c>
      <c r="BG532" s="4">
        <f t="shared" si="205"/>
        <v>0</v>
      </c>
      <c r="BH532" s="3">
        <v>0</v>
      </c>
      <c r="BI532" s="3">
        <v>0</v>
      </c>
      <c r="BJ532" s="4">
        <f t="shared" si="206"/>
        <v>1</v>
      </c>
      <c r="BK532" s="4">
        <f t="shared" si="207"/>
        <v>0</v>
      </c>
      <c r="BL532" s="4">
        <f t="shared" si="208"/>
        <v>0</v>
      </c>
      <c r="BM532" s="4">
        <f t="shared" si="209"/>
        <v>0</v>
      </c>
      <c r="BN532" s="4">
        <f t="shared" si="210"/>
        <v>0</v>
      </c>
      <c r="BO532" s="4">
        <f t="shared" si="211"/>
        <v>0</v>
      </c>
    </row>
    <row r="533" spans="1:67" x14ac:dyDescent="0.25">
      <c r="A533" s="7">
        <v>532</v>
      </c>
      <c r="B533" s="1" cm="1">
        <f t="array" ref="B533">_xlfn.SWITCH(C533,"G",1,"D",2,"M",3,"F",4)</f>
        <v>1</v>
      </c>
      <c r="C533" s="1" t="s">
        <v>12</v>
      </c>
      <c r="D533" s="1" t="s">
        <v>651</v>
      </c>
      <c r="E533" s="1">
        <v>4</v>
      </c>
      <c r="F533" s="1">
        <v>4</v>
      </c>
      <c r="G533" s="1" t="s">
        <v>6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7">
        <v>0</v>
      </c>
      <c r="O533" s="7">
        <v>0</v>
      </c>
      <c r="P533" s="7">
        <v>0</v>
      </c>
      <c r="Q533" s="7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3">
        <v>0</v>
      </c>
      <c r="AR533" s="4">
        <f t="shared" si="190"/>
        <v>0</v>
      </c>
      <c r="AS533" s="4">
        <f t="shared" si="191"/>
        <v>0</v>
      </c>
      <c r="AT533" s="4">
        <f t="shared" si="192"/>
        <v>0</v>
      </c>
      <c r="AU533" s="4">
        <f t="shared" si="199"/>
        <v>0</v>
      </c>
      <c r="AV533" s="4">
        <f t="shared" si="200"/>
        <v>0</v>
      </c>
      <c r="AW533" s="4">
        <f t="shared" si="193"/>
        <v>0</v>
      </c>
      <c r="AX533" s="4">
        <f t="shared" si="194"/>
        <v>0</v>
      </c>
      <c r="AY533" s="4">
        <f t="shared" si="195"/>
        <v>0</v>
      </c>
      <c r="AZ533" s="4">
        <f t="shared" si="201"/>
        <v>0</v>
      </c>
      <c r="BA533" s="4">
        <f t="shared" si="202"/>
        <v>0</v>
      </c>
      <c r="BB533" s="4">
        <f t="shared" si="196"/>
        <v>0</v>
      </c>
      <c r="BC533" s="4">
        <f t="shared" si="197"/>
        <v>0</v>
      </c>
      <c r="BD533" s="4">
        <f t="shared" si="198"/>
        <v>0</v>
      </c>
      <c r="BE533" s="4">
        <f t="shared" si="203"/>
        <v>0</v>
      </c>
      <c r="BF533" s="4">
        <f t="shared" si="204"/>
        <v>0</v>
      </c>
      <c r="BG533" s="4">
        <f t="shared" si="205"/>
        <v>0</v>
      </c>
      <c r="BH533" s="3">
        <v>0</v>
      </c>
      <c r="BI533" s="3">
        <v>0</v>
      </c>
      <c r="BJ533" s="4">
        <f t="shared" si="206"/>
        <v>1</v>
      </c>
      <c r="BK533" s="4">
        <f t="shared" si="207"/>
        <v>0</v>
      </c>
      <c r="BL533" s="4">
        <f t="shared" si="208"/>
        <v>0</v>
      </c>
      <c r="BM533" s="4">
        <f t="shared" si="209"/>
        <v>0</v>
      </c>
      <c r="BN533" s="4">
        <f t="shared" si="210"/>
        <v>0</v>
      </c>
      <c r="BO533" s="4">
        <f t="shared" si="211"/>
        <v>0</v>
      </c>
    </row>
    <row r="534" spans="1:67" x14ac:dyDescent="0.25">
      <c r="A534" s="7">
        <v>533</v>
      </c>
      <c r="B534" s="1" cm="1">
        <f t="array" ref="B534">_xlfn.SWITCH(C534,"G",1,"D",2,"M",3,"F",4)</f>
        <v>4</v>
      </c>
      <c r="C534" s="1" t="s">
        <v>10</v>
      </c>
      <c r="D534" s="1" t="s">
        <v>416</v>
      </c>
      <c r="E534" s="1">
        <v>4.5</v>
      </c>
      <c r="F534" s="1">
        <v>4.5</v>
      </c>
      <c r="G534" s="1" t="s">
        <v>58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7">
        <v>0</v>
      </c>
      <c r="O534" s="7">
        <v>0</v>
      </c>
      <c r="P534" s="7">
        <v>0</v>
      </c>
      <c r="Q534" s="7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3">
        <v>0</v>
      </c>
      <c r="AR534" s="4">
        <f t="shared" si="190"/>
        <v>0</v>
      </c>
      <c r="AS534" s="4">
        <f t="shared" si="191"/>
        <v>0</v>
      </c>
      <c r="AT534" s="4">
        <f t="shared" si="192"/>
        <v>0</v>
      </c>
      <c r="AU534" s="4">
        <f t="shared" si="199"/>
        <v>0</v>
      </c>
      <c r="AV534" s="4">
        <f t="shared" si="200"/>
        <v>0</v>
      </c>
      <c r="AW534" s="4">
        <f t="shared" si="193"/>
        <v>0</v>
      </c>
      <c r="AX534" s="4">
        <f t="shared" si="194"/>
        <v>0</v>
      </c>
      <c r="AY534" s="4">
        <f t="shared" si="195"/>
        <v>0</v>
      </c>
      <c r="AZ534" s="4">
        <f t="shared" si="201"/>
        <v>0</v>
      </c>
      <c r="BA534" s="4">
        <f t="shared" si="202"/>
        <v>0</v>
      </c>
      <c r="BB534" s="4">
        <f t="shared" si="196"/>
        <v>0</v>
      </c>
      <c r="BC534" s="4">
        <f t="shared" si="197"/>
        <v>0</v>
      </c>
      <c r="BD534" s="4">
        <f t="shared" si="198"/>
        <v>0</v>
      </c>
      <c r="BE534" s="4">
        <f t="shared" si="203"/>
        <v>0</v>
      </c>
      <c r="BF534" s="4">
        <f t="shared" si="204"/>
        <v>0</v>
      </c>
      <c r="BG534" s="4">
        <f t="shared" si="205"/>
        <v>0</v>
      </c>
      <c r="BH534" s="3">
        <v>0</v>
      </c>
      <c r="BI534" s="3">
        <v>0</v>
      </c>
      <c r="BJ534" s="4">
        <f t="shared" si="206"/>
        <v>1</v>
      </c>
      <c r="BK534" s="4">
        <f t="shared" si="207"/>
        <v>0</v>
      </c>
      <c r="BL534" s="4">
        <f t="shared" si="208"/>
        <v>0</v>
      </c>
      <c r="BM534" s="4">
        <f t="shared" si="209"/>
        <v>0</v>
      </c>
      <c r="BN534" s="4">
        <f t="shared" si="210"/>
        <v>0</v>
      </c>
      <c r="BO534" s="4">
        <f t="shared" si="211"/>
        <v>0</v>
      </c>
    </row>
    <row r="535" spans="1:67" x14ac:dyDescent="0.25">
      <c r="A535" s="7">
        <v>534</v>
      </c>
      <c r="B535" s="1" cm="1">
        <f t="array" ref="B535">_xlfn.SWITCH(C535,"G",1,"D",2,"M",3,"F",4)</f>
        <v>2</v>
      </c>
      <c r="C535" s="1" t="s">
        <v>7</v>
      </c>
      <c r="D535" s="1" t="s">
        <v>202</v>
      </c>
      <c r="E535" s="1">
        <v>4</v>
      </c>
      <c r="F535" s="1">
        <v>4</v>
      </c>
      <c r="G535" s="1" t="s">
        <v>58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7">
        <v>2</v>
      </c>
      <c r="O535" s="7">
        <v>3.9E-2</v>
      </c>
      <c r="P535" s="7">
        <v>2</v>
      </c>
      <c r="Q535" s="7">
        <v>6.4000000000000001E-2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3">
        <v>0</v>
      </c>
      <c r="AR535" s="4">
        <f t="shared" si="190"/>
        <v>0</v>
      </c>
      <c r="AS535" s="4">
        <f t="shared" si="191"/>
        <v>0</v>
      </c>
      <c r="AT535" s="4">
        <f t="shared" si="192"/>
        <v>0</v>
      </c>
      <c r="AU535" s="4">
        <f t="shared" si="199"/>
        <v>0</v>
      </c>
      <c r="AV535" s="4">
        <f t="shared" si="200"/>
        <v>0</v>
      </c>
      <c r="AW535" s="4">
        <f t="shared" si="193"/>
        <v>0</v>
      </c>
      <c r="AX535" s="4">
        <f t="shared" si="194"/>
        <v>0</v>
      </c>
      <c r="AY535" s="4">
        <f t="shared" si="195"/>
        <v>0</v>
      </c>
      <c r="AZ535" s="4">
        <f t="shared" si="201"/>
        <v>0</v>
      </c>
      <c r="BA535" s="4">
        <f t="shared" si="202"/>
        <v>0</v>
      </c>
      <c r="BB535" s="4">
        <f t="shared" si="196"/>
        <v>0</v>
      </c>
      <c r="BC535" s="4">
        <f t="shared" si="197"/>
        <v>0</v>
      </c>
      <c r="BD535" s="4">
        <f t="shared" si="198"/>
        <v>0</v>
      </c>
      <c r="BE535" s="4">
        <f t="shared" si="203"/>
        <v>0</v>
      </c>
      <c r="BF535" s="4">
        <f t="shared" si="204"/>
        <v>0</v>
      </c>
      <c r="BG535" s="4">
        <f t="shared" si="205"/>
        <v>0</v>
      </c>
      <c r="BH535" s="3">
        <v>0</v>
      </c>
      <c r="BI535" s="3">
        <v>0</v>
      </c>
      <c r="BJ535" s="4">
        <f t="shared" si="206"/>
        <v>1</v>
      </c>
      <c r="BK535" s="4">
        <f t="shared" si="207"/>
        <v>0</v>
      </c>
      <c r="BL535" s="4">
        <f t="shared" si="208"/>
        <v>0</v>
      </c>
      <c r="BM535" s="4">
        <f t="shared" si="209"/>
        <v>0</v>
      </c>
      <c r="BN535" s="4">
        <f t="shared" si="210"/>
        <v>0</v>
      </c>
      <c r="BO535" s="4">
        <f t="shared" si="211"/>
        <v>0</v>
      </c>
    </row>
    <row r="536" spans="1:67" x14ac:dyDescent="0.25">
      <c r="A536" s="7">
        <v>535</v>
      </c>
      <c r="B536" s="1" cm="1">
        <f t="array" ref="B536">_xlfn.SWITCH(C536,"G",1,"D",2,"M",3,"F",4)</f>
        <v>4</v>
      </c>
      <c r="C536" s="1" t="s">
        <v>10</v>
      </c>
      <c r="D536" s="1" t="s">
        <v>405</v>
      </c>
      <c r="E536" s="1">
        <v>4.5</v>
      </c>
      <c r="F536" s="1">
        <v>4.5</v>
      </c>
      <c r="G536" s="1" t="s">
        <v>55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7">
        <v>0</v>
      </c>
      <c r="O536" s="7">
        <v>0</v>
      </c>
      <c r="P536" s="7">
        <v>0</v>
      </c>
      <c r="Q536" s="7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3">
        <v>0</v>
      </c>
      <c r="AR536" s="4">
        <f t="shared" si="190"/>
        <v>0</v>
      </c>
      <c r="AS536" s="4">
        <f t="shared" si="191"/>
        <v>0</v>
      </c>
      <c r="AT536" s="4">
        <f t="shared" si="192"/>
        <v>0</v>
      </c>
      <c r="AU536" s="4">
        <f t="shared" si="199"/>
        <v>0</v>
      </c>
      <c r="AV536" s="4">
        <f t="shared" si="200"/>
        <v>0</v>
      </c>
      <c r="AW536" s="4">
        <f t="shared" si="193"/>
        <v>0</v>
      </c>
      <c r="AX536" s="4">
        <f t="shared" si="194"/>
        <v>0</v>
      </c>
      <c r="AY536" s="4">
        <f t="shared" si="195"/>
        <v>0</v>
      </c>
      <c r="AZ536" s="4">
        <f t="shared" si="201"/>
        <v>0</v>
      </c>
      <c r="BA536" s="4">
        <f t="shared" si="202"/>
        <v>0</v>
      </c>
      <c r="BB536" s="4">
        <f t="shared" si="196"/>
        <v>0</v>
      </c>
      <c r="BC536" s="4">
        <f t="shared" si="197"/>
        <v>0</v>
      </c>
      <c r="BD536" s="4">
        <f t="shared" si="198"/>
        <v>0</v>
      </c>
      <c r="BE536" s="4">
        <f t="shared" si="203"/>
        <v>0</v>
      </c>
      <c r="BF536" s="4">
        <f t="shared" si="204"/>
        <v>0</v>
      </c>
      <c r="BG536" s="4">
        <f t="shared" si="205"/>
        <v>0</v>
      </c>
      <c r="BH536" s="3">
        <v>0</v>
      </c>
      <c r="BI536" s="3">
        <v>0</v>
      </c>
      <c r="BJ536" s="4">
        <f t="shared" si="206"/>
        <v>1</v>
      </c>
      <c r="BK536" s="4">
        <f t="shared" si="207"/>
        <v>0</v>
      </c>
      <c r="BL536" s="4">
        <f t="shared" si="208"/>
        <v>0</v>
      </c>
      <c r="BM536" s="4">
        <f t="shared" si="209"/>
        <v>0</v>
      </c>
      <c r="BN536" s="4">
        <f t="shared" si="210"/>
        <v>0</v>
      </c>
      <c r="BO536" s="4">
        <f t="shared" si="211"/>
        <v>0</v>
      </c>
    </row>
    <row r="537" spans="1:67" x14ac:dyDescent="0.25">
      <c r="A537" s="7">
        <v>536</v>
      </c>
      <c r="B537" s="1" cm="1">
        <f t="array" ref="B537">_xlfn.SWITCH(C537,"G",1,"D",2,"M",3,"F",4)</f>
        <v>2</v>
      </c>
      <c r="C537" s="1" t="s">
        <v>7</v>
      </c>
      <c r="D537" s="1" t="s">
        <v>434</v>
      </c>
      <c r="E537" s="1">
        <v>4</v>
      </c>
      <c r="F537" s="1">
        <v>4</v>
      </c>
      <c r="G537" s="1" t="s">
        <v>55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7">
        <v>0</v>
      </c>
      <c r="O537" s="7">
        <v>0</v>
      </c>
      <c r="P537" s="7">
        <v>0</v>
      </c>
      <c r="Q537" s="7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3">
        <v>0</v>
      </c>
      <c r="AR537" s="4">
        <f t="shared" si="190"/>
        <v>0</v>
      </c>
      <c r="AS537" s="4">
        <f t="shared" si="191"/>
        <v>0</v>
      </c>
      <c r="AT537" s="4">
        <f t="shared" si="192"/>
        <v>0</v>
      </c>
      <c r="AU537" s="4">
        <f t="shared" si="199"/>
        <v>0</v>
      </c>
      <c r="AV537" s="4">
        <f t="shared" si="200"/>
        <v>0</v>
      </c>
      <c r="AW537" s="4">
        <f t="shared" si="193"/>
        <v>0</v>
      </c>
      <c r="AX537" s="4">
        <f t="shared" si="194"/>
        <v>0</v>
      </c>
      <c r="AY537" s="4">
        <f t="shared" si="195"/>
        <v>0</v>
      </c>
      <c r="AZ537" s="4">
        <f t="shared" si="201"/>
        <v>0</v>
      </c>
      <c r="BA537" s="4">
        <f t="shared" si="202"/>
        <v>0</v>
      </c>
      <c r="BB537" s="4">
        <f t="shared" si="196"/>
        <v>0</v>
      </c>
      <c r="BC537" s="4">
        <f t="shared" si="197"/>
        <v>0</v>
      </c>
      <c r="BD537" s="4">
        <f t="shared" si="198"/>
        <v>0</v>
      </c>
      <c r="BE537" s="4">
        <f t="shared" si="203"/>
        <v>0</v>
      </c>
      <c r="BF537" s="4">
        <f t="shared" si="204"/>
        <v>0</v>
      </c>
      <c r="BG537" s="4">
        <f t="shared" si="205"/>
        <v>0</v>
      </c>
      <c r="BH537" s="3">
        <v>0</v>
      </c>
      <c r="BI537" s="3">
        <v>0</v>
      </c>
      <c r="BJ537" s="4">
        <f t="shared" si="206"/>
        <v>1</v>
      </c>
      <c r="BK537" s="4">
        <f t="shared" si="207"/>
        <v>0</v>
      </c>
      <c r="BL537" s="4">
        <f t="shared" si="208"/>
        <v>0</v>
      </c>
      <c r="BM537" s="4">
        <f t="shared" si="209"/>
        <v>0</v>
      </c>
      <c r="BN537" s="4">
        <f t="shared" si="210"/>
        <v>0</v>
      </c>
      <c r="BO537" s="4">
        <f t="shared" si="211"/>
        <v>0</v>
      </c>
    </row>
    <row r="538" spans="1:67" x14ac:dyDescent="0.25">
      <c r="A538" s="7">
        <v>537</v>
      </c>
      <c r="B538" s="1" cm="1">
        <f t="array" ref="B538">_xlfn.SWITCH(C538,"G",1,"D",2,"M",3,"F",4)</f>
        <v>3</v>
      </c>
      <c r="C538" s="1" t="s">
        <v>5</v>
      </c>
      <c r="D538" s="1" t="s">
        <v>421</v>
      </c>
      <c r="E538" s="1">
        <v>4.5</v>
      </c>
      <c r="F538" s="1">
        <v>4.5</v>
      </c>
      <c r="G538" s="1" t="s">
        <v>55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7">
        <v>0</v>
      </c>
      <c r="O538" s="7">
        <v>0</v>
      </c>
      <c r="P538" s="7">
        <v>0</v>
      </c>
      <c r="Q538" s="7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3">
        <v>0</v>
      </c>
      <c r="AR538" s="4">
        <f t="shared" si="190"/>
        <v>0</v>
      </c>
      <c r="AS538" s="4">
        <f t="shared" si="191"/>
        <v>0</v>
      </c>
      <c r="AT538" s="4">
        <f t="shared" si="192"/>
        <v>0</v>
      </c>
      <c r="AU538" s="4">
        <f t="shared" si="199"/>
        <v>0</v>
      </c>
      <c r="AV538" s="4">
        <f t="shared" si="200"/>
        <v>0</v>
      </c>
      <c r="AW538" s="4">
        <f t="shared" si="193"/>
        <v>0</v>
      </c>
      <c r="AX538" s="4">
        <f t="shared" si="194"/>
        <v>0</v>
      </c>
      <c r="AY538" s="4">
        <f t="shared" si="195"/>
        <v>0</v>
      </c>
      <c r="AZ538" s="4">
        <f t="shared" si="201"/>
        <v>0</v>
      </c>
      <c r="BA538" s="4">
        <f t="shared" si="202"/>
        <v>0</v>
      </c>
      <c r="BB538" s="4">
        <f t="shared" si="196"/>
        <v>0</v>
      </c>
      <c r="BC538" s="4">
        <f t="shared" si="197"/>
        <v>0</v>
      </c>
      <c r="BD538" s="4">
        <f t="shared" si="198"/>
        <v>0</v>
      </c>
      <c r="BE538" s="4">
        <f t="shared" si="203"/>
        <v>0</v>
      </c>
      <c r="BF538" s="4">
        <f t="shared" si="204"/>
        <v>0</v>
      </c>
      <c r="BG538" s="4">
        <f t="shared" si="205"/>
        <v>0</v>
      </c>
      <c r="BH538" s="3">
        <v>0</v>
      </c>
      <c r="BI538" s="3">
        <v>0</v>
      </c>
      <c r="BJ538" s="4">
        <f t="shared" si="206"/>
        <v>1</v>
      </c>
      <c r="BK538" s="4">
        <f t="shared" si="207"/>
        <v>0</v>
      </c>
      <c r="BL538" s="4">
        <f t="shared" si="208"/>
        <v>0</v>
      </c>
      <c r="BM538" s="4">
        <f t="shared" si="209"/>
        <v>0</v>
      </c>
      <c r="BN538" s="4">
        <f t="shared" si="210"/>
        <v>0</v>
      </c>
      <c r="BO538" s="4">
        <f t="shared" si="211"/>
        <v>0</v>
      </c>
    </row>
    <row r="539" spans="1:67" x14ac:dyDescent="0.25">
      <c r="A539" s="7">
        <v>538</v>
      </c>
      <c r="B539" s="1" cm="1">
        <f t="array" ref="B539">_xlfn.SWITCH(C539,"G",1,"D",2,"M",3,"F",4)</f>
        <v>3</v>
      </c>
      <c r="C539" s="1" t="s">
        <v>5</v>
      </c>
      <c r="D539" s="1" t="s">
        <v>435</v>
      </c>
      <c r="E539" s="1">
        <v>4.5</v>
      </c>
      <c r="F539" s="1">
        <v>4.5</v>
      </c>
      <c r="G539" s="1" t="s">
        <v>55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7">
        <v>0</v>
      </c>
      <c r="O539" s="7">
        <v>0</v>
      </c>
      <c r="P539" s="7">
        <v>0</v>
      </c>
      <c r="Q539" s="7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3">
        <v>0</v>
      </c>
      <c r="AR539" s="4">
        <f t="shared" si="190"/>
        <v>0</v>
      </c>
      <c r="AS539" s="4">
        <f t="shared" si="191"/>
        <v>0</v>
      </c>
      <c r="AT539" s="4">
        <f t="shared" si="192"/>
        <v>0</v>
      </c>
      <c r="AU539" s="4">
        <f t="shared" si="199"/>
        <v>0</v>
      </c>
      <c r="AV539" s="4">
        <f t="shared" si="200"/>
        <v>0</v>
      </c>
      <c r="AW539" s="4">
        <f t="shared" si="193"/>
        <v>0</v>
      </c>
      <c r="AX539" s="4">
        <f t="shared" si="194"/>
        <v>0</v>
      </c>
      <c r="AY539" s="4">
        <f t="shared" si="195"/>
        <v>0</v>
      </c>
      <c r="AZ539" s="4">
        <f t="shared" si="201"/>
        <v>0</v>
      </c>
      <c r="BA539" s="4">
        <f t="shared" si="202"/>
        <v>0</v>
      </c>
      <c r="BB539" s="4">
        <f t="shared" si="196"/>
        <v>0</v>
      </c>
      <c r="BC539" s="4">
        <f t="shared" si="197"/>
        <v>0</v>
      </c>
      <c r="BD539" s="4">
        <f t="shared" si="198"/>
        <v>0</v>
      </c>
      <c r="BE539" s="4">
        <f t="shared" si="203"/>
        <v>0</v>
      </c>
      <c r="BF539" s="4">
        <f t="shared" si="204"/>
        <v>0</v>
      </c>
      <c r="BG539" s="4">
        <f t="shared" si="205"/>
        <v>0</v>
      </c>
      <c r="BH539" s="3">
        <v>0</v>
      </c>
      <c r="BI539" s="3">
        <v>0</v>
      </c>
      <c r="BJ539" s="4">
        <f t="shared" si="206"/>
        <v>1</v>
      </c>
      <c r="BK539" s="4">
        <f t="shared" si="207"/>
        <v>0</v>
      </c>
      <c r="BL539" s="4">
        <f t="shared" si="208"/>
        <v>0</v>
      </c>
      <c r="BM539" s="4">
        <f t="shared" si="209"/>
        <v>0</v>
      </c>
      <c r="BN539" s="4">
        <f t="shared" si="210"/>
        <v>0</v>
      </c>
      <c r="BO539" s="4">
        <f t="shared" si="211"/>
        <v>0</v>
      </c>
    </row>
    <row r="540" spans="1:67" x14ac:dyDescent="0.25">
      <c r="A540" s="7">
        <v>539</v>
      </c>
      <c r="B540" s="1" cm="1">
        <f t="array" ref="B540">_xlfn.SWITCH(C540,"G",1,"D",2,"M",3,"F",4)</f>
        <v>2</v>
      </c>
      <c r="C540" s="1" t="s">
        <v>7</v>
      </c>
      <c r="D540" s="1" t="s">
        <v>109</v>
      </c>
      <c r="E540" s="1">
        <v>4.5</v>
      </c>
      <c r="F540" s="1">
        <v>4.5</v>
      </c>
      <c r="G540" s="1" t="s">
        <v>98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7">
        <v>0</v>
      </c>
      <c r="O540" s="7">
        <v>0</v>
      </c>
      <c r="P540" s="7">
        <v>0</v>
      </c>
      <c r="Q540" s="7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3">
        <v>0</v>
      </c>
      <c r="AR540" s="4">
        <f t="shared" si="190"/>
        <v>0</v>
      </c>
      <c r="AS540" s="4">
        <f t="shared" si="191"/>
        <v>0</v>
      </c>
      <c r="AT540" s="4">
        <f t="shared" si="192"/>
        <v>0</v>
      </c>
      <c r="AU540" s="4">
        <f t="shared" si="199"/>
        <v>0</v>
      </c>
      <c r="AV540" s="4">
        <f t="shared" si="200"/>
        <v>0</v>
      </c>
      <c r="AW540" s="4">
        <f t="shared" si="193"/>
        <v>0</v>
      </c>
      <c r="AX540" s="4">
        <f t="shared" si="194"/>
        <v>0</v>
      </c>
      <c r="AY540" s="4">
        <f t="shared" si="195"/>
        <v>0</v>
      </c>
      <c r="AZ540" s="4">
        <f t="shared" si="201"/>
        <v>0</v>
      </c>
      <c r="BA540" s="4">
        <f t="shared" si="202"/>
        <v>0</v>
      </c>
      <c r="BB540" s="4">
        <f t="shared" si="196"/>
        <v>0</v>
      </c>
      <c r="BC540" s="4">
        <f t="shared" si="197"/>
        <v>0</v>
      </c>
      <c r="BD540" s="4">
        <f t="shared" si="198"/>
        <v>0</v>
      </c>
      <c r="BE540" s="4">
        <f t="shared" si="203"/>
        <v>0</v>
      </c>
      <c r="BF540" s="4">
        <f t="shared" si="204"/>
        <v>0</v>
      </c>
      <c r="BG540" s="4">
        <f t="shared" si="205"/>
        <v>0</v>
      </c>
      <c r="BH540" s="3">
        <v>0</v>
      </c>
      <c r="BI540" s="3">
        <v>0</v>
      </c>
      <c r="BJ540" s="4">
        <f t="shared" si="206"/>
        <v>1</v>
      </c>
      <c r="BK540" s="4">
        <f t="shared" si="207"/>
        <v>0</v>
      </c>
      <c r="BL540" s="4">
        <f t="shared" si="208"/>
        <v>0</v>
      </c>
      <c r="BM540" s="4">
        <f t="shared" si="209"/>
        <v>0</v>
      </c>
      <c r="BN540" s="4">
        <f t="shared" si="210"/>
        <v>0</v>
      </c>
      <c r="BO540" s="4">
        <f t="shared" si="211"/>
        <v>0</v>
      </c>
    </row>
    <row r="541" spans="1:67" x14ac:dyDescent="0.25">
      <c r="A541" s="7">
        <v>540</v>
      </c>
      <c r="B541" s="1" cm="1">
        <f t="array" ref="B541">_xlfn.SWITCH(C541,"G",1,"D",2,"M",3,"F",4)</f>
        <v>2</v>
      </c>
      <c r="C541" s="1" t="s">
        <v>7</v>
      </c>
      <c r="D541" s="1" t="s">
        <v>652</v>
      </c>
      <c r="E541" s="1">
        <v>4</v>
      </c>
      <c r="F541" s="1">
        <v>4</v>
      </c>
      <c r="G541" s="1" t="s">
        <v>106</v>
      </c>
      <c r="H541" s="1">
        <v>0</v>
      </c>
      <c r="I541" s="1">
        <v>0</v>
      </c>
      <c r="J541" s="1">
        <v>1</v>
      </c>
      <c r="K541" s="1">
        <v>3.1E-2</v>
      </c>
      <c r="L541" s="1">
        <v>0</v>
      </c>
      <c r="M541" s="1">
        <v>0</v>
      </c>
      <c r="N541" s="7">
        <v>1</v>
      </c>
      <c r="O541" s="7">
        <v>2.9000000000000001E-2</v>
      </c>
      <c r="P541" s="7">
        <v>2</v>
      </c>
      <c r="Q541" s="7">
        <v>5.6000000000000001E-2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3">
        <v>0</v>
      </c>
      <c r="AR541" s="4">
        <f t="shared" si="190"/>
        <v>0</v>
      </c>
      <c r="AS541" s="4">
        <f t="shared" si="191"/>
        <v>0</v>
      </c>
      <c r="AT541" s="4">
        <f t="shared" si="192"/>
        <v>0</v>
      </c>
      <c r="AU541" s="4">
        <f t="shared" si="199"/>
        <v>0</v>
      </c>
      <c r="AV541" s="4">
        <f t="shared" si="200"/>
        <v>0</v>
      </c>
      <c r="AW541" s="4">
        <f t="shared" si="193"/>
        <v>0</v>
      </c>
      <c r="AX541" s="4">
        <f t="shared" si="194"/>
        <v>0</v>
      </c>
      <c r="AY541" s="4">
        <f t="shared" si="195"/>
        <v>0</v>
      </c>
      <c r="AZ541" s="4">
        <f t="shared" si="201"/>
        <v>0</v>
      </c>
      <c r="BA541" s="4">
        <f t="shared" si="202"/>
        <v>0</v>
      </c>
      <c r="BB541" s="4">
        <f t="shared" si="196"/>
        <v>0</v>
      </c>
      <c r="BC541" s="4">
        <f t="shared" si="197"/>
        <v>0</v>
      </c>
      <c r="BD541" s="4">
        <f t="shared" si="198"/>
        <v>0</v>
      </c>
      <c r="BE541" s="4">
        <f t="shared" si="203"/>
        <v>0</v>
      </c>
      <c r="BF541" s="4">
        <f t="shared" si="204"/>
        <v>0</v>
      </c>
      <c r="BG541" s="4">
        <f t="shared" si="205"/>
        <v>0</v>
      </c>
      <c r="BH541" s="3">
        <v>0</v>
      </c>
      <c r="BI541" s="3">
        <v>0</v>
      </c>
      <c r="BJ541" s="4">
        <f t="shared" si="206"/>
        <v>1</v>
      </c>
      <c r="BK541" s="4">
        <f t="shared" si="207"/>
        <v>0</v>
      </c>
      <c r="BL541" s="4">
        <f t="shared" si="208"/>
        <v>0</v>
      </c>
      <c r="BM541" s="4">
        <f t="shared" si="209"/>
        <v>0</v>
      </c>
      <c r="BN541" s="4">
        <f t="shared" si="210"/>
        <v>0</v>
      </c>
      <c r="BO541" s="4">
        <f t="shared" si="211"/>
        <v>0</v>
      </c>
    </row>
    <row r="542" spans="1:67" x14ac:dyDescent="0.25">
      <c r="A542" s="7">
        <v>541</v>
      </c>
      <c r="B542" s="1" cm="1">
        <f t="array" ref="B542">_xlfn.SWITCH(C542,"G",1,"D",2,"M",3,"F",4)</f>
        <v>3</v>
      </c>
      <c r="C542" s="1" t="s">
        <v>5</v>
      </c>
      <c r="D542" s="1" t="s">
        <v>653</v>
      </c>
      <c r="E542" s="1">
        <v>4.5</v>
      </c>
      <c r="F542" s="1">
        <v>4.5</v>
      </c>
      <c r="G542" s="1" t="s">
        <v>106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7">
        <v>0</v>
      </c>
      <c r="O542" s="7">
        <v>0</v>
      </c>
      <c r="P542" s="7">
        <v>0</v>
      </c>
      <c r="Q542" s="7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3">
        <v>0</v>
      </c>
      <c r="AR542" s="4">
        <f t="shared" si="190"/>
        <v>0</v>
      </c>
      <c r="AS542" s="4">
        <f t="shared" si="191"/>
        <v>0</v>
      </c>
      <c r="AT542" s="4">
        <f t="shared" si="192"/>
        <v>0</v>
      </c>
      <c r="AU542" s="4">
        <f t="shared" si="199"/>
        <v>0</v>
      </c>
      <c r="AV542" s="4">
        <f t="shared" si="200"/>
        <v>0</v>
      </c>
      <c r="AW542" s="4">
        <f t="shared" si="193"/>
        <v>0</v>
      </c>
      <c r="AX542" s="4">
        <f t="shared" si="194"/>
        <v>0</v>
      </c>
      <c r="AY542" s="4">
        <f t="shared" si="195"/>
        <v>0</v>
      </c>
      <c r="AZ542" s="4">
        <f t="shared" si="201"/>
        <v>0</v>
      </c>
      <c r="BA542" s="4">
        <f t="shared" si="202"/>
        <v>0</v>
      </c>
      <c r="BB542" s="4">
        <f t="shared" si="196"/>
        <v>0</v>
      </c>
      <c r="BC542" s="4">
        <f t="shared" si="197"/>
        <v>0</v>
      </c>
      <c r="BD542" s="4">
        <f t="shared" si="198"/>
        <v>0</v>
      </c>
      <c r="BE542" s="4">
        <f t="shared" si="203"/>
        <v>0</v>
      </c>
      <c r="BF542" s="4">
        <f t="shared" si="204"/>
        <v>0</v>
      </c>
      <c r="BG542" s="4">
        <f t="shared" si="205"/>
        <v>0</v>
      </c>
      <c r="BH542" s="3">
        <v>0</v>
      </c>
      <c r="BI542" s="3">
        <v>0</v>
      </c>
      <c r="BJ542" s="4">
        <f t="shared" si="206"/>
        <v>1</v>
      </c>
      <c r="BK542" s="4">
        <f t="shared" si="207"/>
        <v>0</v>
      </c>
      <c r="BL542" s="4">
        <f t="shared" si="208"/>
        <v>0</v>
      </c>
      <c r="BM542" s="4">
        <f t="shared" si="209"/>
        <v>0</v>
      </c>
      <c r="BN542" s="4">
        <f t="shared" si="210"/>
        <v>0</v>
      </c>
      <c r="BO542" s="4">
        <f t="shared" si="211"/>
        <v>0</v>
      </c>
    </row>
    <row r="543" spans="1:67" x14ac:dyDescent="0.25">
      <c r="A543" s="7">
        <v>542</v>
      </c>
      <c r="B543" s="1" cm="1">
        <f t="array" ref="B543">_xlfn.SWITCH(C543,"G",1,"D",2,"M",3,"F",4)</f>
        <v>4</v>
      </c>
      <c r="C543" s="1" t="s">
        <v>10</v>
      </c>
      <c r="D543" s="1" t="s">
        <v>654</v>
      </c>
      <c r="E543" s="1">
        <v>4.5</v>
      </c>
      <c r="F543" s="1">
        <v>4.5</v>
      </c>
      <c r="G543" s="1" t="s">
        <v>106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7">
        <v>0</v>
      </c>
      <c r="O543" s="7">
        <v>0</v>
      </c>
      <c r="P543" s="7">
        <v>0</v>
      </c>
      <c r="Q543" s="7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3">
        <v>0</v>
      </c>
      <c r="AR543" s="4">
        <f t="shared" si="190"/>
        <v>0</v>
      </c>
      <c r="AS543" s="4">
        <f t="shared" si="191"/>
        <v>0</v>
      </c>
      <c r="AT543" s="4">
        <f t="shared" si="192"/>
        <v>0</v>
      </c>
      <c r="AU543" s="4">
        <f t="shared" si="199"/>
        <v>0</v>
      </c>
      <c r="AV543" s="4">
        <f t="shared" si="200"/>
        <v>0</v>
      </c>
      <c r="AW543" s="4">
        <f t="shared" si="193"/>
        <v>0</v>
      </c>
      <c r="AX543" s="4">
        <f t="shared" si="194"/>
        <v>0</v>
      </c>
      <c r="AY543" s="4">
        <f t="shared" si="195"/>
        <v>0</v>
      </c>
      <c r="AZ543" s="4">
        <f t="shared" si="201"/>
        <v>0</v>
      </c>
      <c r="BA543" s="4">
        <f t="shared" si="202"/>
        <v>0</v>
      </c>
      <c r="BB543" s="4">
        <f t="shared" si="196"/>
        <v>0</v>
      </c>
      <c r="BC543" s="4">
        <f t="shared" si="197"/>
        <v>0</v>
      </c>
      <c r="BD543" s="4">
        <f t="shared" si="198"/>
        <v>0</v>
      </c>
      <c r="BE543" s="4">
        <f t="shared" si="203"/>
        <v>0</v>
      </c>
      <c r="BF543" s="4">
        <f t="shared" si="204"/>
        <v>0</v>
      </c>
      <c r="BG543" s="4">
        <f t="shared" si="205"/>
        <v>0</v>
      </c>
      <c r="BH543" s="3">
        <v>0</v>
      </c>
      <c r="BI543" s="3">
        <v>0</v>
      </c>
      <c r="BJ543" s="4">
        <f t="shared" si="206"/>
        <v>1</v>
      </c>
      <c r="BK543" s="4">
        <f t="shared" si="207"/>
        <v>0</v>
      </c>
      <c r="BL543" s="4">
        <f t="shared" si="208"/>
        <v>0</v>
      </c>
      <c r="BM543" s="4">
        <f t="shared" si="209"/>
        <v>0</v>
      </c>
      <c r="BN543" s="4">
        <f t="shared" si="210"/>
        <v>0</v>
      </c>
      <c r="BO543" s="4">
        <f t="shared" si="211"/>
        <v>0</v>
      </c>
    </row>
    <row r="544" spans="1:67" x14ac:dyDescent="0.25">
      <c r="A544" s="7">
        <v>543</v>
      </c>
      <c r="B544" s="1" cm="1">
        <f t="array" ref="B544">_xlfn.SWITCH(C544,"G",1,"D",2,"M",3,"F",4)</f>
        <v>3</v>
      </c>
      <c r="C544" s="1" t="s">
        <v>5</v>
      </c>
      <c r="D544" s="1" t="s">
        <v>655</v>
      </c>
      <c r="E544" s="1">
        <v>4.5</v>
      </c>
      <c r="F544" s="1">
        <v>4.5</v>
      </c>
      <c r="G544" s="1" t="s">
        <v>106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7">
        <v>0</v>
      </c>
      <c r="O544" s="7">
        <v>0</v>
      </c>
      <c r="P544" s="7">
        <v>0</v>
      </c>
      <c r="Q544" s="7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3">
        <v>0</v>
      </c>
      <c r="AR544" s="4">
        <f t="shared" si="190"/>
        <v>0</v>
      </c>
      <c r="AS544" s="4">
        <f t="shared" si="191"/>
        <v>0</v>
      </c>
      <c r="AT544" s="4">
        <f t="shared" si="192"/>
        <v>0</v>
      </c>
      <c r="AU544" s="4">
        <f t="shared" si="199"/>
        <v>0</v>
      </c>
      <c r="AV544" s="4">
        <f t="shared" si="200"/>
        <v>0</v>
      </c>
      <c r="AW544" s="4">
        <f t="shared" si="193"/>
        <v>0</v>
      </c>
      <c r="AX544" s="4">
        <f t="shared" si="194"/>
        <v>0</v>
      </c>
      <c r="AY544" s="4">
        <f t="shared" si="195"/>
        <v>0</v>
      </c>
      <c r="AZ544" s="4">
        <f t="shared" si="201"/>
        <v>0</v>
      </c>
      <c r="BA544" s="4">
        <f t="shared" si="202"/>
        <v>0</v>
      </c>
      <c r="BB544" s="4">
        <f t="shared" si="196"/>
        <v>0</v>
      </c>
      <c r="BC544" s="4">
        <f t="shared" si="197"/>
        <v>0</v>
      </c>
      <c r="BD544" s="4">
        <f t="shared" si="198"/>
        <v>0</v>
      </c>
      <c r="BE544" s="4">
        <f t="shared" si="203"/>
        <v>0</v>
      </c>
      <c r="BF544" s="4">
        <f t="shared" si="204"/>
        <v>0</v>
      </c>
      <c r="BG544" s="4">
        <f t="shared" si="205"/>
        <v>0</v>
      </c>
      <c r="BH544" s="3">
        <v>0</v>
      </c>
      <c r="BI544" s="3">
        <v>0</v>
      </c>
      <c r="BJ544" s="4">
        <f t="shared" si="206"/>
        <v>1</v>
      </c>
      <c r="BK544" s="4">
        <f t="shared" si="207"/>
        <v>0</v>
      </c>
      <c r="BL544" s="4">
        <f t="shared" si="208"/>
        <v>0</v>
      </c>
      <c r="BM544" s="4">
        <f t="shared" si="209"/>
        <v>0</v>
      </c>
      <c r="BN544" s="4">
        <f t="shared" si="210"/>
        <v>0</v>
      </c>
      <c r="BO544" s="4">
        <f t="shared" si="211"/>
        <v>0</v>
      </c>
    </row>
    <row r="545" spans="1:67" x14ac:dyDescent="0.25">
      <c r="A545" s="7">
        <v>544</v>
      </c>
      <c r="B545" s="1" cm="1">
        <f t="array" ref="B545">_xlfn.SWITCH(C545,"G",1,"D",2,"M",3,"F",4)</f>
        <v>2</v>
      </c>
      <c r="C545" s="1" t="s">
        <v>7</v>
      </c>
      <c r="D545" s="1" t="s">
        <v>162</v>
      </c>
      <c r="E545" s="1">
        <v>4</v>
      </c>
      <c r="F545" s="1">
        <v>4</v>
      </c>
      <c r="G545" s="1" t="s">
        <v>142</v>
      </c>
      <c r="H545" s="1">
        <v>2</v>
      </c>
      <c r="I545" s="1">
        <v>8.5000000000000006E-2</v>
      </c>
      <c r="J545" s="1">
        <v>0</v>
      </c>
      <c r="K545" s="1">
        <v>0</v>
      </c>
      <c r="L545" s="1">
        <v>0</v>
      </c>
      <c r="M545" s="1">
        <v>0</v>
      </c>
      <c r="N545" s="7">
        <v>0</v>
      </c>
      <c r="O545" s="7">
        <v>0</v>
      </c>
      <c r="P545" s="7">
        <v>0</v>
      </c>
      <c r="Q545" s="7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3">
        <v>0</v>
      </c>
      <c r="AR545" s="4">
        <f t="shared" si="190"/>
        <v>0</v>
      </c>
      <c r="AS545" s="4">
        <f t="shared" si="191"/>
        <v>0</v>
      </c>
      <c r="AT545" s="4">
        <f t="shared" si="192"/>
        <v>0</v>
      </c>
      <c r="AU545" s="4">
        <f t="shared" si="199"/>
        <v>0</v>
      </c>
      <c r="AV545" s="4">
        <f t="shared" si="200"/>
        <v>0</v>
      </c>
      <c r="AW545" s="4">
        <f t="shared" si="193"/>
        <v>0</v>
      </c>
      <c r="AX545" s="4">
        <f t="shared" si="194"/>
        <v>0</v>
      </c>
      <c r="AY545" s="4">
        <f t="shared" si="195"/>
        <v>0</v>
      </c>
      <c r="AZ545" s="4">
        <f t="shared" si="201"/>
        <v>0</v>
      </c>
      <c r="BA545" s="4">
        <f t="shared" si="202"/>
        <v>0</v>
      </c>
      <c r="BB545" s="4">
        <f t="shared" si="196"/>
        <v>0</v>
      </c>
      <c r="BC545" s="4">
        <f t="shared" si="197"/>
        <v>0</v>
      </c>
      <c r="BD545" s="4">
        <f t="shared" si="198"/>
        <v>0</v>
      </c>
      <c r="BE545" s="4">
        <f t="shared" si="203"/>
        <v>0</v>
      </c>
      <c r="BF545" s="4">
        <f t="shared" si="204"/>
        <v>0</v>
      </c>
      <c r="BG545" s="4">
        <f t="shared" si="205"/>
        <v>0</v>
      </c>
      <c r="BH545" s="3">
        <v>0</v>
      </c>
      <c r="BI545" s="3">
        <v>0</v>
      </c>
      <c r="BJ545" s="4">
        <f t="shared" si="206"/>
        <v>1</v>
      </c>
      <c r="BK545" s="4">
        <f t="shared" si="207"/>
        <v>0</v>
      </c>
      <c r="BL545" s="4">
        <f t="shared" si="208"/>
        <v>0</v>
      </c>
      <c r="BM545" s="4">
        <f t="shared" si="209"/>
        <v>0</v>
      </c>
      <c r="BN545" s="4">
        <f t="shared" si="210"/>
        <v>0</v>
      </c>
      <c r="BO545" s="4">
        <f t="shared" si="211"/>
        <v>0</v>
      </c>
    </row>
    <row r="546" spans="1:67" x14ac:dyDescent="0.25">
      <c r="A546" s="7">
        <v>545</v>
      </c>
      <c r="B546" s="1" cm="1">
        <f t="array" ref="B546">_xlfn.SWITCH(C546,"G",1,"D",2,"M",3,"F",4)</f>
        <v>4</v>
      </c>
      <c r="C546" s="1" t="s">
        <v>10</v>
      </c>
      <c r="D546" s="1" t="s">
        <v>656</v>
      </c>
      <c r="E546" s="1">
        <v>4.5</v>
      </c>
      <c r="F546" s="1">
        <v>4.5</v>
      </c>
      <c r="G546" s="1" t="s">
        <v>142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7">
        <v>0</v>
      </c>
      <c r="O546" s="7">
        <v>0</v>
      </c>
      <c r="P546" s="7">
        <v>0</v>
      </c>
      <c r="Q546" s="7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3">
        <v>0</v>
      </c>
      <c r="AR546" s="4">
        <f t="shared" si="190"/>
        <v>0</v>
      </c>
      <c r="AS546" s="4">
        <f t="shared" si="191"/>
        <v>0</v>
      </c>
      <c r="AT546" s="4">
        <f t="shared" si="192"/>
        <v>0</v>
      </c>
      <c r="AU546" s="4">
        <f t="shared" si="199"/>
        <v>0</v>
      </c>
      <c r="AV546" s="4">
        <f t="shared" si="200"/>
        <v>0</v>
      </c>
      <c r="AW546" s="4">
        <f t="shared" si="193"/>
        <v>0</v>
      </c>
      <c r="AX546" s="4">
        <f t="shared" si="194"/>
        <v>0</v>
      </c>
      <c r="AY546" s="4">
        <f t="shared" si="195"/>
        <v>0</v>
      </c>
      <c r="AZ546" s="4">
        <f t="shared" si="201"/>
        <v>0</v>
      </c>
      <c r="BA546" s="4">
        <f t="shared" si="202"/>
        <v>0</v>
      </c>
      <c r="BB546" s="4">
        <f t="shared" si="196"/>
        <v>0</v>
      </c>
      <c r="BC546" s="4">
        <f t="shared" si="197"/>
        <v>0</v>
      </c>
      <c r="BD546" s="4">
        <f t="shared" si="198"/>
        <v>0</v>
      </c>
      <c r="BE546" s="4">
        <f t="shared" si="203"/>
        <v>0</v>
      </c>
      <c r="BF546" s="4">
        <f t="shared" si="204"/>
        <v>0</v>
      </c>
      <c r="BG546" s="4">
        <f t="shared" si="205"/>
        <v>0</v>
      </c>
      <c r="BH546" s="3">
        <v>0</v>
      </c>
      <c r="BI546" s="3">
        <v>0</v>
      </c>
      <c r="BJ546" s="4">
        <f t="shared" si="206"/>
        <v>1</v>
      </c>
      <c r="BK546" s="4">
        <f t="shared" si="207"/>
        <v>0</v>
      </c>
      <c r="BL546" s="4">
        <f t="shared" si="208"/>
        <v>0</v>
      </c>
      <c r="BM546" s="4">
        <f t="shared" si="209"/>
        <v>0</v>
      </c>
      <c r="BN546" s="4">
        <f t="shared" si="210"/>
        <v>0</v>
      </c>
      <c r="BO546" s="4">
        <f t="shared" si="211"/>
        <v>0</v>
      </c>
    </row>
    <row r="547" spans="1:67" x14ac:dyDescent="0.25">
      <c r="A547" s="7">
        <v>546</v>
      </c>
      <c r="B547" s="1" cm="1">
        <f t="array" ref="B547">_xlfn.SWITCH(C547,"G",1,"D",2,"M",3,"F",4)</f>
        <v>2</v>
      </c>
      <c r="C547" s="1" t="s">
        <v>7</v>
      </c>
      <c r="D547" s="1" t="s">
        <v>292</v>
      </c>
      <c r="E547" s="1">
        <v>4</v>
      </c>
      <c r="F547" s="1">
        <v>4</v>
      </c>
      <c r="G547" s="1" t="s">
        <v>140</v>
      </c>
      <c r="H547" s="1">
        <v>2</v>
      </c>
      <c r="I547" s="1">
        <v>7.8E-2</v>
      </c>
      <c r="J547" s="1">
        <v>4</v>
      </c>
      <c r="K547" s="1">
        <v>0.17199999999999999</v>
      </c>
      <c r="L547" s="1">
        <v>6</v>
      </c>
      <c r="M547" s="1">
        <v>0.23599999999999999</v>
      </c>
      <c r="N547" s="7">
        <v>7</v>
      </c>
      <c r="O547" s="7">
        <v>0.26800000000000002</v>
      </c>
      <c r="P547" s="7">
        <v>6</v>
      </c>
      <c r="Q547" s="7">
        <v>0.24199999999999999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3">
        <v>0</v>
      </c>
      <c r="AR547" s="4">
        <f t="shared" si="190"/>
        <v>0</v>
      </c>
      <c r="AS547" s="4">
        <f t="shared" si="191"/>
        <v>0</v>
      </c>
      <c r="AT547" s="4">
        <f t="shared" si="192"/>
        <v>0</v>
      </c>
      <c r="AU547" s="4">
        <f t="shared" si="199"/>
        <v>0</v>
      </c>
      <c r="AV547" s="4">
        <f t="shared" si="200"/>
        <v>0</v>
      </c>
      <c r="AW547" s="4">
        <f t="shared" si="193"/>
        <v>0</v>
      </c>
      <c r="AX547" s="4">
        <f t="shared" si="194"/>
        <v>0</v>
      </c>
      <c r="AY547" s="4">
        <f t="shared" si="195"/>
        <v>0</v>
      </c>
      <c r="AZ547" s="4">
        <f t="shared" si="201"/>
        <v>0</v>
      </c>
      <c r="BA547" s="4">
        <f t="shared" si="202"/>
        <v>0</v>
      </c>
      <c r="BB547" s="4">
        <f t="shared" si="196"/>
        <v>0</v>
      </c>
      <c r="BC547" s="4">
        <f t="shared" si="197"/>
        <v>0</v>
      </c>
      <c r="BD547" s="4">
        <f t="shared" si="198"/>
        <v>0</v>
      </c>
      <c r="BE547" s="4">
        <f t="shared" si="203"/>
        <v>0</v>
      </c>
      <c r="BF547" s="4">
        <f t="shared" si="204"/>
        <v>0</v>
      </c>
      <c r="BG547" s="4">
        <f t="shared" si="205"/>
        <v>0</v>
      </c>
      <c r="BH547" s="3">
        <v>0</v>
      </c>
      <c r="BI547" s="3">
        <v>0</v>
      </c>
      <c r="BJ547" s="4">
        <f t="shared" si="206"/>
        <v>1</v>
      </c>
      <c r="BK547" s="4">
        <f t="shared" si="207"/>
        <v>0</v>
      </c>
      <c r="BL547" s="4">
        <f t="shared" si="208"/>
        <v>0</v>
      </c>
      <c r="BM547" s="4">
        <f t="shared" si="209"/>
        <v>0</v>
      </c>
      <c r="BN547" s="4">
        <f t="shared" si="210"/>
        <v>0</v>
      </c>
      <c r="BO547" s="4">
        <f t="shared" si="211"/>
        <v>0</v>
      </c>
    </row>
    <row r="548" spans="1:67" x14ac:dyDescent="0.25">
      <c r="A548" s="7">
        <v>547</v>
      </c>
      <c r="B548" s="1" cm="1">
        <f t="array" ref="B548">_xlfn.SWITCH(C548,"G",1,"D",2,"M",3,"F",4)</f>
        <v>3</v>
      </c>
      <c r="C548" s="1" t="s">
        <v>5</v>
      </c>
      <c r="D548" s="1" t="s">
        <v>420</v>
      </c>
      <c r="E548" s="1">
        <v>4.5</v>
      </c>
      <c r="F548" s="1">
        <v>4.5</v>
      </c>
      <c r="G548" s="1" t="s">
        <v>334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7">
        <v>0</v>
      </c>
      <c r="O548" s="7">
        <v>0</v>
      </c>
      <c r="P548" s="7">
        <v>0</v>
      </c>
      <c r="Q548" s="7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3">
        <v>0</v>
      </c>
      <c r="AR548" s="4">
        <f t="shared" si="190"/>
        <v>0</v>
      </c>
      <c r="AS548" s="4">
        <f t="shared" si="191"/>
        <v>0</v>
      </c>
      <c r="AT548" s="4">
        <f t="shared" si="192"/>
        <v>0</v>
      </c>
      <c r="AU548" s="4">
        <f t="shared" si="199"/>
        <v>0</v>
      </c>
      <c r="AV548" s="4">
        <f t="shared" si="200"/>
        <v>0</v>
      </c>
      <c r="AW548" s="4">
        <f t="shared" si="193"/>
        <v>0</v>
      </c>
      <c r="AX548" s="4">
        <f t="shared" si="194"/>
        <v>0</v>
      </c>
      <c r="AY548" s="4">
        <f t="shared" si="195"/>
        <v>0</v>
      </c>
      <c r="AZ548" s="4">
        <f t="shared" si="201"/>
        <v>0</v>
      </c>
      <c r="BA548" s="4">
        <f t="shared" si="202"/>
        <v>0</v>
      </c>
      <c r="BB548" s="4">
        <f t="shared" si="196"/>
        <v>0</v>
      </c>
      <c r="BC548" s="4">
        <f t="shared" si="197"/>
        <v>0</v>
      </c>
      <c r="BD548" s="4">
        <f t="shared" si="198"/>
        <v>0</v>
      </c>
      <c r="BE548" s="4">
        <f t="shared" si="203"/>
        <v>0</v>
      </c>
      <c r="BF548" s="4">
        <f t="shared" si="204"/>
        <v>0</v>
      </c>
      <c r="BG548" s="4">
        <f t="shared" si="205"/>
        <v>0</v>
      </c>
      <c r="BH548" s="3">
        <v>0</v>
      </c>
      <c r="BI548" s="3">
        <v>0</v>
      </c>
      <c r="BJ548" s="4">
        <f t="shared" si="206"/>
        <v>1</v>
      </c>
      <c r="BK548" s="4">
        <f t="shared" si="207"/>
        <v>0</v>
      </c>
      <c r="BL548" s="4">
        <f t="shared" si="208"/>
        <v>0</v>
      </c>
      <c r="BM548" s="4">
        <f t="shared" si="209"/>
        <v>0</v>
      </c>
      <c r="BN548" s="4">
        <f t="shared" si="210"/>
        <v>0</v>
      </c>
      <c r="BO548" s="4">
        <f t="shared" si="211"/>
        <v>0</v>
      </c>
    </row>
    <row r="549" spans="1:67" x14ac:dyDescent="0.25">
      <c r="A549" s="7">
        <v>548</v>
      </c>
      <c r="B549" s="1" cm="1">
        <f t="array" ref="B549">_xlfn.SWITCH(C549,"G",1,"D",2,"M",3,"F",4)</f>
        <v>3</v>
      </c>
      <c r="C549" s="1" t="s">
        <v>5</v>
      </c>
      <c r="D549" s="1" t="s">
        <v>657</v>
      </c>
      <c r="E549" s="1">
        <v>4.5</v>
      </c>
      <c r="F549" s="1">
        <v>4.5</v>
      </c>
      <c r="G549" s="1" t="s">
        <v>334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7">
        <v>0</v>
      </c>
      <c r="O549" s="7">
        <v>0</v>
      </c>
      <c r="P549" s="7">
        <v>0</v>
      </c>
      <c r="Q549" s="7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3">
        <v>0</v>
      </c>
      <c r="AR549" s="4">
        <f t="shared" si="190"/>
        <v>0</v>
      </c>
      <c r="AS549" s="4">
        <f t="shared" si="191"/>
        <v>0</v>
      </c>
      <c r="AT549" s="4">
        <f t="shared" si="192"/>
        <v>0</v>
      </c>
      <c r="AU549" s="4">
        <f t="shared" si="199"/>
        <v>0</v>
      </c>
      <c r="AV549" s="4">
        <f t="shared" si="200"/>
        <v>0</v>
      </c>
      <c r="AW549" s="4">
        <f t="shared" si="193"/>
        <v>0</v>
      </c>
      <c r="AX549" s="4">
        <f t="shared" si="194"/>
        <v>0</v>
      </c>
      <c r="AY549" s="4">
        <f t="shared" si="195"/>
        <v>0</v>
      </c>
      <c r="AZ549" s="4">
        <f t="shared" si="201"/>
        <v>0</v>
      </c>
      <c r="BA549" s="4">
        <f t="shared" si="202"/>
        <v>0</v>
      </c>
      <c r="BB549" s="4">
        <f t="shared" si="196"/>
        <v>0</v>
      </c>
      <c r="BC549" s="4">
        <f t="shared" si="197"/>
        <v>0</v>
      </c>
      <c r="BD549" s="4">
        <f t="shared" si="198"/>
        <v>0</v>
      </c>
      <c r="BE549" s="4">
        <f t="shared" si="203"/>
        <v>0</v>
      </c>
      <c r="BF549" s="4">
        <f t="shared" si="204"/>
        <v>0</v>
      </c>
      <c r="BG549" s="4">
        <f t="shared" si="205"/>
        <v>0</v>
      </c>
      <c r="BH549" s="3">
        <v>0</v>
      </c>
      <c r="BI549" s="3">
        <v>0</v>
      </c>
      <c r="BJ549" s="4">
        <f t="shared" si="206"/>
        <v>1</v>
      </c>
      <c r="BK549" s="4">
        <f t="shared" si="207"/>
        <v>0</v>
      </c>
      <c r="BL549" s="4">
        <f t="shared" si="208"/>
        <v>0</v>
      </c>
      <c r="BM549" s="4">
        <f t="shared" si="209"/>
        <v>0</v>
      </c>
      <c r="BN549" s="4">
        <f t="shared" si="210"/>
        <v>0</v>
      </c>
      <c r="BO549" s="4">
        <f t="shared" si="211"/>
        <v>0</v>
      </c>
    </row>
    <row r="550" spans="1:67" x14ac:dyDescent="0.25">
      <c r="A550" s="7">
        <v>549</v>
      </c>
      <c r="B550" s="1" cm="1">
        <f t="array" ref="B550">_xlfn.SWITCH(C550,"G",1,"D",2,"M",3,"F",4)</f>
        <v>2</v>
      </c>
      <c r="C550" s="1" t="s">
        <v>7</v>
      </c>
      <c r="D550" s="1" t="s">
        <v>422</v>
      </c>
      <c r="E550" s="1">
        <v>4</v>
      </c>
      <c r="F550" s="1">
        <v>4</v>
      </c>
      <c r="G550" s="1" t="s">
        <v>334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7">
        <v>0</v>
      </c>
      <c r="O550" s="7">
        <v>0</v>
      </c>
      <c r="P550" s="7">
        <v>0</v>
      </c>
      <c r="Q550" s="7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3">
        <v>0</v>
      </c>
      <c r="AR550" s="4">
        <f t="shared" si="190"/>
        <v>0</v>
      </c>
      <c r="AS550" s="4">
        <f t="shared" si="191"/>
        <v>0</v>
      </c>
      <c r="AT550" s="4">
        <f t="shared" si="192"/>
        <v>0</v>
      </c>
      <c r="AU550" s="4">
        <f t="shared" si="199"/>
        <v>0</v>
      </c>
      <c r="AV550" s="4">
        <f t="shared" si="200"/>
        <v>0</v>
      </c>
      <c r="AW550" s="4">
        <f t="shared" si="193"/>
        <v>0</v>
      </c>
      <c r="AX550" s="4">
        <f t="shared" si="194"/>
        <v>0</v>
      </c>
      <c r="AY550" s="4">
        <f t="shared" si="195"/>
        <v>0</v>
      </c>
      <c r="AZ550" s="4">
        <f t="shared" si="201"/>
        <v>0</v>
      </c>
      <c r="BA550" s="4">
        <f t="shared" si="202"/>
        <v>0</v>
      </c>
      <c r="BB550" s="4">
        <f t="shared" si="196"/>
        <v>0</v>
      </c>
      <c r="BC550" s="4">
        <f t="shared" si="197"/>
        <v>0</v>
      </c>
      <c r="BD550" s="4">
        <f t="shared" si="198"/>
        <v>0</v>
      </c>
      <c r="BE550" s="4">
        <f t="shared" si="203"/>
        <v>0</v>
      </c>
      <c r="BF550" s="4">
        <f t="shared" si="204"/>
        <v>0</v>
      </c>
      <c r="BG550" s="4">
        <f t="shared" si="205"/>
        <v>0</v>
      </c>
      <c r="BH550" s="3">
        <v>0</v>
      </c>
      <c r="BI550" s="3">
        <v>0</v>
      </c>
      <c r="BJ550" s="4">
        <f t="shared" si="206"/>
        <v>1</v>
      </c>
      <c r="BK550" s="4">
        <f t="shared" si="207"/>
        <v>0</v>
      </c>
      <c r="BL550" s="4">
        <f t="shared" si="208"/>
        <v>0</v>
      </c>
      <c r="BM550" s="4">
        <f t="shared" si="209"/>
        <v>0</v>
      </c>
      <c r="BN550" s="4">
        <f t="shared" si="210"/>
        <v>0</v>
      </c>
      <c r="BO550" s="4">
        <f t="shared" si="211"/>
        <v>0</v>
      </c>
    </row>
    <row r="551" spans="1:67" x14ac:dyDescent="0.25">
      <c r="A551" s="7">
        <v>550</v>
      </c>
      <c r="B551" s="1" cm="1">
        <f t="array" ref="B551">_xlfn.SWITCH(C551,"G",1,"D",2,"M",3,"F",4)</f>
        <v>4</v>
      </c>
      <c r="C551" s="1" t="s">
        <v>10</v>
      </c>
      <c r="D551" s="1" t="s">
        <v>264</v>
      </c>
      <c r="E551" s="1">
        <v>4.5</v>
      </c>
      <c r="F551" s="1">
        <v>4.5</v>
      </c>
      <c r="G551" s="1" t="s">
        <v>167</v>
      </c>
      <c r="H551" s="1">
        <v>2</v>
      </c>
      <c r="I551" s="1">
        <v>0.112</v>
      </c>
      <c r="J551" s="1">
        <v>0</v>
      </c>
      <c r="K551" s="1">
        <v>0</v>
      </c>
      <c r="L551" s="1">
        <v>0</v>
      </c>
      <c r="M551" s="1">
        <v>0</v>
      </c>
      <c r="N551" s="7">
        <v>0</v>
      </c>
      <c r="O551" s="7">
        <v>0</v>
      </c>
      <c r="P551" s="7">
        <v>0</v>
      </c>
      <c r="Q551" s="7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3">
        <v>0</v>
      </c>
      <c r="AR551" s="4">
        <f t="shared" si="190"/>
        <v>0</v>
      </c>
      <c r="AS551" s="4">
        <f t="shared" si="191"/>
        <v>0</v>
      </c>
      <c r="AT551" s="4">
        <f t="shared" si="192"/>
        <v>0</v>
      </c>
      <c r="AU551" s="4">
        <f t="shared" si="199"/>
        <v>0</v>
      </c>
      <c r="AV551" s="4">
        <f t="shared" si="200"/>
        <v>0</v>
      </c>
      <c r="AW551" s="4">
        <f t="shared" si="193"/>
        <v>0</v>
      </c>
      <c r="AX551" s="4">
        <f t="shared" si="194"/>
        <v>0</v>
      </c>
      <c r="AY551" s="4">
        <f t="shared" si="195"/>
        <v>0</v>
      </c>
      <c r="AZ551" s="4">
        <f t="shared" si="201"/>
        <v>0</v>
      </c>
      <c r="BA551" s="4">
        <f t="shared" si="202"/>
        <v>0</v>
      </c>
      <c r="BB551" s="4">
        <f t="shared" si="196"/>
        <v>0</v>
      </c>
      <c r="BC551" s="4">
        <f t="shared" si="197"/>
        <v>0</v>
      </c>
      <c r="BD551" s="4">
        <f t="shared" si="198"/>
        <v>0</v>
      </c>
      <c r="BE551" s="4">
        <f t="shared" si="203"/>
        <v>0</v>
      </c>
      <c r="BF551" s="4">
        <f t="shared" si="204"/>
        <v>0</v>
      </c>
      <c r="BG551" s="4">
        <f t="shared" si="205"/>
        <v>0</v>
      </c>
      <c r="BH551" s="3">
        <v>0</v>
      </c>
      <c r="BI551" s="3">
        <v>0</v>
      </c>
      <c r="BJ551" s="4">
        <f t="shared" si="206"/>
        <v>1</v>
      </c>
      <c r="BK551" s="4">
        <f t="shared" si="207"/>
        <v>0</v>
      </c>
      <c r="BL551" s="4">
        <f t="shared" si="208"/>
        <v>0</v>
      </c>
      <c r="BM551" s="4">
        <f t="shared" si="209"/>
        <v>0</v>
      </c>
      <c r="BN551" s="4">
        <f t="shared" si="210"/>
        <v>0</v>
      </c>
      <c r="BO551" s="4">
        <f t="shared" si="211"/>
        <v>0</v>
      </c>
    </row>
    <row r="552" spans="1:67" x14ac:dyDescent="0.25">
      <c r="A552" s="7">
        <v>551</v>
      </c>
      <c r="B552" s="1" cm="1">
        <f t="array" ref="B552">_xlfn.SWITCH(C552,"G",1,"D",2,"M",3,"F",4)</f>
        <v>3</v>
      </c>
      <c r="C552" s="1" t="s">
        <v>5</v>
      </c>
      <c r="D552" s="1" t="s">
        <v>658</v>
      </c>
      <c r="E552" s="1">
        <v>4.5</v>
      </c>
      <c r="F552" s="1">
        <v>4.5</v>
      </c>
      <c r="G552" s="1" t="s">
        <v>167</v>
      </c>
      <c r="H552" s="1">
        <v>7</v>
      </c>
      <c r="I552" s="1">
        <v>0.37</v>
      </c>
      <c r="J552" s="1">
        <v>2</v>
      </c>
      <c r="K552" s="1">
        <v>9.9000000000000005E-2</v>
      </c>
      <c r="L552" s="1">
        <v>3</v>
      </c>
      <c r="M552" s="1">
        <v>0.153</v>
      </c>
      <c r="N552" s="7">
        <v>5</v>
      </c>
      <c r="O552" s="7">
        <v>0.26300000000000001</v>
      </c>
      <c r="P552" s="7">
        <v>3</v>
      </c>
      <c r="Q552" s="7">
        <v>0.14299999999999999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3">
        <v>0</v>
      </c>
      <c r="AR552" s="4">
        <f t="shared" si="190"/>
        <v>0</v>
      </c>
      <c r="AS552" s="4">
        <f t="shared" si="191"/>
        <v>0</v>
      </c>
      <c r="AT552" s="4">
        <f t="shared" si="192"/>
        <v>0</v>
      </c>
      <c r="AU552" s="4">
        <f t="shared" si="199"/>
        <v>0</v>
      </c>
      <c r="AV552" s="4">
        <f t="shared" si="200"/>
        <v>0</v>
      </c>
      <c r="AW552" s="4">
        <f t="shared" si="193"/>
        <v>0</v>
      </c>
      <c r="AX552" s="4">
        <f t="shared" si="194"/>
        <v>0</v>
      </c>
      <c r="AY552" s="4">
        <f t="shared" si="195"/>
        <v>0</v>
      </c>
      <c r="AZ552" s="4">
        <f t="shared" si="201"/>
        <v>0</v>
      </c>
      <c r="BA552" s="4">
        <f t="shared" si="202"/>
        <v>0</v>
      </c>
      <c r="BB552" s="4">
        <f t="shared" si="196"/>
        <v>0</v>
      </c>
      <c r="BC552" s="4">
        <f t="shared" si="197"/>
        <v>0</v>
      </c>
      <c r="BD552" s="4">
        <f t="shared" si="198"/>
        <v>0</v>
      </c>
      <c r="BE552" s="4">
        <f t="shared" si="203"/>
        <v>0</v>
      </c>
      <c r="BF552" s="4">
        <f t="shared" si="204"/>
        <v>0</v>
      </c>
      <c r="BG552" s="4">
        <f t="shared" si="205"/>
        <v>0</v>
      </c>
      <c r="BH552" s="3">
        <v>0</v>
      </c>
      <c r="BI552" s="3">
        <v>0</v>
      </c>
      <c r="BJ552" s="4">
        <f t="shared" si="206"/>
        <v>1</v>
      </c>
      <c r="BK552" s="4">
        <f t="shared" si="207"/>
        <v>0</v>
      </c>
      <c r="BL552" s="4">
        <f t="shared" si="208"/>
        <v>0</v>
      </c>
      <c r="BM552" s="4">
        <f t="shared" si="209"/>
        <v>0</v>
      </c>
      <c r="BN552" s="4">
        <f t="shared" si="210"/>
        <v>0</v>
      </c>
      <c r="BO552" s="4">
        <f t="shared" si="211"/>
        <v>0</v>
      </c>
    </row>
    <row r="553" spans="1:67" x14ac:dyDescent="0.25">
      <c r="A553" s="7">
        <v>552</v>
      </c>
      <c r="B553" s="1" cm="1">
        <f t="array" ref="B553">_xlfn.SWITCH(C553,"G",1,"D",2,"M",3,"F",4)</f>
        <v>3</v>
      </c>
      <c r="C553" s="1" t="s">
        <v>5</v>
      </c>
      <c r="D553" s="1" t="s">
        <v>172</v>
      </c>
      <c r="E553" s="1">
        <v>4.5</v>
      </c>
      <c r="F553" s="1">
        <v>4.5</v>
      </c>
      <c r="G553" s="1" t="s">
        <v>167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4.7E-2</v>
      </c>
      <c r="N553" s="7">
        <v>2</v>
      </c>
      <c r="O553" s="7">
        <v>9.4E-2</v>
      </c>
      <c r="P553" s="7">
        <v>3</v>
      </c>
      <c r="Q553" s="7">
        <v>0.13400000000000001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3">
        <v>0</v>
      </c>
      <c r="AR553" s="4">
        <f t="shared" si="190"/>
        <v>0</v>
      </c>
      <c r="AS553" s="4">
        <f t="shared" si="191"/>
        <v>0</v>
      </c>
      <c r="AT553" s="4">
        <f t="shared" si="192"/>
        <v>0</v>
      </c>
      <c r="AU553" s="4">
        <f t="shared" si="199"/>
        <v>0</v>
      </c>
      <c r="AV553" s="4">
        <f t="shared" si="200"/>
        <v>0</v>
      </c>
      <c r="AW553" s="4">
        <f t="shared" si="193"/>
        <v>0</v>
      </c>
      <c r="AX553" s="4">
        <f t="shared" si="194"/>
        <v>0</v>
      </c>
      <c r="AY553" s="4">
        <f t="shared" si="195"/>
        <v>0</v>
      </c>
      <c r="AZ553" s="4">
        <f t="shared" si="201"/>
        <v>0</v>
      </c>
      <c r="BA553" s="4">
        <f t="shared" si="202"/>
        <v>0</v>
      </c>
      <c r="BB553" s="4">
        <f t="shared" si="196"/>
        <v>0</v>
      </c>
      <c r="BC553" s="4">
        <f t="shared" si="197"/>
        <v>0</v>
      </c>
      <c r="BD553" s="4">
        <f t="shared" si="198"/>
        <v>0</v>
      </c>
      <c r="BE553" s="4">
        <f t="shared" si="203"/>
        <v>0</v>
      </c>
      <c r="BF553" s="4">
        <f t="shared" si="204"/>
        <v>0</v>
      </c>
      <c r="BG553" s="4">
        <f t="shared" si="205"/>
        <v>0</v>
      </c>
      <c r="BH553" s="3">
        <v>0</v>
      </c>
      <c r="BI553" s="3">
        <v>0</v>
      </c>
      <c r="BJ553" s="4">
        <f t="shared" si="206"/>
        <v>1</v>
      </c>
      <c r="BK553" s="4">
        <f t="shared" si="207"/>
        <v>0</v>
      </c>
      <c r="BL553" s="4">
        <f t="shared" si="208"/>
        <v>0</v>
      </c>
      <c r="BM553" s="4">
        <f t="shared" si="209"/>
        <v>0</v>
      </c>
      <c r="BN553" s="4">
        <f t="shared" si="210"/>
        <v>0</v>
      </c>
      <c r="BO553" s="4">
        <f t="shared" si="211"/>
        <v>0</v>
      </c>
    </row>
    <row r="554" spans="1:67" x14ac:dyDescent="0.25">
      <c r="A554" s="7">
        <v>553</v>
      </c>
      <c r="B554" s="1" cm="1">
        <f t="array" ref="B554">_xlfn.SWITCH(C554,"G",1,"D",2,"M",3,"F",4)</f>
        <v>3</v>
      </c>
      <c r="C554" s="1" t="s">
        <v>5</v>
      </c>
      <c r="D554" s="1" t="s">
        <v>659</v>
      </c>
      <c r="E554" s="1">
        <v>4.5</v>
      </c>
      <c r="F554" s="1">
        <v>4.5</v>
      </c>
      <c r="G554" s="1" t="s">
        <v>204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7">
        <v>0</v>
      </c>
      <c r="O554" s="7">
        <v>0</v>
      </c>
      <c r="P554" s="7">
        <v>0</v>
      </c>
      <c r="Q554" s="7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3">
        <v>0</v>
      </c>
      <c r="AR554" s="4">
        <f t="shared" si="190"/>
        <v>0</v>
      </c>
      <c r="AS554" s="4">
        <f t="shared" si="191"/>
        <v>0</v>
      </c>
      <c r="AT554" s="4">
        <f t="shared" si="192"/>
        <v>0</v>
      </c>
      <c r="AU554" s="4">
        <f t="shared" si="199"/>
        <v>0</v>
      </c>
      <c r="AV554" s="4">
        <f t="shared" si="200"/>
        <v>0</v>
      </c>
      <c r="AW554" s="4">
        <f t="shared" si="193"/>
        <v>0</v>
      </c>
      <c r="AX554" s="4">
        <f t="shared" si="194"/>
        <v>0</v>
      </c>
      <c r="AY554" s="4">
        <f t="shared" si="195"/>
        <v>0</v>
      </c>
      <c r="AZ554" s="4">
        <f t="shared" si="201"/>
        <v>0</v>
      </c>
      <c r="BA554" s="4">
        <f t="shared" si="202"/>
        <v>0</v>
      </c>
      <c r="BB554" s="4">
        <f t="shared" si="196"/>
        <v>0</v>
      </c>
      <c r="BC554" s="4">
        <f t="shared" si="197"/>
        <v>0</v>
      </c>
      <c r="BD554" s="4">
        <f t="shared" si="198"/>
        <v>0</v>
      </c>
      <c r="BE554" s="4">
        <f t="shared" si="203"/>
        <v>0</v>
      </c>
      <c r="BF554" s="4">
        <f t="shared" si="204"/>
        <v>0</v>
      </c>
      <c r="BG554" s="4">
        <f t="shared" si="205"/>
        <v>0</v>
      </c>
      <c r="BH554" s="3">
        <v>0</v>
      </c>
      <c r="BI554" s="3">
        <v>0</v>
      </c>
      <c r="BJ554" s="4">
        <f t="shared" si="206"/>
        <v>1</v>
      </c>
      <c r="BK554" s="4">
        <f t="shared" si="207"/>
        <v>0</v>
      </c>
      <c r="BL554" s="4">
        <f t="shared" si="208"/>
        <v>0</v>
      </c>
      <c r="BM554" s="4">
        <f t="shared" si="209"/>
        <v>0</v>
      </c>
      <c r="BN554" s="4">
        <f t="shared" si="210"/>
        <v>0</v>
      </c>
      <c r="BO554" s="4">
        <f t="shared" si="211"/>
        <v>0</v>
      </c>
    </row>
    <row r="555" spans="1:67" x14ac:dyDescent="0.25">
      <c r="A555" s="7">
        <v>554</v>
      </c>
      <c r="B555" s="1" cm="1">
        <f t="array" ref="B555">_xlfn.SWITCH(C555,"G",1,"D",2,"M",3,"F",4)</f>
        <v>2</v>
      </c>
      <c r="C555" s="1" t="s">
        <v>7</v>
      </c>
      <c r="D555" s="1" t="s">
        <v>635</v>
      </c>
      <c r="E555" s="1">
        <v>4</v>
      </c>
      <c r="F555" s="1">
        <v>4</v>
      </c>
      <c r="G555" s="1" t="s">
        <v>254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7">
        <v>0</v>
      </c>
      <c r="O555" s="7">
        <v>0</v>
      </c>
      <c r="P555" s="7">
        <v>0</v>
      </c>
      <c r="Q555" s="7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3">
        <v>0</v>
      </c>
      <c r="AR555" s="4">
        <f t="shared" si="190"/>
        <v>0</v>
      </c>
      <c r="AS555" s="4">
        <f t="shared" si="191"/>
        <v>0</v>
      </c>
      <c r="AT555" s="4">
        <f t="shared" si="192"/>
        <v>0</v>
      </c>
      <c r="AU555" s="4">
        <f t="shared" si="199"/>
        <v>0</v>
      </c>
      <c r="AV555" s="4">
        <f t="shared" si="200"/>
        <v>0</v>
      </c>
      <c r="AW555" s="4">
        <f t="shared" si="193"/>
        <v>0</v>
      </c>
      <c r="AX555" s="4">
        <f t="shared" si="194"/>
        <v>0</v>
      </c>
      <c r="AY555" s="4">
        <f t="shared" si="195"/>
        <v>0</v>
      </c>
      <c r="AZ555" s="4">
        <f t="shared" si="201"/>
        <v>0</v>
      </c>
      <c r="BA555" s="4">
        <f t="shared" si="202"/>
        <v>0</v>
      </c>
      <c r="BB555" s="4">
        <f t="shared" si="196"/>
        <v>0</v>
      </c>
      <c r="BC555" s="4">
        <f t="shared" si="197"/>
        <v>0</v>
      </c>
      <c r="BD555" s="4">
        <f t="shared" si="198"/>
        <v>0</v>
      </c>
      <c r="BE555" s="4">
        <f t="shared" si="203"/>
        <v>0</v>
      </c>
      <c r="BF555" s="4">
        <f t="shared" si="204"/>
        <v>0</v>
      </c>
      <c r="BG555" s="4">
        <f t="shared" si="205"/>
        <v>0</v>
      </c>
      <c r="BH555" s="3">
        <v>0</v>
      </c>
      <c r="BI555" s="3">
        <v>0</v>
      </c>
      <c r="BJ555" s="4">
        <f t="shared" si="206"/>
        <v>1</v>
      </c>
      <c r="BK555" s="4">
        <f t="shared" si="207"/>
        <v>0</v>
      </c>
      <c r="BL555" s="4">
        <f t="shared" si="208"/>
        <v>0</v>
      </c>
      <c r="BM555" s="4">
        <f t="shared" si="209"/>
        <v>0</v>
      </c>
      <c r="BN555" s="4">
        <f t="shared" si="210"/>
        <v>0</v>
      </c>
      <c r="BO555" s="4">
        <f t="shared" si="211"/>
        <v>0</v>
      </c>
    </row>
    <row r="556" spans="1:67" x14ac:dyDescent="0.25">
      <c r="A556" s="7">
        <v>555</v>
      </c>
      <c r="B556" s="1" cm="1">
        <f t="array" ref="B556">_xlfn.SWITCH(C556,"G",1,"D",2,"M",3,"F",4)</f>
        <v>2</v>
      </c>
      <c r="C556" s="1" t="s">
        <v>7</v>
      </c>
      <c r="D556" s="1" t="s">
        <v>660</v>
      </c>
      <c r="E556" s="1">
        <v>5.5</v>
      </c>
      <c r="F556" s="1">
        <v>5.5</v>
      </c>
      <c r="G556" s="1" t="s">
        <v>245</v>
      </c>
      <c r="H556" s="1">
        <v>89</v>
      </c>
      <c r="I556" s="1">
        <v>3.33</v>
      </c>
      <c r="J556" s="1">
        <v>85</v>
      </c>
      <c r="K556" s="1">
        <v>2.4300000000000002</v>
      </c>
      <c r="L556" s="1">
        <v>84</v>
      </c>
      <c r="M556" s="1">
        <v>2.899</v>
      </c>
      <c r="N556" s="7">
        <v>80</v>
      </c>
      <c r="O556" s="7">
        <v>2.16</v>
      </c>
      <c r="P556" s="7">
        <v>82</v>
      </c>
      <c r="Q556" s="7">
        <v>3.653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3">
        <v>0</v>
      </c>
      <c r="AR556" s="4">
        <f t="shared" si="190"/>
        <v>0</v>
      </c>
      <c r="AS556" s="4">
        <f t="shared" si="191"/>
        <v>0</v>
      </c>
      <c r="AT556" s="4">
        <f t="shared" si="192"/>
        <v>0</v>
      </c>
      <c r="AU556" s="4">
        <f t="shared" si="199"/>
        <v>0</v>
      </c>
      <c r="AV556" s="4">
        <f t="shared" si="200"/>
        <v>0</v>
      </c>
      <c r="AW556" s="4">
        <f t="shared" si="193"/>
        <v>0</v>
      </c>
      <c r="AX556" s="4">
        <f t="shared" si="194"/>
        <v>0</v>
      </c>
      <c r="AY556" s="4">
        <f t="shared" si="195"/>
        <v>0</v>
      </c>
      <c r="AZ556" s="4">
        <f t="shared" si="201"/>
        <v>0</v>
      </c>
      <c r="BA556" s="4">
        <f t="shared" si="202"/>
        <v>0</v>
      </c>
      <c r="BB556" s="4">
        <f t="shared" si="196"/>
        <v>0</v>
      </c>
      <c r="BC556" s="4">
        <f t="shared" si="197"/>
        <v>0</v>
      </c>
      <c r="BD556" s="4">
        <f t="shared" si="198"/>
        <v>0</v>
      </c>
      <c r="BE556" s="4">
        <f t="shared" si="203"/>
        <v>0</v>
      </c>
      <c r="BF556" s="4">
        <f t="shared" si="204"/>
        <v>0</v>
      </c>
      <c r="BG556" s="4">
        <f t="shared" si="205"/>
        <v>0</v>
      </c>
      <c r="BH556" s="3">
        <v>0</v>
      </c>
      <c r="BI556" s="3">
        <v>0</v>
      </c>
      <c r="BJ556" s="4">
        <f t="shared" si="206"/>
        <v>1</v>
      </c>
      <c r="BK556" s="4">
        <f t="shared" si="207"/>
        <v>0</v>
      </c>
      <c r="BL556" s="4">
        <f t="shared" si="208"/>
        <v>0</v>
      </c>
      <c r="BM556" s="4">
        <f t="shared" si="209"/>
        <v>0</v>
      </c>
      <c r="BN556" s="4">
        <f t="shared" si="210"/>
        <v>0</v>
      </c>
      <c r="BO556" s="4">
        <f t="shared" si="211"/>
        <v>0</v>
      </c>
    </row>
    <row r="557" spans="1:67" x14ac:dyDescent="0.25">
      <c r="A557" s="7">
        <v>556</v>
      </c>
      <c r="B557" s="1" cm="1">
        <f t="array" ref="B557">_xlfn.SWITCH(C557,"G",1,"D",2,"M",3,"F",4)</f>
        <v>1</v>
      </c>
      <c r="C557" s="1" t="s">
        <v>12</v>
      </c>
      <c r="D557" s="1" t="s">
        <v>268</v>
      </c>
      <c r="E557" s="1">
        <v>4.5</v>
      </c>
      <c r="F557" s="1">
        <v>4.5</v>
      </c>
      <c r="G557" s="1" t="s">
        <v>525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7">
        <v>0</v>
      </c>
      <c r="O557" s="7">
        <v>0</v>
      </c>
      <c r="P557" s="7">
        <v>2</v>
      </c>
      <c r="Q557" s="7">
        <v>8.1000000000000003E-2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3">
        <v>0</v>
      </c>
      <c r="AR557" s="4">
        <f t="shared" si="190"/>
        <v>0</v>
      </c>
      <c r="AS557" s="4">
        <f t="shared" si="191"/>
        <v>0</v>
      </c>
      <c r="AT557" s="4">
        <f t="shared" si="192"/>
        <v>0</v>
      </c>
      <c r="AU557" s="4">
        <f t="shared" si="199"/>
        <v>0</v>
      </c>
      <c r="AV557" s="4">
        <f t="shared" si="200"/>
        <v>0</v>
      </c>
      <c r="AW557" s="4">
        <f t="shared" si="193"/>
        <v>0</v>
      </c>
      <c r="AX557" s="4">
        <f t="shared" si="194"/>
        <v>0</v>
      </c>
      <c r="AY557" s="4">
        <f t="shared" si="195"/>
        <v>0</v>
      </c>
      <c r="AZ557" s="4">
        <f t="shared" si="201"/>
        <v>0</v>
      </c>
      <c r="BA557" s="4">
        <f t="shared" si="202"/>
        <v>0</v>
      </c>
      <c r="BB557" s="4">
        <f t="shared" si="196"/>
        <v>0</v>
      </c>
      <c r="BC557" s="4">
        <f t="shared" si="197"/>
        <v>0</v>
      </c>
      <c r="BD557" s="4">
        <f t="shared" si="198"/>
        <v>0</v>
      </c>
      <c r="BE557" s="4">
        <f t="shared" si="203"/>
        <v>0</v>
      </c>
      <c r="BF557" s="4">
        <f t="shared" si="204"/>
        <v>0</v>
      </c>
      <c r="BG557" s="4">
        <f t="shared" si="205"/>
        <v>0</v>
      </c>
      <c r="BH557" s="3">
        <v>0</v>
      </c>
      <c r="BI557" s="3">
        <v>0</v>
      </c>
      <c r="BJ557" s="4">
        <f t="shared" si="206"/>
        <v>1</v>
      </c>
      <c r="BK557" s="4">
        <f t="shared" si="207"/>
        <v>0</v>
      </c>
      <c r="BL557" s="4">
        <f t="shared" si="208"/>
        <v>0</v>
      </c>
      <c r="BM557" s="4">
        <f t="shared" si="209"/>
        <v>0</v>
      </c>
      <c r="BN557" s="4">
        <f t="shared" si="210"/>
        <v>0</v>
      </c>
      <c r="BO557" s="4">
        <f t="shared" si="211"/>
        <v>0</v>
      </c>
    </row>
    <row r="558" spans="1:67" x14ac:dyDescent="0.25">
      <c r="A558" s="7">
        <v>557</v>
      </c>
      <c r="B558" s="1" cm="1">
        <f t="array" ref="B558">_xlfn.SWITCH(C558,"G",1,"D",2,"M",3,"F",4)</f>
        <v>3</v>
      </c>
      <c r="C558" s="1" t="s">
        <v>5</v>
      </c>
      <c r="D558" s="1" t="s">
        <v>661</v>
      </c>
      <c r="E558" s="1">
        <v>5</v>
      </c>
      <c r="F558" s="1">
        <v>5</v>
      </c>
      <c r="G558" s="1" t="s">
        <v>572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7">
        <v>0</v>
      </c>
      <c r="O558" s="7">
        <v>0</v>
      </c>
      <c r="P558" s="7">
        <v>0</v>
      </c>
      <c r="Q558" s="7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3">
        <v>0</v>
      </c>
      <c r="AR558" s="4">
        <f t="shared" si="190"/>
        <v>0</v>
      </c>
      <c r="AS558" s="4">
        <f t="shared" si="191"/>
        <v>0</v>
      </c>
      <c r="AT558" s="4">
        <f t="shared" si="192"/>
        <v>0</v>
      </c>
      <c r="AU558" s="4">
        <f t="shared" si="199"/>
        <v>0</v>
      </c>
      <c r="AV558" s="4">
        <f t="shared" si="200"/>
        <v>0</v>
      </c>
      <c r="AW558" s="4">
        <f t="shared" si="193"/>
        <v>0</v>
      </c>
      <c r="AX558" s="4">
        <f t="shared" si="194"/>
        <v>0</v>
      </c>
      <c r="AY558" s="4">
        <f t="shared" si="195"/>
        <v>0</v>
      </c>
      <c r="AZ558" s="4">
        <f t="shared" si="201"/>
        <v>0</v>
      </c>
      <c r="BA558" s="4">
        <f t="shared" si="202"/>
        <v>0</v>
      </c>
      <c r="BB558" s="4">
        <f t="shared" si="196"/>
        <v>0</v>
      </c>
      <c r="BC558" s="4">
        <f t="shared" si="197"/>
        <v>0</v>
      </c>
      <c r="BD558" s="4">
        <f t="shared" si="198"/>
        <v>0</v>
      </c>
      <c r="BE558" s="4">
        <f t="shared" si="203"/>
        <v>0</v>
      </c>
      <c r="BF558" s="4">
        <f t="shared" si="204"/>
        <v>0</v>
      </c>
      <c r="BG558" s="4">
        <f t="shared" si="205"/>
        <v>0</v>
      </c>
      <c r="BH558" s="3">
        <v>0</v>
      </c>
      <c r="BI558" s="3">
        <v>0</v>
      </c>
      <c r="BJ558" s="4">
        <f t="shared" si="206"/>
        <v>1</v>
      </c>
      <c r="BK558" s="4">
        <f t="shared" si="207"/>
        <v>0</v>
      </c>
      <c r="BL558" s="4">
        <f t="shared" si="208"/>
        <v>0</v>
      </c>
      <c r="BM558" s="4">
        <f t="shared" si="209"/>
        <v>0</v>
      </c>
      <c r="BN558" s="4">
        <f t="shared" si="210"/>
        <v>0</v>
      </c>
      <c r="BO558" s="4">
        <f t="shared" si="211"/>
        <v>0</v>
      </c>
    </row>
    <row r="559" spans="1:67" x14ac:dyDescent="0.25">
      <c r="A559" s="7">
        <v>558</v>
      </c>
      <c r="B559" s="1" cm="1">
        <f t="array" ref="B559">_xlfn.SWITCH(C559,"G",1,"D",2,"M",3,"F",4)</f>
        <v>3</v>
      </c>
      <c r="C559" s="1" t="s">
        <v>5</v>
      </c>
      <c r="D559" s="1" t="s">
        <v>430</v>
      </c>
      <c r="E559" s="1">
        <v>5.5</v>
      </c>
      <c r="F559" s="1">
        <v>5.5</v>
      </c>
      <c r="G559" s="1" t="s">
        <v>6</v>
      </c>
      <c r="H559" s="1">
        <v>67</v>
      </c>
      <c r="I559" s="1">
        <v>3.4390000000000001</v>
      </c>
      <c r="J559" s="1">
        <v>70</v>
      </c>
      <c r="K559" s="1">
        <v>3.302</v>
      </c>
      <c r="L559" s="1">
        <v>66</v>
      </c>
      <c r="M559" s="1">
        <v>2.81</v>
      </c>
      <c r="N559" s="7">
        <v>66</v>
      </c>
      <c r="O559" s="7">
        <v>3.5110000000000001</v>
      </c>
      <c r="P559" s="7">
        <v>67</v>
      </c>
      <c r="Q559" s="7">
        <v>2.4209999999999998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3">
        <v>0</v>
      </c>
      <c r="AR559" s="4">
        <f t="shared" si="190"/>
        <v>0</v>
      </c>
      <c r="AS559" s="4">
        <f t="shared" si="191"/>
        <v>0</v>
      </c>
      <c r="AT559" s="4">
        <f t="shared" si="192"/>
        <v>0</v>
      </c>
      <c r="AU559" s="4">
        <f t="shared" si="199"/>
        <v>0</v>
      </c>
      <c r="AV559" s="4">
        <f t="shared" si="200"/>
        <v>0</v>
      </c>
      <c r="AW559" s="4">
        <f t="shared" si="193"/>
        <v>0</v>
      </c>
      <c r="AX559" s="4">
        <f t="shared" si="194"/>
        <v>0</v>
      </c>
      <c r="AY559" s="4">
        <f t="shared" si="195"/>
        <v>0</v>
      </c>
      <c r="AZ559" s="4">
        <f t="shared" si="201"/>
        <v>0</v>
      </c>
      <c r="BA559" s="4">
        <f t="shared" si="202"/>
        <v>0</v>
      </c>
      <c r="BB559" s="4">
        <f t="shared" si="196"/>
        <v>0</v>
      </c>
      <c r="BC559" s="4">
        <f t="shared" si="197"/>
        <v>0</v>
      </c>
      <c r="BD559" s="4">
        <f t="shared" si="198"/>
        <v>0</v>
      </c>
      <c r="BE559" s="4">
        <f t="shared" si="203"/>
        <v>0</v>
      </c>
      <c r="BF559" s="4">
        <f t="shared" si="204"/>
        <v>0</v>
      </c>
      <c r="BG559" s="4">
        <f t="shared" si="205"/>
        <v>0</v>
      </c>
      <c r="BH559" s="3">
        <v>0</v>
      </c>
      <c r="BI559" s="3">
        <v>0</v>
      </c>
      <c r="BJ559" s="4">
        <f t="shared" si="206"/>
        <v>1</v>
      </c>
      <c r="BK559" s="4">
        <f t="shared" si="207"/>
        <v>0</v>
      </c>
      <c r="BL559" s="4">
        <f t="shared" si="208"/>
        <v>0</v>
      </c>
      <c r="BM559" s="4">
        <f t="shared" si="209"/>
        <v>0</v>
      </c>
      <c r="BN559" s="4">
        <f t="shared" si="210"/>
        <v>0</v>
      </c>
      <c r="BO559" s="4">
        <f t="shared" si="211"/>
        <v>0</v>
      </c>
    </row>
    <row r="560" spans="1:67" x14ac:dyDescent="0.25">
      <c r="A560" s="7">
        <v>559</v>
      </c>
      <c r="B560" s="1" cm="1">
        <f t="array" ref="B560">_xlfn.SWITCH(C560,"G",1,"D",2,"M",3,"F",4)</f>
        <v>1</v>
      </c>
      <c r="C560" s="1" t="s">
        <v>12</v>
      </c>
      <c r="D560" s="1" t="s">
        <v>354</v>
      </c>
      <c r="E560" s="1">
        <v>4.5999999999999996</v>
      </c>
      <c r="F560" s="1">
        <v>4.5999999999999996</v>
      </c>
      <c r="G560" s="1" t="s">
        <v>6</v>
      </c>
      <c r="H560" s="1">
        <v>86</v>
      </c>
      <c r="I560" s="1">
        <v>4.0220000000000002</v>
      </c>
      <c r="J560" s="1">
        <v>84</v>
      </c>
      <c r="K560" s="1">
        <v>3.5489999999999999</v>
      </c>
      <c r="L560" s="1">
        <v>83</v>
      </c>
      <c r="M560" s="1">
        <v>3.2639999999999998</v>
      </c>
      <c r="N560" s="7">
        <v>83</v>
      </c>
      <c r="O560" s="7">
        <v>3.8730000000000002</v>
      </c>
      <c r="P560" s="7">
        <v>84</v>
      </c>
      <c r="Q560" s="7">
        <v>2.99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3">
        <v>1</v>
      </c>
      <c r="AR560" s="4">
        <f t="shared" si="190"/>
        <v>1</v>
      </c>
      <c r="AS560" s="4">
        <f t="shared" si="191"/>
        <v>1</v>
      </c>
      <c r="AT560" s="4">
        <f t="shared" si="192"/>
        <v>1</v>
      </c>
      <c r="AU560" s="4">
        <f t="shared" si="199"/>
        <v>1</v>
      </c>
      <c r="AV560" s="4">
        <f t="shared" si="200"/>
        <v>1</v>
      </c>
      <c r="AW560" s="4">
        <f t="shared" si="193"/>
        <v>0</v>
      </c>
      <c r="AX560" s="4">
        <f t="shared" si="194"/>
        <v>0</v>
      </c>
      <c r="AY560" s="4">
        <f t="shared" si="195"/>
        <v>0</v>
      </c>
      <c r="AZ560" s="4">
        <f t="shared" si="201"/>
        <v>0</v>
      </c>
      <c r="BA560" s="4">
        <f t="shared" si="202"/>
        <v>0</v>
      </c>
      <c r="BB560" s="4">
        <f t="shared" si="196"/>
        <v>1</v>
      </c>
      <c r="BC560" s="4">
        <f t="shared" si="197"/>
        <v>1</v>
      </c>
      <c r="BD560" s="4">
        <f t="shared" si="198"/>
        <v>1</v>
      </c>
      <c r="BE560" s="4">
        <f t="shared" si="203"/>
        <v>1</v>
      </c>
      <c r="BF560" s="4">
        <f t="shared" si="204"/>
        <v>1</v>
      </c>
      <c r="BG560" s="4">
        <f t="shared" si="205"/>
        <v>5</v>
      </c>
      <c r="BH560" s="3">
        <v>0</v>
      </c>
      <c r="BI560" s="3">
        <v>0</v>
      </c>
      <c r="BJ560" s="4">
        <f t="shared" si="206"/>
        <v>1</v>
      </c>
      <c r="BK560" s="4">
        <f t="shared" si="207"/>
        <v>0</v>
      </c>
      <c r="BL560" s="4">
        <f t="shared" si="208"/>
        <v>0</v>
      </c>
      <c r="BM560" s="4">
        <f t="shared" si="209"/>
        <v>0</v>
      </c>
      <c r="BN560" s="4">
        <f t="shared" si="210"/>
        <v>0</v>
      </c>
      <c r="BO560" s="4">
        <f t="shared" si="211"/>
        <v>0</v>
      </c>
    </row>
    <row r="561" spans="1:67" x14ac:dyDescent="0.25">
      <c r="A561" s="7">
        <v>560</v>
      </c>
      <c r="B561" s="1" cm="1">
        <f t="array" ref="B561">_xlfn.SWITCH(C561,"G",1,"D",2,"M",3,"F",4)</f>
        <v>2</v>
      </c>
      <c r="C561" s="1" t="s">
        <v>7</v>
      </c>
      <c r="D561" s="1" t="s">
        <v>178</v>
      </c>
      <c r="E561" s="1">
        <v>4</v>
      </c>
      <c r="F561" s="1">
        <v>4</v>
      </c>
      <c r="G561" s="1" t="s">
        <v>55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7">
        <v>0</v>
      </c>
      <c r="O561" s="7">
        <v>0</v>
      </c>
      <c r="P561" s="7">
        <v>0</v>
      </c>
      <c r="Q561" s="7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3">
        <v>0</v>
      </c>
      <c r="AR561" s="4">
        <f t="shared" si="190"/>
        <v>0</v>
      </c>
      <c r="AS561" s="4">
        <f t="shared" si="191"/>
        <v>0</v>
      </c>
      <c r="AT561" s="4">
        <f t="shared" si="192"/>
        <v>0</v>
      </c>
      <c r="AU561" s="4">
        <f t="shared" si="199"/>
        <v>0</v>
      </c>
      <c r="AV561" s="4">
        <f t="shared" si="200"/>
        <v>0</v>
      </c>
      <c r="AW561" s="4">
        <f t="shared" si="193"/>
        <v>0</v>
      </c>
      <c r="AX561" s="4">
        <f t="shared" si="194"/>
        <v>0</v>
      </c>
      <c r="AY561" s="4">
        <f t="shared" si="195"/>
        <v>0</v>
      </c>
      <c r="AZ561" s="4">
        <f t="shared" si="201"/>
        <v>0</v>
      </c>
      <c r="BA561" s="4">
        <f t="shared" si="202"/>
        <v>0</v>
      </c>
      <c r="BB561" s="4">
        <f t="shared" si="196"/>
        <v>0</v>
      </c>
      <c r="BC561" s="4">
        <f t="shared" si="197"/>
        <v>0</v>
      </c>
      <c r="BD561" s="4">
        <f t="shared" si="198"/>
        <v>0</v>
      </c>
      <c r="BE561" s="4">
        <f t="shared" si="203"/>
        <v>0</v>
      </c>
      <c r="BF561" s="4">
        <f t="shared" si="204"/>
        <v>0</v>
      </c>
      <c r="BG561" s="4">
        <f t="shared" si="205"/>
        <v>0</v>
      </c>
      <c r="BH561" s="3">
        <v>0</v>
      </c>
      <c r="BI561" s="3">
        <v>0</v>
      </c>
      <c r="BJ561" s="4">
        <f t="shared" si="206"/>
        <v>1</v>
      </c>
      <c r="BK561" s="4">
        <f t="shared" si="207"/>
        <v>0</v>
      </c>
      <c r="BL561" s="4">
        <f t="shared" si="208"/>
        <v>0</v>
      </c>
      <c r="BM561" s="4">
        <f t="shared" si="209"/>
        <v>0</v>
      </c>
      <c r="BN561" s="4">
        <f t="shared" si="210"/>
        <v>0</v>
      </c>
      <c r="BO561" s="4">
        <f t="shared" si="211"/>
        <v>0</v>
      </c>
    </row>
    <row r="562" spans="1:67" x14ac:dyDescent="0.25">
      <c r="A562" s="7">
        <v>561</v>
      </c>
      <c r="B562" s="1" cm="1">
        <f t="array" ref="B562">_xlfn.SWITCH(C562,"G",1,"D",2,"M",3,"F",4)</f>
        <v>1</v>
      </c>
      <c r="C562" s="1" t="s">
        <v>12</v>
      </c>
      <c r="D562" s="1" t="s">
        <v>662</v>
      </c>
      <c r="E562" s="1">
        <v>4</v>
      </c>
      <c r="F562" s="1">
        <v>4</v>
      </c>
      <c r="G562" s="1" t="s">
        <v>106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7">
        <v>0</v>
      </c>
      <c r="O562" s="7">
        <v>0</v>
      </c>
      <c r="P562" s="7">
        <v>1</v>
      </c>
      <c r="Q562" s="7">
        <v>4.1000000000000002E-2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3">
        <v>0</v>
      </c>
      <c r="AR562" s="4">
        <f t="shared" si="190"/>
        <v>0</v>
      </c>
      <c r="AS562" s="4">
        <f t="shared" si="191"/>
        <v>0</v>
      </c>
      <c r="AT562" s="4">
        <f t="shared" si="192"/>
        <v>0</v>
      </c>
      <c r="AU562" s="4">
        <f t="shared" si="199"/>
        <v>0</v>
      </c>
      <c r="AV562" s="4">
        <f t="shared" si="200"/>
        <v>0</v>
      </c>
      <c r="AW562" s="4">
        <f t="shared" si="193"/>
        <v>0</v>
      </c>
      <c r="AX562" s="4">
        <f t="shared" si="194"/>
        <v>0</v>
      </c>
      <c r="AY562" s="4">
        <f t="shared" si="195"/>
        <v>0</v>
      </c>
      <c r="AZ562" s="4">
        <f t="shared" si="201"/>
        <v>0</v>
      </c>
      <c r="BA562" s="4">
        <f t="shared" si="202"/>
        <v>0</v>
      </c>
      <c r="BB562" s="4">
        <f t="shared" si="196"/>
        <v>0</v>
      </c>
      <c r="BC562" s="4">
        <f t="shared" si="197"/>
        <v>0</v>
      </c>
      <c r="BD562" s="4">
        <f t="shared" si="198"/>
        <v>0</v>
      </c>
      <c r="BE562" s="4">
        <f t="shared" si="203"/>
        <v>0</v>
      </c>
      <c r="BF562" s="4">
        <f t="shared" si="204"/>
        <v>0</v>
      </c>
      <c r="BG562" s="4">
        <f t="shared" si="205"/>
        <v>0</v>
      </c>
      <c r="BH562" s="3">
        <v>0</v>
      </c>
      <c r="BI562" s="3">
        <v>0</v>
      </c>
      <c r="BJ562" s="4">
        <f t="shared" si="206"/>
        <v>1</v>
      </c>
      <c r="BK562" s="4">
        <f t="shared" si="207"/>
        <v>0</v>
      </c>
      <c r="BL562" s="4">
        <f t="shared" si="208"/>
        <v>0</v>
      </c>
      <c r="BM562" s="4">
        <f t="shared" si="209"/>
        <v>0</v>
      </c>
      <c r="BN562" s="4">
        <f t="shared" si="210"/>
        <v>0</v>
      </c>
      <c r="BO562" s="4">
        <f t="shared" si="211"/>
        <v>0</v>
      </c>
    </row>
    <row r="563" spans="1:67" x14ac:dyDescent="0.25">
      <c r="A563" s="7">
        <v>562</v>
      </c>
      <c r="B563" s="1" cm="1">
        <f t="array" ref="B563">_xlfn.SWITCH(C563,"G",1,"D",2,"M",3,"F",4)</f>
        <v>2</v>
      </c>
      <c r="C563" s="1" t="s">
        <v>7</v>
      </c>
      <c r="D563" s="1" t="s">
        <v>663</v>
      </c>
      <c r="E563" s="1">
        <v>4</v>
      </c>
      <c r="F563" s="1">
        <v>4</v>
      </c>
      <c r="G563" s="1" t="s">
        <v>167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7">
        <v>0</v>
      </c>
      <c r="O563" s="7">
        <v>0</v>
      </c>
      <c r="P563" s="7">
        <v>0</v>
      </c>
      <c r="Q563" s="7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3">
        <v>0</v>
      </c>
      <c r="AR563" s="4">
        <f t="shared" si="190"/>
        <v>0</v>
      </c>
      <c r="AS563" s="4">
        <f t="shared" si="191"/>
        <v>0</v>
      </c>
      <c r="AT563" s="4">
        <f t="shared" si="192"/>
        <v>0</v>
      </c>
      <c r="AU563" s="4">
        <f t="shared" si="199"/>
        <v>0</v>
      </c>
      <c r="AV563" s="4">
        <f t="shared" si="200"/>
        <v>0</v>
      </c>
      <c r="AW563" s="4">
        <f t="shared" si="193"/>
        <v>0</v>
      </c>
      <c r="AX563" s="4">
        <f t="shared" si="194"/>
        <v>0</v>
      </c>
      <c r="AY563" s="4">
        <f t="shared" si="195"/>
        <v>0</v>
      </c>
      <c r="AZ563" s="4">
        <f t="shared" si="201"/>
        <v>0</v>
      </c>
      <c r="BA563" s="4">
        <f t="shared" si="202"/>
        <v>0</v>
      </c>
      <c r="BB563" s="4">
        <f t="shared" si="196"/>
        <v>0</v>
      </c>
      <c r="BC563" s="4">
        <f t="shared" si="197"/>
        <v>0</v>
      </c>
      <c r="BD563" s="4">
        <f t="shared" si="198"/>
        <v>0</v>
      </c>
      <c r="BE563" s="4">
        <f t="shared" si="203"/>
        <v>0</v>
      </c>
      <c r="BF563" s="4">
        <f t="shared" si="204"/>
        <v>0</v>
      </c>
      <c r="BG563" s="4">
        <f t="shared" si="205"/>
        <v>0</v>
      </c>
      <c r="BH563" s="3">
        <v>0</v>
      </c>
      <c r="BI563" s="3">
        <v>0</v>
      </c>
      <c r="BJ563" s="4">
        <f t="shared" si="206"/>
        <v>1</v>
      </c>
      <c r="BK563" s="4">
        <f t="shared" si="207"/>
        <v>0</v>
      </c>
      <c r="BL563" s="4">
        <f t="shared" si="208"/>
        <v>0</v>
      </c>
      <c r="BM563" s="4">
        <f t="shared" si="209"/>
        <v>0</v>
      </c>
      <c r="BN563" s="4">
        <f t="shared" si="210"/>
        <v>0</v>
      </c>
      <c r="BO563" s="4">
        <f t="shared" si="211"/>
        <v>0</v>
      </c>
    </row>
    <row r="564" spans="1:67" x14ac:dyDescent="0.25">
      <c r="A564" s="7">
        <v>563</v>
      </c>
      <c r="B564" s="1" cm="1">
        <f t="array" ref="B564">_xlfn.SWITCH(C564,"G",1,"D",2,"M",3,"F",4)</f>
        <v>2</v>
      </c>
      <c r="C564" s="1" t="s">
        <v>7</v>
      </c>
      <c r="D564" s="1" t="s">
        <v>320</v>
      </c>
      <c r="E564" s="1">
        <v>4</v>
      </c>
      <c r="F564" s="1">
        <v>4</v>
      </c>
      <c r="G564" s="1" t="s">
        <v>167</v>
      </c>
      <c r="H564" s="1">
        <v>3</v>
      </c>
      <c r="I564" s="1">
        <v>0.115</v>
      </c>
      <c r="J564" s="1">
        <v>8</v>
      </c>
      <c r="K564" s="1">
        <v>0.308</v>
      </c>
      <c r="L564" s="1">
        <v>8</v>
      </c>
      <c r="M564" s="1">
        <v>0.307</v>
      </c>
      <c r="N564" s="7">
        <v>9</v>
      </c>
      <c r="O564" s="7">
        <v>0.32</v>
      </c>
      <c r="P564" s="7">
        <v>11</v>
      </c>
      <c r="Q564" s="7">
        <v>0.29899999999999999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3">
        <v>0</v>
      </c>
      <c r="AR564" s="4">
        <f t="shared" si="190"/>
        <v>0</v>
      </c>
      <c r="AS564" s="4">
        <f t="shared" si="191"/>
        <v>0</v>
      </c>
      <c r="AT564" s="4">
        <f t="shared" si="192"/>
        <v>0</v>
      </c>
      <c r="AU564" s="4">
        <f t="shared" si="199"/>
        <v>0</v>
      </c>
      <c r="AV564" s="4">
        <f t="shared" si="200"/>
        <v>0</v>
      </c>
      <c r="AW564" s="4">
        <f t="shared" si="193"/>
        <v>0</v>
      </c>
      <c r="AX564" s="4">
        <f t="shared" si="194"/>
        <v>0</v>
      </c>
      <c r="AY564" s="4">
        <f t="shared" si="195"/>
        <v>0</v>
      </c>
      <c r="AZ564" s="4">
        <f t="shared" si="201"/>
        <v>0</v>
      </c>
      <c r="BA564" s="4">
        <f t="shared" si="202"/>
        <v>0</v>
      </c>
      <c r="BB564" s="4">
        <f t="shared" si="196"/>
        <v>0</v>
      </c>
      <c r="BC564" s="4">
        <f t="shared" si="197"/>
        <v>0</v>
      </c>
      <c r="BD564" s="4">
        <f t="shared" si="198"/>
        <v>0</v>
      </c>
      <c r="BE564" s="4">
        <f t="shared" si="203"/>
        <v>0</v>
      </c>
      <c r="BF564" s="4">
        <f t="shared" si="204"/>
        <v>0</v>
      </c>
      <c r="BG564" s="4">
        <f t="shared" si="205"/>
        <v>0</v>
      </c>
      <c r="BH564" s="3">
        <v>0</v>
      </c>
      <c r="BI564" s="3">
        <v>0</v>
      </c>
      <c r="BJ564" s="4">
        <f t="shared" si="206"/>
        <v>1</v>
      </c>
      <c r="BK564" s="4">
        <f t="shared" si="207"/>
        <v>0</v>
      </c>
      <c r="BL564" s="4">
        <f t="shared" si="208"/>
        <v>0</v>
      </c>
      <c r="BM564" s="4">
        <f t="shared" si="209"/>
        <v>0</v>
      </c>
      <c r="BN564" s="4">
        <f t="shared" si="210"/>
        <v>0</v>
      </c>
      <c r="BO564" s="4">
        <f t="shared" si="211"/>
        <v>0</v>
      </c>
    </row>
    <row r="565" spans="1:67" x14ac:dyDescent="0.25">
      <c r="A565" s="7">
        <v>564</v>
      </c>
      <c r="B565" s="1" cm="1">
        <f t="array" ref="B565">_xlfn.SWITCH(C565,"G",1,"D",2,"M",3,"F",4)</f>
        <v>4</v>
      </c>
      <c r="C565" s="1" t="s">
        <v>10</v>
      </c>
      <c r="D565" s="1" t="s">
        <v>161</v>
      </c>
      <c r="E565" s="1">
        <v>6</v>
      </c>
      <c r="F565" s="1">
        <v>6</v>
      </c>
      <c r="G565" s="1" t="s">
        <v>142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7">
        <v>0</v>
      </c>
      <c r="O565" s="7">
        <v>0</v>
      </c>
      <c r="P565" s="7">
        <v>0</v>
      </c>
      <c r="Q565" s="7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3">
        <v>0</v>
      </c>
      <c r="AR565" s="4">
        <f t="shared" si="190"/>
        <v>0</v>
      </c>
      <c r="AS565" s="4">
        <f t="shared" si="191"/>
        <v>0</v>
      </c>
      <c r="AT565" s="4">
        <f t="shared" si="192"/>
        <v>0</v>
      </c>
      <c r="AU565" s="4">
        <f t="shared" si="199"/>
        <v>0</v>
      </c>
      <c r="AV565" s="4">
        <f t="shared" si="200"/>
        <v>0</v>
      </c>
      <c r="AW565" s="4">
        <f t="shared" si="193"/>
        <v>0</v>
      </c>
      <c r="AX565" s="4">
        <f t="shared" si="194"/>
        <v>0</v>
      </c>
      <c r="AY565" s="4">
        <f t="shared" si="195"/>
        <v>0</v>
      </c>
      <c r="AZ565" s="4">
        <f t="shared" si="201"/>
        <v>0</v>
      </c>
      <c r="BA565" s="4">
        <f t="shared" si="202"/>
        <v>0</v>
      </c>
      <c r="BB565" s="4">
        <f t="shared" si="196"/>
        <v>0</v>
      </c>
      <c r="BC565" s="4">
        <f t="shared" si="197"/>
        <v>0</v>
      </c>
      <c r="BD565" s="4">
        <f t="shared" si="198"/>
        <v>0</v>
      </c>
      <c r="BE565" s="4">
        <f t="shared" si="203"/>
        <v>0</v>
      </c>
      <c r="BF565" s="4">
        <f t="shared" si="204"/>
        <v>0</v>
      </c>
      <c r="BG565" s="4">
        <f t="shared" si="205"/>
        <v>0</v>
      </c>
      <c r="BH565" s="3">
        <v>0</v>
      </c>
      <c r="BI565" s="3">
        <v>0</v>
      </c>
      <c r="BJ565" s="4">
        <f t="shared" si="206"/>
        <v>1</v>
      </c>
      <c r="BK565" s="4">
        <f t="shared" si="207"/>
        <v>0</v>
      </c>
      <c r="BL565" s="4">
        <f t="shared" si="208"/>
        <v>0</v>
      </c>
      <c r="BM565" s="4">
        <f t="shared" si="209"/>
        <v>0</v>
      </c>
      <c r="BN565" s="4">
        <f t="shared" si="210"/>
        <v>0</v>
      </c>
      <c r="BO565" s="4">
        <f t="shared" si="211"/>
        <v>0</v>
      </c>
    </row>
    <row r="566" spans="1:67" x14ac:dyDescent="0.25">
      <c r="A566" s="7">
        <v>565</v>
      </c>
      <c r="B566" s="1" cm="1">
        <f t="array" ref="B566">_xlfn.SWITCH(C566,"G",1,"D",2,"M",3,"F",4)</f>
        <v>2</v>
      </c>
      <c r="C566" s="1" t="s">
        <v>7</v>
      </c>
      <c r="D566" s="1" t="s">
        <v>664</v>
      </c>
      <c r="E566" s="1">
        <v>4</v>
      </c>
      <c r="F566" s="1">
        <v>4</v>
      </c>
      <c r="G566" s="1" t="s">
        <v>58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7">
        <v>0</v>
      </c>
      <c r="O566" s="7">
        <v>0</v>
      </c>
      <c r="P566" s="7">
        <v>0</v>
      </c>
      <c r="Q566" s="7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3">
        <v>0</v>
      </c>
      <c r="AR566" s="4">
        <f t="shared" si="190"/>
        <v>0</v>
      </c>
      <c r="AS566" s="4">
        <f t="shared" si="191"/>
        <v>0</v>
      </c>
      <c r="AT566" s="4">
        <f t="shared" si="192"/>
        <v>0</v>
      </c>
      <c r="AU566" s="4">
        <f t="shared" si="199"/>
        <v>0</v>
      </c>
      <c r="AV566" s="4">
        <f t="shared" si="200"/>
        <v>0</v>
      </c>
      <c r="AW566" s="4">
        <f t="shared" si="193"/>
        <v>0</v>
      </c>
      <c r="AX566" s="4">
        <f t="shared" si="194"/>
        <v>0</v>
      </c>
      <c r="AY566" s="4">
        <f t="shared" si="195"/>
        <v>0</v>
      </c>
      <c r="AZ566" s="4">
        <f t="shared" si="201"/>
        <v>0</v>
      </c>
      <c r="BA566" s="4">
        <f t="shared" si="202"/>
        <v>0</v>
      </c>
      <c r="BB566" s="4">
        <f t="shared" si="196"/>
        <v>0</v>
      </c>
      <c r="BC566" s="4">
        <f t="shared" si="197"/>
        <v>0</v>
      </c>
      <c r="BD566" s="4">
        <f t="shared" si="198"/>
        <v>0</v>
      </c>
      <c r="BE566" s="4">
        <f t="shared" si="203"/>
        <v>0</v>
      </c>
      <c r="BF566" s="4">
        <f t="shared" si="204"/>
        <v>0</v>
      </c>
      <c r="BG566" s="4">
        <f t="shared" si="205"/>
        <v>0</v>
      </c>
      <c r="BH566" s="3">
        <v>0</v>
      </c>
      <c r="BI566" s="3">
        <v>0</v>
      </c>
      <c r="BJ566" s="4">
        <f t="shared" si="206"/>
        <v>1</v>
      </c>
      <c r="BK566" s="4">
        <f t="shared" si="207"/>
        <v>0</v>
      </c>
      <c r="BL566" s="4">
        <f t="shared" si="208"/>
        <v>0</v>
      </c>
      <c r="BM566" s="4">
        <f t="shared" si="209"/>
        <v>0</v>
      </c>
      <c r="BN566" s="4">
        <f t="shared" si="210"/>
        <v>0</v>
      </c>
      <c r="BO566" s="4">
        <f t="shared" si="211"/>
        <v>0</v>
      </c>
    </row>
    <row r="567" spans="1:67" x14ac:dyDescent="0.25">
      <c r="A567" s="7">
        <v>566</v>
      </c>
      <c r="B567" s="1" cm="1">
        <f t="array" ref="B567">_xlfn.SWITCH(C567,"G",1,"D",2,"M",3,"F",4)</f>
        <v>3</v>
      </c>
      <c r="C567" s="1" t="s">
        <v>5</v>
      </c>
      <c r="D567" s="1" t="s">
        <v>241</v>
      </c>
      <c r="E567" s="1">
        <v>4.5</v>
      </c>
      <c r="F567" s="1">
        <v>4.5</v>
      </c>
      <c r="G567" s="1" t="s">
        <v>226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7">
        <v>0</v>
      </c>
      <c r="O567" s="7">
        <v>0</v>
      </c>
      <c r="P567" s="7">
        <v>0</v>
      </c>
      <c r="Q567" s="7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3">
        <v>0</v>
      </c>
      <c r="AR567" s="4">
        <f t="shared" si="190"/>
        <v>0</v>
      </c>
      <c r="AS567" s="4">
        <f t="shared" si="191"/>
        <v>0</v>
      </c>
      <c r="AT567" s="4">
        <f t="shared" si="192"/>
        <v>0</v>
      </c>
      <c r="AU567" s="4">
        <f t="shared" si="199"/>
        <v>0</v>
      </c>
      <c r="AV567" s="4">
        <f t="shared" si="200"/>
        <v>0</v>
      </c>
      <c r="AW567" s="4">
        <f t="shared" si="193"/>
        <v>0</v>
      </c>
      <c r="AX567" s="4">
        <f t="shared" si="194"/>
        <v>0</v>
      </c>
      <c r="AY567" s="4">
        <f t="shared" si="195"/>
        <v>0</v>
      </c>
      <c r="AZ567" s="4">
        <f t="shared" si="201"/>
        <v>0</v>
      </c>
      <c r="BA567" s="4">
        <f t="shared" si="202"/>
        <v>0</v>
      </c>
      <c r="BB567" s="4">
        <f t="shared" si="196"/>
        <v>0</v>
      </c>
      <c r="BC567" s="4">
        <f t="shared" si="197"/>
        <v>0</v>
      </c>
      <c r="BD567" s="4">
        <f t="shared" si="198"/>
        <v>0</v>
      </c>
      <c r="BE567" s="4">
        <f t="shared" si="203"/>
        <v>0</v>
      </c>
      <c r="BF567" s="4">
        <f t="shared" si="204"/>
        <v>0</v>
      </c>
      <c r="BG567" s="4">
        <f t="shared" si="205"/>
        <v>0</v>
      </c>
      <c r="BH567" s="3">
        <v>0</v>
      </c>
      <c r="BI567" s="3">
        <v>0</v>
      </c>
      <c r="BJ567" s="4">
        <f t="shared" si="206"/>
        <v>1</v>
      </c>
      <c r="BK567" s="4">
        <f t="shared" si="207"/>
        <v>0</v>
      </c>
      <c r="BL567" s="4">
        <f t="shared" si="208"/>
        <v>0</v>
      </c>
      <c r="BM567" s="4">
        <f t="shared" si="209"/>
        <v>0</v>
      </c>
      <c r="BN567" s="4">
        <f t="shared" si="210"/>
        <v>0</v>
      </c>
      <c r="BO567" s="4">
        <f t="shared" si="211"/>
        <v>0</v>
      </c>
    </row>
    <row r="568" spans="1:67" x14ac:dyDescent="0.25">
      <c r="A568" s="7">
        <v>567</v>
      </c>
      <c r="B568" s="1" cm="1">
        <f t="array" ref="B568">_xlfn.SWITCH(C568,"G",1,"D",2,"M",3,"F",4)</f>
        <v>2</v>
      </c>
      <c r="C568" s="1" t="s">
        <v>7</v>
      </c>
      <c r="D568" s="1" t="s">
        <v>665</v>
      </c>
      <c r="E568" s="1">
        <v>4.5</v>
      </c>
      <c r="F568" s="1">
        <v>4.5</v>
      </c>
      <c r="G568" s="1" t="s">
        <v>140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2.8000000000000001E-2</v>
      </c>
      <c r="N568" s="7">
        <v>2</v>
      </c>
      <c r="O568" s="7">
        <v>5.5E-2</v>
      </c>
      <c r="P568" s="7">
        <v>1</v>
      </c>
      <c r="Q568" s="7">
        <v>2.9000000000000001E-2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3">
        <v>0</v>
      </c>
      <c r="AR568" s="4">
        <f t="shared" si="190"/>
        <v>0</v>
      </c>
      <c r="AS568" s="4">
        <f t="shared" si="191"/>
        <v>0</v>
      </c>
      <c r="AT568" s="4">
        <f t="shared" si="192"/>
        <v>0</v>
      </c>
      <c r="AU568" s="4">
        <f t="shared" si="199"/>
        <v>0</v>
      </c>
      <c r="AV568" s="4">
        <f t="shared" si="200"/>
        <v>0</v>
      </c>
      <c r="AW568" s="4">
        <f t="shared" si="193"/>
        <v>0</v>
      </c>
      <c r="AX568" s="4">
        <f t="shared" si="194"/>
        <v>0</v>
      </c>
      <c r="AY568" s="4">
        <f t="shared" si="195"/>
        <v>0</v>
      </c>
      <c r="AZ568" s="4">
        <f t="shared" si="201"/>
        <v>0</v>
      </c>
      <c r="BA568" s="4">
        <f t="shared" si="202"/>
        <v>0</v>
      </c>
      <c r="BB568" s="4">
        <f t="shared" si="196"/>
        <v>0</v>
      </c>
      <c r="BC568" s="4">
        <f t="shared" si="197"/>
        <v>0</v>
      </c>
      <c r="BD568" s="4">
        <f t="shared" si="198"/>
        <v>0</v>
      </c>
      <c r="BE568" s="4">
        <f t="shared" si="203"/>
        <v>0</v>
      </c>
      <c r="BF568" s="4">
        <f t="shared" si="204"/>
        <v>0</v>
      </c>
      <c r="BG568" s="4">
        <f t="shared" si="205"/>
        <v>0</v>
      </c>
      <c r="BH568" s="3">
        <v>0</v>
      </c>
      <c r="BI568" s="3">
        <v>0</v>
      </c>
      <c r="BJ568" s="4">
        <f t="shared" si="206"/>
        <v>1</v>
      </c>
      <c r="BK568" s="4">
        <f t="shared" si="207"/>
        <v>0</v>
      </c>
      <c r="BL568" s="4">
        <f t="shared" si="208"/>
        <v>0</v>
      </c>
      <c r="BM568" s="4">
        <f t="shared" si="209"/>
        <v>0</v>
      </c>
      <c r="BN568" s="4">
        <f t="shared" si="210"/>
        <v>0</v>
      </c>
      <c r="BO568" s="4">
        <f t="shared" si="211"/>
        <v>0</v>
      </c>
    </row>
    <row r="569" spans="1:67" x14ac:dyDescent="0.25">
      <c r="A569" s="7">
        <v>568</v>
      </c>
      <c r="B569" s="1" cm="1">
        <f t="array" ref="B569">_xlfn.SWITCH(C569,"G",1,"D",2,"M",3,"F",4)</f>
        <v>4</v>
      </c>
      <c r="C569" s="1" t="s">
        <v>10</v>
      </c>
      <c r="D569" s="1" t="s">
        <v>666</v>
      </c>
      <c r="E569" s="1">
        <v>4.5</v>
      </c>
      <c r="F569" s="1">
        <v>4.5</v>
      </c>
      <c r="G569" s="1" t="s">
        <v>18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7">
        <v>0</v>
      </c>
      <c r="O569" s="7">
        <v>0</v>
      </c>
      <c r="P569" s="7">
        <v>0</v>
      </c>
      <c r="Q569" s="7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3">
        <v>0</v>
      </c>
      <c r="AR569" s="4">
        <f t="shared" si="190"/>
        <v>0</v>
      </c>
      <c r="AS569" s="4">
        <f t="shared" si="191"/>
        <v>0</v>
      </c>
      <c r="AT569" s="4">
        <f t="shared" si="192"/>
        <v>0</v>
      </c>
      <c r="AU569" s="4">
        <f t="shared" si="199"/>
        <v>0</v>
      </c>
      <c r="AV569" s="4">
        <f t="shared" si="200"/>
        <v>0</v>
      </c>
      <c r="AW569" s="4">
        <f t="shared" si="193"/>
        <v>0</v>
      </c>
      <c r="AX569" s="4">
        <f t="shared" si="194"/>
        <v>0</v>
      </c>
      <c r="AY569" s="4">
        <f t="shared" si="195"/>
        <v>0</v>
      </c>
      <c r="AZ569" s="4">
        <f t="shared" si="201"/>
        <v>0</v>
      </c>
      <c r="BA569" s="4">
        <f t="shared" si="202"/>
        <v>0</v>
      </c>
      <c r="BB569" s="4">
        <f t="shared" si="196"/>
        <v>0</v>
      </c>
      <c r="BC569" s="4">
        <f t="shared" si="197"/>
        <v>0</v>
      </c>
      <c r="BD569" s="4">
        <f t="shared" si="198"/>
        <v>0</v>
      </c>
      <c r="BE569" s="4">
        <f t="shared" si="203"/>
        <v>0</v>
      </c>
      <c r="BF569" s="4">
        <f t="shared" si="204"/>
        <v>0</v>
      </c>
      <c r="BG569" s="4">
        <f t="shared" si="205"/>
        <v>0</v>
      </c>
      <c r="BH569" s="3">
        <v>0</v>
      </c>
      <c r="BI569" s="3">
        <v>0</v>
      </c>
      <c r="BJ569" s="4">
        <f t="shared" si="206"/>
        <v>1</v>
      </c>
      <c r="BK569" s="4">
        <f t="shared" si="207"/>
        <v>0</v>
      </c>
      <c r="BL569" s="4">
        <f t="shared" si="208"/>
        <v>0</v>
      </c>
      <c r="BM569" s="4">
        <f t="shared" si="209"/>
        <v>0</v>
      </c>
      <c r="BN569" s="4">
        <f t="shared" si="210"/>
        <v>0</v>
      </c>
      <c r="BO569" s="4">
        <f t="shared" si="211"/>
        <v>0</v>
      </c>
    </row>
    <row r="570" spans="1:67" x14ac:dyDescent="0.25">
      <c r="A570" s="7">
        <v>569</v>
      </c>
      <c r="B570" s="1" cm="1">
        <f t="array" ref="B570">_xlfn.SWITCH(C570,"G",1,"D",2,"M",3,"F",4)</f>
        <v>2</v>
      </c>
      <c r="C570" s="1" t="s">
        <v>7</v>
      </c>
      <c r="D570" s="1" t="s">
        <v>181</v>
      </c>
      <c r="E570" s="1">
        <v>4</v>
      </c>
      <c r="F570" s="1">
        <v>4</v>
      </c>
      <c r="G570" s="1" t="s">
        <v>525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7">
        <v>0</v>
      </c>
      <c r="O570" s="7">
        <v>0</v>
      </c>
      <c r="P570" s="7">
        <v>0</v>
      </c>
      <c r="Q570" s="7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3">
        <v>0</v>
      </c>
      <c r="AR570" s="4">
        <f t="shared" si="190"/>
        <v>0</v>
      </c>
      <c r="AS570" s="4">
        <f t="shared" si="191"/>
        <v>0</v>
      </c>
      <c r="AT570" s="4">
        <f t="shared" si="192"/>
        <v>0</v>
      </c>
      <c r="AU570" s="4">
        <f t="shared" si="199"/>
        <v>0</v>
      </c>
      <c r="AV570" s="4">
        <f t="shared" si="200"/>
        <v>0</v>
      </c>
      <c r="AW570" s="4">
        <f t="shared" si="193"/>
        <v>0</v>
      </c>
      <c r="AX570" s="4">
        <f t="shared" si="194"/>
        <v>0</v>
      </c>
      <c r="AY570" s="4">
        <f t="shared" si="195"/>
        <v>0</v>
      </c>
      <c r="AZ570" s="4">
        <f t="shared" si="201"/>
        <v>0</v>
      </c>
      <c r="BA570" s="4">
        <f t="shared" si="202"/>
        <v>0</v>
      </c>
      <c r="BB570" s="4">
        <f t="shared" si="196"/>
        <v>0</v>
      </c>
      <c r="BC570" s="4">
        <f t="shared" si="197"/>
        <v>0</v>
      </c>
      <c r="BD570" s="4">
        <f t="shared" si="198"/>
        <v>0</v>
      </c>
      <c r="BE570" s="4">
        <f t="shared" si="203"/>
        <v>0</v>
      </c>
      <c r="BF570" s="4">
        <f t="shared" si="204"/>
        <v>0</v>
      </c>
      <c r="BG570" s="4">
        <f t="shared" si="205"/>
        <v>0</v>
      </c>
      <c r="BH570" s="3">
        <v>0</v>
      </c>
      <c r="BI570" s="3">
        <v>0</v>
      </c>
      <c r="BJ570" s="4">
        <f t="shared" si="206"/>
        <v>1</v>
      </c>
      <c r="BK570" s="4">
        <f t="shared" si="207"/>
        <v>0</v>
      </c>
      <c r="BL570" s="4">
        <f t="shared" si="208"/>
        <v>0</v>
      </c>
      <c r="BM570" s="4">
        <f t="shared" si="209"/>
        <v>0</v>
      </c>
      <c r="BN570" s="4">
        <f t="shared" si="210"/>
        <v>0</v>
      </c>
      <c r="BO570" s="4">
        <f t="shared" si="211"/>
        <v>0</v>
      </c>
    </row>
    <row r="571" spans="1:67" x14ac:dyDescent="0.25">
      <c r="A571" s="7">
        <v>570</v>
      </c>
      <c r="B571" s="1" cm="1">
        <f t="array" ref="B571">_xlfn.SWITCH(C571,"G",1,"D",2,"M",3,"F",4)</f>
        <v>2</v>
      </c>
      <c r="C571" s="1" t="s">
        <v>7</v>
      </c>
      <c r="D571" s="1" t="s">
        <v>394</v>
      </c>
      <c r="E571" s="1">
        <v>4</v>
      </c>
      <c r="F571" s="1">
        <v>4</v>
      </c>
      <c r="G571" s="1" t="s">
        <v>142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7">
        <v>0</v>
      </c>
      <c r="O571" s="7">
        <v>0</v>
      </c>
      <c r="P571" s="7">
        <v>0</v>
      </c>
      <c r="Q571" s="7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3">
        <v>0</v>
      </c>
      <c r="AR571" s="4">
        <f t="shared" si="190"/>
        <v>0</v>
      </c>
      <c r="AS571" s="4">
        <f t="shared" si="191"/>
        <v>0</v>
      </c>
      <c r="AT571" s="4">
        <f t="shared" si="192"/>
        <v>0</v>
      </c>
      <c r="AU571" s="4">
        <f t="shared" si="199"/>
        <v>0</v>
      </c>
      <c r="AV571" s="4">
        <f t="shared" si="200"/>
        <v>0</v>
      </c>
      <c r="AW571" s="4">
        <f t="shared" si="193"/>
        <v>0</v>
      </c>
      <c r="AX571" s="4">
        <f t="shared" si="194"/>
        <v>0</v>
      </c>
      <c r="AY571" s="4">
        <f t="shared" si="195"/>
        <v>0</v>
      </c>
      <c r="AZ571" s="4">
        <f t="shared" si="201"/>
        <v>0</v>
      </c>
      <c r="BA571" s="4">
        <f t="shared" si="202"/>
        <v>0</v>
      </c>
      <c r="BB571" s="4">
        <f t="shared" si="196"/>
        <v>0</v>
      </c>
      <c r="BC571" s="4">
        <f t="shared" si="197"/>
        <v>0</v>
      </c>
      <c r="BD571" s="4">
        <f t="shared" si="198"/>
        <v>0</v>
      </c>
      <c r="BE571" s="4">
        <f t="shared" si="203"/>
        <v>0</v>
      </c>
      <c r="BF571" s="4">
        <f t="shared" si="204"/>
        <v>0</v>
      </c>
      <c r="BG571" s="4">
        <f t="shared" si="205"/>
        <v>0</v>
      </c>
      <c r="BH571" s="3">
        <v>0</v>
      </c>
      <c r="BI571" s="3">
        <v>0</v>
      </c>
      <c r="BJ571" s="4">
        <f t="shared" si="206"/>
        <v>1</v>
      </c>
      <c r="BK571" s="4">
        <f t="shared" si="207"/>
        <v>0</v>
      </c>
      <c r="BL571" s="4">
        <f t="shared" si="208"/>
        <v>0</v>
      </c>
      <c r="BM571" s="4">
        <f t="shared" si="209"/>
        <v>0</v>
      </c>
      <c r="BN571" s="4">
        <f t="shared" si="210"/>
        <v>0</v>
      </c>
      <c r="BO571" s="4">
        <f t="shared" si="211"/>
        <v>0</v>
      </c>
    </row>
    <row r="572" spans="1:67" x14ac:dyDescent="0.25">
      <c r="A572" s="7">
        <v>571</v>
      </c>
      <c r="B572" s="1" cm="1">
        <f t="array" ref="B572">_xlfn.SWITCH(C572,"G",1,"D",2,"M",3,"F",4)</f>
        <v>1</v>
      </c>
      <c r="C572" s="1" t="s">
        <v>12</v>
      </c>
      <c r="D572" s="1" t="s">
        <v>428</v>
      </c>
      <c r="E572" s="1">
        <v>4</v>
      </c>
      <c r="F572" s="1">
        <v>4</v>
      </c>
      <c r="G572" s="1" t="s">
        <v>142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7">
        <v>0</v>
      </c>
      <c r="O572" s="7">
        <v>0</v>
      </c>
      <c r="P572" s="7">
        <v>0</v>
      </c>
      <c r="Q572" s="7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3">
        <v>0</v>
      </c>
      <c r="AR572" s="4">
        <f t="shared" si="190"/>
        <v>0</v>
      </c>
      <c r="AS572" s="4">
        <f t="shared" si="191"/>
        <v>0</v>
      </c>
      <c r="AT572" s="4">
        <f t="shared" si="192"/>
        <v>0</v>
      </c>
      <c r="AU572" s="4">
        <f t="shared" si="199"/>
        <v>0</v>
      </c>
      <c r="AV572" s="4">
        <f t="shared" si="200"/>
        <v>0</v>
      </c>
      <c r="AW572" s="4">
        <f t="shared" si="193"/>
        <v>0</v>
      </c>
      <c r="AX572" s="4">
        <f t="shared" si="194"/>
        <v>0</v>
      </c>
      <c r="AY572" s="4">
        <f t="shared" si="195"/>
        <v>0</v>
      </c>
      <c r="AZ572" s="4">
        <f t="shared" si="201"/>
        <v>0</v>
      </c>
      <c r="BA572" s="4">
        <f t="shared" si="202"/>
        <v>0</v>
      </c>
      <c r="BB572" s="4">
        <f t="shared" si="196"/>
        <v>0</v>
      </c>
      <c r="BC572" s="4">
        <f t="shared" si="197"/>
        <v>0</v>
      </c>
      <c r="BD572" s="4">
        <f t="shared" si="198"/>
        <v>0</v>
      </c>
      <c r="BE572" s="4">
        <f t="shared" si="203"/>
        <v>0</v>
      </c>
      <c r="BF572" s="4">
        <f t="shared" si="204"/>
        <v>0</v>
      </c>
      <c r="BG572" s="4">
        <f t="shared" si="205"/>
        <v>0</v>
      </c>
      <c r="BH572" s="3">
        <v>0</v>
      </c>
      <c r="BI572" s="3">
        <v>0</v>
      </c>
      <c r="BJ572" s="4">
        <f t="shared" si="206"/>
        <v>1</v>
      </c>
      <c r="BK572" s="4">
        <f t="shared" si="207"/>
        <v>0</v>
      </c>
      <c r="BL572" s="4">
        <f t="shared" si="208"/>
        <v>0</v>
      </c>
      <c r="BM572" s="4">
        <f t="shared" si="209"/>
        <v>0</v>
      </c>
      <c r="BN572" s="4">
        <f t="shared" si="210"/>
        <v>0</v>
      </c>
      <c r="BO572" s="4">
        <f t="shared" si="211"/>
        <v>0</v>
      </c>
    </row>
    <row r="573" spans="1:67" x14ac:dyDescent="0.25">
      <c r="A573" s="7">
        <v>572</v>
      </c>
      <c r="B573" s="1" cm="1">
        <f t="array" ref="B573">_xlfn.SWITCH(C573,"G",1,"D",2,"M",3,"F",4)</f>
        <v>1</v>
      </c>
      <c r="C573" s="1" t="s">
        <v>12</v>
      </c>
      <c r="D573" s="1" t="s">
        <v>667</v>
      </c>
      <c r="E573" s="1">
        <v>4</v>
      </c>
      <c r="F573" s="1">
        <v>4</v>
      </c>
      <c r="G573" s="1" t="s">
        <v>6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7">
        <v>0</v>
      </c>
      <c r="O573" s="7">
        <v>0</v>
      </c>
      <c r="P573" s="7">
        <v>0</v>
      </c>
      <c r="Q573" s="7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3">
        <v>0</v>
      </c>
      <c r="AR573" s="4">
        <f t="shared" si="190"/>
        <v>0</v>
      </c>
      <c r="AS573" s="4">
        <f t="shared" si="191"/>
        <v>0</v>
      </c>
      <c r="AT573" s="4">
        <f t="shared" si="192"/>
        <v>0</v>
      </c>
      <c r="AU573" s="4">
        <f t="shared" si="199"/>
        <v>0</v>
      </c>
      <c r="AV573" s="4">
        <f t="shared" si="200"/>
        <v>0</v>
      </c>
      <c r="AW573" s="4">
        <f t="shared" si="193"/>
        <v>0</v>
      </c>
      <c r="AX573" s="4">
        <f t="shared" si="194"/>
        <v>0</v>
      </c>
      <c r="AY573" s="4">
        <f t="shared" si="195"/>
        <v>0</v>
      </c>
      <c r="AZ573" s="4">
        <f t="shared" si="201"/>
        <v>0</v>
      </c>
      <c r="BA573" s="4">
        <f t="shared" si="202"/>
        <v>0</v>
      </c>
      <c r="BB573" s="4">
        <f t="shared" si="196"/>
        <v>0</v>
      </c>
      <c r="BC573" s="4">
        <f t="shared" si="197"/>
        <v>0</v>
      </c>
      <c r="BD573" s="4">
        <f t="shared" si="198"/>
        <v>0</v>
      </c>
      <c r="BE573" s="4">
        <f t="shared" si="203"/>
        <v>0</v>
      </c>
      <c r="BF573" s="4">
        <f t="shared" si="204"/>
        <v>0</v>
      </c>
      <c r="BG573" s="4">
        <f t="shared" si="205"/>
        <v>0</v>
      </c>
      <c r="BH573" s="3">
        <v>0</v>
      </c>
      <c r="BI573" s="3">
        <v>0</v>
      </c>
      <c r="BJ573" s="4">
        <f t="shared" si="206"/>
        <v>1</v>
      </c>
      <c r="BK573" s="4">
        <f t="shared" si="207"/>
        <v>0</v>
      </c>
      <c r="BL573" s="4">
        <f t="shared" si="208"/>
        <v>0</v>
      </c>
      <c r="BM573" s="4">
        <f t="shared" si="209"/>
        <v>0</v>
      </c>
      <c r="BN573" s="4">
        <f t="shared" si="210"/>
        <v>0</v>
      </c>
      <c r="BO573" s="4">
        <f t="shared" si="211"/>
        <v>0</v>
      </c>
    </row>
    <row r="574" spans="1:67" x14ac:dyDescent="0.25">
      <c r="A574" s="7">
        <v>573</v>
      </c>
      <c r="B574" s="1" cm="1">
        <f t="array" ref="B574">_xlfn.SWITCH(C574,"G",1,"D",2,"M",3,"F",4)</f>
        <v>1</v>
      </c>
      <c r="C574" s="1" t="s">
        <v>12</v>
      </c>
      <c r="D574" s="1" t="s">
        <v>668</v>
      </c>
      <c r="E574" s="1">
        <v>4</v>
      </c>
      <c r="F574" s="1">
        <v>4</v>
      </c>
      <c r="G574" s="1" t="s">
        <v>183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7">
        <v>0</v>
      </c>
      <c r="O574" s="7">
        <v>0</v>
      </c>
      <c r="P574" s="7">
        <v>1</v>
      </c>
      <c r="Q574" s="7">
        <v>3.7999999999999999E-2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3">
        <v>0</v>
      </c>
      <c r="AR574" s="4">
        <f t="shared" si="190"/>
        <v>0</v>
      </c>
      <c r="AS574" s="4">
        <f t="shared" si="191"/>
        <v>0</v>
      </c>
      <c r="AT574" s="4">
        <f t="shared" si="192"/>
        <v>0</v>
      </c>
      <c r="AU574" s="4">
        <f t="shared" si="199"/>
        <v>0</v>
      </c>
      <c r="AV574" s="4">
        <f t="shared" si="200"/>
        <v>0</v>
      </c>
      <c r="AW574" s="4">
        <f t="shared" si="193"/>
        <v>0</v>
      </c>
      <c r="AX574" s="4">
        <f t="shared" si="194"/>
        <v>0</v>
      </c>
      <c r="AY574" s="4">
        <f t="shared" si="195"/>
        <v>0</v>
      </c>
      <c r="AZ574" s="4">
        <f t="shared" si="201"/>
        <v>0</v>
      </c>
      <c r="BA574" s="4">
        <f t="shared" si="202"/>
        <v>0</v>
      </c>
      <c r="BB574" s="4">
        <f t="shared" si="196"/>
        <v>0</v>
      </c>
      <c r="BC574" s="4">
        <f t="shared" si="197"/>
        <v>0</v>
      </c>
      <c r="BD574" s="4">
        <f t="shared" si="198"/>
        <v>0</v>
      </c>
      <c r="BE574" s="4">
        <f t="shared" si="203"/>
        <v>0</v>
      </c>
      <c r="BF574" s="4">
        <f t="shared" si="204"/>
        <v>0</v>
      </c>
      <c r="BG574" s="4">
        <f t="shared" si="205"/>
        <v>0</v>
      </c>
      <c r="BH574" s="3">
        <v>0</v>
      </c>
      <c r="BI574" s="3">
        <v>0</v>
      </c>
      <c r="BJ574" s="4">
        <f t="shared" si="206"/>
        <v>1</v>
      </c>
      <c r="BK574" s="4">
        <f t="shared" si="207"/>
        <v>0</v>
      </c>
      <c r="BL574" s="4">
        <f t="shared" si="208"/>
        <v>0</v>
      </c>
      <c r="BM574" s="4">
        <f t="shared" si="209"/>
        <v>0</v>
      </c>
      <c r="BN574" s="4">
        <f t="shared" si="210"/>
        <v>0</v>
      </c>
      <c r="BO574" s="4">
        <f t="shared" si="211"/>
        <v>0</v>
      </c>
    </row>
    <row r="575" spans="1:67" x14ac:dyDescent="0.25">
      <c r="A575" s="7">
        <v>574</v>
      </c>
      <c r="B575" s="1" cm="1">
        <f t="array" ref="B575">_xlfn.SWITCH(C575,"G",1,"D",2,"M",3,"F",4)</f>
        <v>1</v>
      </c>
      <c r="C575" s="1" t="s">
        <v>12</v>
      </c>
      <c r="D575" s="1" t="s">
        <v>669</v>
      </c>
      <c r="E575" s="1">
        <v>4</v>
      </c>
      <c r="F575" s="1">
        <v>4</v>
      </c>
      <c r="G575" s="1" t="s">
        <v>572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7">
        <v>0</v>
      </c>
      <c r="O575" s="7">
        <v>0</v>
      </c>
      <c r="P575" s="7">
        <v>0</v>
      </c>
      <c r="Q575" s="7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3">
        <v>0</v>
      </c>
      <c r="AR575" s="4">
        <f t="shared" si="190"/>
        <v>0</v>
      </c>
      <c r="AS575" s="4">
        <f t="shared" si="191"/>
        <v>0</v>
      </c>
      <c r="AT575" s="4">
        <f t="shared" si="192"/>
        <v>0</v>
      </c>
      <c r="AU575" s="4">
        <f t="shared" si="199"/>
        <v>0</v>
      </c>
      <c r="AV575" s="4">
        <f t="shared" si="200"/>
        <v>0</v>
      </c>
      <c r="AW575" s="4">
        <f t="shared" si="193"/>
        <v>0</v>
      </c>
      <c r="AX575" s="4">
        <f t="shared" si="194"/>
        <v>0</v>
      </c>
      <c r="AY575" s="4">
        <f t="shared" si="195"/>
        <v>0</v>
      </c>
      <c r="AZ575" s="4">
        <f t="shared" si="201"/>
        <v>0</v>
      </c>
      <c r="BA575" s="4">
        <f t="shared" si="202"/>
        <v>0</v>
      </c>
      <c r="BB575" s="4">
        <f t="shared" si="196"/>
        <v>0</v>
      </c>
      <c r="BC575" s="4">
        <f t="shared" si="197"/>
        <v>0</v>
      </c>
      <c r="BD575" s="4">
        <f t="shared" si="198"/>
        <v>0</v>
      </c>
      <c r="BE575" s="4">
        <f t="shared" si="203"/>
        <v>0</v>
      </c>
      <c r="BF575" s="4">
        <f t="shared" si="204"/>
        <v>0</v>
      </c>
      <c r="BG575" s="4">
        <f t="shared" si="205"/>
        <v>0</v>
      </c>
      <c r="BH575" s="3">
        <v>0</v>
      </c>
      <c r="BI575" s="3">
        <v>0</v>
      </c>
      <c r="BJ575" s="4">
        <f t="shared" si="206"/>
        <v>1</v>
      </c>
      <c r="BK575" s="4">
        <f t="shared" si="207"/>
        <v>0</v>
      </c>
      <c r="BL575" s="4">
        <f t="shared" si="208"/>
        <v>0</v>
      </c>
      <c r="BM575" s="4">
        <f t="shared" si="209"/>
        <v>0</v>
      </c>
      <c r="BN575" s="4">
        <f t="shared" si="210"/>
        <v>0</v>
      </c>
      <c r="BO575" s="4">
        <f t="shared" si="211"/>
        <v>0</v>
      </c>
    </row>
    <row r="576" spans="1:67" x14ac:dyDescent="0.25">
      <c r="A576" s="7">
        <v>575</v>
      </c>
      <c r="B576" s="1" cm="1">
        <f t="array" ref="B576">_xlfn.SWITCH(C576,"G",1,"D",2,"M",3,"F",4)</f>
        <v>3</v>
      </c>
      <c r="C576" s="1" t="s">
        <v>5</v>
      </c>
      <c r="D576" s="1" t="s">
        <v>670</v>
      </c>
      <c r="E576" s="1">
        <v>5</v>
      </c>
      <c r="F576" s="1">
        <v>5</v>
      </c>
      <c r="G576" s="1" t="s">
        <v>58</v>
      </c>
      <c r="H576" s="1">
        <v>9</v>
      </c>
      <c r="I576" s="1">
        <v>0.38500000000000001</v>
      </c>
      <c r="J576" s="1">
        <v>4</v>
      </c>
      <c r="K576" s="1">
        <v>0.186</v>
      </c>
      <c r="L576" s="1">
        <v>4</v>
      </c>
      <c r="M576" s="1">
        <v>0.191</v>
      </c>
      <c r="N576" s="7">
        <v>6</v>
      </c>
      <c r="O576" s="7">
        <v>0.25900000000000001</v>
      </c>
      <c r="P576" s="7">
        <v>4</v>
      </c>
      <c r="Q576" s="7">
        <v>0.19500000000000001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3">
        <v>0</v>
      </c>
      <c r="AR576" s="4">
        <f t="shared" si="190"/>
        <v>0</v>
      </c>
      <c r="AS576" s="4">
        <f t="shared" si="191"/>
        <v>0</v>
      </c>
      <c r="AT576" s="4">
        <f t="shared" si="192"/>
        <v>0</v>
      </c>
      <c r="AU576" s="4">
        <f t="shared" si="199"/>
        <v>0</v>
      </c>
      <c r="AV576" s="4">
        <f t="shared" si="200"/>
        <v>0</v>
      </c>
      <c r="AW576" s="4">
        <f t="shared" si="193"/>
        <v>0</v>
      </c>
      <c r="AX576" s="4">
        <f t="shared" si="194"/>
        <v>0</v>
      </c>
      <c r="AY576" s="4">
        <f t="shared" si="195"/>
        <v>0</v>
      </c>
      <c r="AZ576" s="4">
        <f t="shared" si="201"/>
        <v>0</v>
      </c>
      <c r="BA576" s="4">
        <f t="shared" si="202"/>
        <v>0</v>
      </c>
      <c r="BB576" s="4">
        <f t="shared" si="196"/>
        <v>0</v>
      </c>
      <c r="BC576" s="4">
        <f t="shared" si="197"/>
        <v>0</v>
      </c>
      <c r="BD576" s="4">
        <f t="shared" si="198"/>
        <v>0</v>
      </c>
      <c r="BE576" s="4">
        <f t="shared" si="203"/>
        <v>0</v>
      </c>
      <c r="BF576" s="4">
        <f t="shared" si="204"/>
        <v>0</v>
      </c>
      <c r="BG576" s="4">
        <f t="shared" si="205"/>
        <v>0</v>
      </c>
      <c r="BH576" s="3">
        <v>0</v>
      </c>
      <c r="BI576" s="3">
        <v>0</v>
      </c>
      <c r="BJ576" s="4">
        <f t="shared" si="206"/>
        <v>1</v>
      </c>
      <c r="BK576" s="4">
        <f t="shared" si="207"/>
        <v>0</v>
      </c>
      <c r="BL576" s="4">
        <f t="shared" si="208"/>
        <v>0</v>
      </c>
      <c r="BM576" s="4">
        <f t="shared" si="209"/>
        <v>0</v>
      </c>
      <c r="BN576" s="4">
        <f t="shared" si="210"/>
        <v>0</v>
      </c>
      <c r="BO576" s="4">
        <f t="shared" si="211"/>
        <v>0</v>
      </c>
    </row>
    <row r="577" spans="1:67" x14ac:dyDescent="0.25">
      <c r="A577" s="7">
        <v>576</v>
      </c>
      <c r="B577" s="1" cm="1">
        <f t="array" ref="B577">_xlfn.SWITCH(C577,"G",1,"D",2,"M",3,"F",4)</f>
        <v>3</v>
      </c>
      <c r="C577" s="1" t="s">
        <v>5</v>
      </c>
      <c r="D577" s="1" t="s">
        <v>671</v>
      </c>
      <c r="E577" s="1">
        <v>4.5</v>
      </c>
      <c r="F577" s="1">
        <v>4.5</v>
      </c>
      <c r="G577" s="1" t="s">
        <v>167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7">
        <v>0</v>
      </c>
      <c r="O577" s="7">
        <v>0</v>
      </c>
      <c r="P577" s="7">
        <v>0</v>
      </c>
      <c r="Q577" s="7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3">
        <v>0</v>
      </c>
      <c r="AR577" s="4">
        <f t="shared" si="190"/>
        <v>0</v>
      </c>
      <c r="AS577" s="4">
        <f t="shared" si="191"/>
        <v>0</v>
      </c>
      <c r="AT577" s="4">
        <f t="shared" si="192"/>
        <v>0</v>
      </c>
      <c r="AU577" s="4">
        <f t="shared" si="199"/>
        <v>0</v>
      </c>
      <c r="AV577" s="4">
        <f t="shared" si="200"/>
        <v>0</v>
      </c>
      <c r="AW577" s="4">
        <f t="shared" si="193"/>
        <v>0</v>
      </c>
      <c r="AX577" s="4">
        <f t="shared" si="194"/>
        <v>0</v>
      </c>
      <c r="AY577" s="4">
        <f t="shared" si="195"/>
        <v>0</v>
      </c>
      <c r="AZ577" s="4">
        <f t="shared" si="201"/>
        <v>0</v>
      </c>
      <c r="BA577" s="4">
        <f t="shared" si="202"/>
        <v>0</v>
      </c>
      <c r="BB577" s="4">
        <f t="shared" si="196"/>
        <v>0</v>
      </c>
      <c r="BC577" s="4">
        <f t="shared" si="197"/>
        <v>0</v>
      </c>
      <c r="BD577" s="4">
        <f t="shared" si="198"/>
        <v>0</v>
      </c>
      <c r="BE577" s="4">
        <f t="shared" si="203"/>
        <v>0</v>
      </c>
      <c r="BF577" s="4">
        <f t="shared" si="204"/>
        <v>0</v>
      </c>
      <c r="BG577" s="4">
        <f t="shared" si="205"/>
        <v>0</v>
      </c>
      <c r="BH577" s="3">
        <v>0</v>
      </c>
      <c r="BI577" s="3">
        <v>0</v>
      </c>
      <c r="BJ577" s="4">
        <f t="shared" si="206"/>
        <v>1</v>
      </c>
      <c r="BK577" s="4">
        <f t="shared" si="207"/>
        <v>0</v>
      </c>
      <c r="BL577" s="4">
        <f t="shared" si="208"/>
        <v>0</v>
      </c>
      <c r="BM577" s="4">
        <f t="shared" si="209"/>
        <v>0</v>
      </c>
      <c r="BN577" s="4">
        <f t="shared" si="210"/>
        <v>0</v>
      </c>
      <c r="BO577" s="4">
        <f t="shared" si="211"/>
        <v>0</v>
      </c>
    </row>
    <row r="578" spans="1:67" x14ac:dyDescent="0.25">
      <c r="A578" s="7">
        <v>577</v>
      </c>
      <c r="B578" s="1" cm="1">
        <f t="array" ref="B578">_xlfn.SWITCH(C578,"G",1,"D",2,"M",3,"F",4)</f>
        <v>4</v>
      </c>
      <c r="C578" s="1" t="s">
        <v>10</v>
      </c>
      <c r="D578" s="1" t="s">
        <v>437</v>
      </c>
      <c r="E578" s="1">
        <v>4.5</v>
      </c>
      <c r="F578" s="1">
        <v>4.5</v>
      </c>
      <c r="G578" s="1" t="s">
        <v>167</v>
      </c>
      <c r="H578" s="1">
        <v>4</v>
      </c>
      <c r="I578" s="1">
        <v>0.223</v>
      </c>
      <c r="J578" s="1">
        <v>2</v>
      </c>
      <c r="K578" s="1">
        <v>0.111</v>
      </c>
      <c r="L578" s="1">
        <v>1</v>
      </c>
      <c r="M578" s="1">
        <v>5.6000000000000001E-2</v>
      </c>
      <c r="N578" s="7">
        <v>3</v>
      </c>
      <c r="O578" s="7">
        <v>0.17</v>
      </c>
      <c r="P578" s="7">
        <v>2</v>
      </c>
      <c r="Q578" s="7">
        <v>0.1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3">
        <v>0</v>
      </c>
      <c r="AR578" s="4">
        <f t="shared" ref="AR578:AR609" si="212">AQ578+AG578-AL578</f>
        <v>0</v>
      </c>
      <c r="AS578" s="4">
        <f t="shared" ref="AS578:AS609" si="213">AR578+AH578-AM578</f>
        <v>0</v>
      </c>
      <c r="AT578" s="4">
        <f t="shared" ref="AT578:AT609" si="214">AS578+AI578-AN578</f>
        <v>0</v>
      </c>
      <c r="AU578" s="4">
        <f t="shared" si="199"/>
        <v>0</v>
      </c>
      <c r="AV578" s="4">
        <f t="shared" si="200"/>
        <v>0</v>
      </c>
      <c r="AW578" s="4">
        <f t="shared" ref="AW578:AW609" si="215">R578+W578</f>
        <v>0</v>
      </c>
      <c r="AX578" s="4">
        <f t="shared" ref="AX578:AX609" si="216">S578+X578</f>
        <v>0</v>
      </c>
      <c r="AY578" s="4">
        <f t="shared" ref="AY578:AY609" si="217">T578+Y578</f>
        <v>0</v>
      </c>
      <c r="AZ578" s="4">
        <f t="shared" si="201"/>
        <v>0</v>
      </c>
      <c r="BA578" s="4">
        <f t="shared" si="202"/>
        <v>0</v>
      </c>
      <c r="BB578" s="4">
        <f t="shared" ref="BB578:BB609" si="218">AR578+AL578</f>
        <v>0</v>
      </c>
      <c r="BC578" s="4">
        <f t="shared" ref="BC578:BC609" si="219">AS578+AM578</f>
        <v>0</v>
      </c>
      <c r="BD578" s="4">
        <f t="shared" ref="BD578:BD609" si="220">AT578+AN578</f>
        <v>0</v>
      </c>
      <c r="BE578" s="4">
        <f t="shared" si="203"/>
        <v>0</v>
      </c>
      <c r="BF578" s="4">
        <f t="shared" si="204"/>
        <v>0</v>
      </c>
      <c r="BG578" s="4">
        <f t="shared" si="205"/>
        <v>0</v>
      </c>
      <c r="BH578" s="3">
        <v>0</v>
      </c>
      <c r="BI578" s="3">
        <v>0</v>
      </c>
      <c r="BJ578" s="4">
        <f t="shared" si="206"/>
        <v>1</v>
      </c>
      <c r="BK578" s="4">
        <f t="shared" si="207"/>
        <v>0</v>
      </c>
      <c r="BL578" s="4">
        <f t="shared" si="208"/>
        <v>0</v>
      </c>
      <c r="BM578" s="4">
        <f t="shared" si="209"/>
        <v>0</v>
      </c>
      <c r="BN578" s="4">
        <f t="shared" si="210"/>
        <v>0</v>
      </c>
      <c r="BO578" s="4">
        <f t="shared" si="211"/>
        <v>0</v>
      </c>
    </row>
    <row r="579" spans="1:67" x14ac:dyDescent="0.25">
      <c r="A579" s="7">
        <v>578</v>
      </c>
      <c r="B579" s="1" cm="1">
        <f t="array" ref="B579">_xlfn.SWITCH(C579,"G",1,"D",2,"M",3,"F",4)</f>
        <v>3</v>
      </c>
      <c r="C579" s="1" t="s">
        <v>5</v>
      </c>
      <c r="D579" s="1" t="s">
        <v>672</v>
      </c>
      <c r="E579" s="1">
        <v>6</v>
      </c>
      <c r="F579" s="1">
        <v>6</v>
      </c>
      <c r="G579" s="1" t="s">
        <v>58</v>
      </c>
      <c r="H579" s="1">
        <v>40</v>
      </c>
      <c r="I579" s="1">
        <v>1.288</v>
      </c>
      <c r="J579" s="1">
        <v>51</v>
      </c>
      <c r="K579" s="1">
        <v>2.0270000000000001</v>
      </c>
      <c r="L579" s="1">
        <v>50</v>
      </c>
      <c r="M579" s="1">
        <v>2.1890000000000001</v>
      </c>
      <c r="N579" s="7">
        <v>53</v>
      </c>
      <c r="O579" s="7">
        <v>1.736</v>
      </c>
      <c r="P579" s="7">
        <v>49</v>
      </c>
      <c r="Q579" s="7">
        <v>2.1619999999999999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3">
        <v>0</v>
      </c>
      <c r="AR579" s="4">
        <f t="shared" si="212"/>
        <v>0</v>
      </c>
      <c r="AS579" s="4">
        <f t="shared" si="213"/>
        <v>0</v>
      </c>
      <c r="AT579" s="4">
        <f t="shared" si="214"/>
        <v>0</v>
      </c>
      <c r="AU579" s="4">
        <f t="shared" ref="AU579:AU636" si="221">AT579+AJ579-AO579</f>
        <v>0</v>
      </c>
      <c r="AV579" s="4">
        <f t="shared" ref="AV579:AV636" si="222">AU579+AK579-AP579</f>
        <v>0</v>
      </c>
      <c r="AW579" s="4">
        <f t="shared" si="215"/>
        <v>0</v>
      </c>
      <c r="AX579" s="4">
        <f t="shared" si="216"/>
        <v>0</v>
      </c>
      <c r="AY579" s="4">
        <f t="shared" si="217"/>
        <v>0</v>
      </c>
      <c r="AZ579" s="4">
        <f t="shared" ref="AZ579:AZ636" si="223">U579+Z579</f>
        <v>0</v>
      </c>
      <c r="BA579" s="4">
        <f t="shared" ref="BA579:BA636" si="224">V579+AA579</f>
        <v>0</v>
      </c>
      <c r="BB579" s="4">
        <f t="shared" si="218"/>
        <v>0</v>
      </c>
      <c r="BC579" s="4">
        <f t="shared" si="219"/>
        <v>0</v>
      </c>
      <c r="BD579" s="4">
        <f t="shared" si="220"/>
        <v>0</v>
      </c>
      <c r="BE579" s="4">
        <f t="shared" ref="BE579:BE636" si="225">AU579+AO579</f>
        <v>0</v>
      </c>
      <c r="BF579" s="4">
        <f t="shared" ref="BF579:BF636" si="226">AV579+AP579</f>
        <v>0</v>
      </c>
      <c r="BG579" s="4">
        <f t="shared" ref="BG579:BG636" si="227">SUM(AR579:AV579)+SUM(AL579:AP579)</f>
        <v>0</v>
      </c>
      <c r="BH579" s="3">
        <v>0</v>
      </c>
      <c r="BI579" s="3">
        <v>0</v>
      </c>
      <c r="BJ579" s="4">
        <f t="shared" ref="BJ579:BJ636" si="228">1-BH579</f>
        <v>1</v>
      </c>
      <c r="BK579" s="4">
        <f t="shared" ref="BK579:BK636" si="229">AG579+AL579</f>
        <v>0</v>
      </c>
      <c r="BL579" s="4">
        <f t="shared" ref="BL579:BL636" si="230">AH579+AM579</f>
        <v>0</v>
      </c>
      <c r="BM579" s="4">
        <f t="shared" ref="BM579:BM636" si="231">AI579+AN579</f>
        <v>0</v>
      </c>
      <c r="BN579" s="4">
        <f t="shared" ref="BN579:BN636" si="232">AJ579+AO579</f>
        <v>0</v>
      </c>
      <c r="BO579" s="4">
        <f t="shared" ref="BO579:BO636" si="233">AK579+AP579</f>
        <v>0</v>
      </c>
    </row>
    <row r="580" spans="1:67" x14ac:dyDescent="0.25">
      <c r="A580" s="7">
        <v>579</v>
      </c>
      <c r="B580" s="1" cm="1">
        <f t="array" ref="B580">_xlfn.SWITCH(C580,"G",1,"D",2,"M",3,"F",4)</f>
        <v>4</v>
      </c>
      <c r="C580" s="1" t="s">
        <v>10</v>
      </c>
      <c r="D580" s="1" t="s">
        <v>673</v>
      </c>
      <c r="E580" s="1">
        <v>12.6</v>
      </c>
      <c r="F580" s="1">
        <v>12.6</v>
      </c>
      <c r="G580" s="1" t="s">
        <v>245</v>
      </c>
      <c r="H580" s="1">
        <v>85</v>
      </c>
      <c r="I580" s="1">
        <v>5.2009999999999996</v>
      </c>
      <c r="J580" s="1">
        <v>82</v>
      </c>
      <c r="K580" s="1">
        <v>4.8460000000000001</v>
      </c>
      <c r="L580" s="1">
        <v>80</v>
      </c>
      <c r="M580" s="1">
        <v>4.6449999999999996</v>
      </c>
      <c r="N580" s="7">
        <v>77</v>
      </c>
      <c r="O580" s="7">
        <v>3.9670000000000001</v>
      </c>
      <c r="P580" s="7">
        <v>75</v>
      </c>
      <c r="Q580" s="7">
        <v>5.2750000000000004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3">
        <v>0</v>
      </c>
      <c r="AR580" s="4">
        <f t="shared" si="212"/>
        <v>0</v>
      </c>
      <c r="AS580" s="4">
        <f t="shared" si="213"/>
        <v>0</v>
      </c>
      <c r="AT580" s="4">
        <f t="shared" si="214"/>
        <v>0</v>
      </c>
      <c r="AU580" s="4">
        <f t="shared" si="221"/>
        <v>0</v>
      </c>
      <c r="AV580" s="4">
        <f t="shared" si="222"/>
        <v>0</v>
      </c>
      <c r="AW580" s="4">
        <f t="shared" si="215"/>
        <v>0</v>
      </c>
      <c r="AX580" s="4">
        <f t="shared" si="216"/>
        <v>0</v>
      </c>
      <c r="AY580" s="4">
        <f t="shared" si="217"/>
        <v>0</v>
      </c>
      <c r="AZ580" s="4">
        <f t="shared" si="223"/>
        <v>0</v>
      </c>
      <c r="BA580" s="4">
        <f t="shared" si="224"/>
        <v>0</v>
      </c>
      <c r="BB580" s="4">
        <f t="shared" si="218"/>
        <v>0</v>
      </c>
      <c r="BC580" s="4">
        <f t="shared" si="219"/>
        <v>0</v>
      </c>
      <c r="BD580" s="4">
        <f t="shared" si="220"/>
        <v>0</v>
      </c>
      <c r="BE580" s="4">
        <f t="shared" si="225"/>
        <v>0</v>
      </c>
      <c r="BF580" s="4">
        <f t="shared" si="226"/>
        <v>0</v>
      </c>
      <c r="BG580" s="4">
        <f t="shared" si="227"/>
        <v>0</v>
      </c>
      <c r="BH580" s="3">
        <v>0</v>
      </c>
      <c r="BI580" s="3">
        <v>0</v>
      </c>
      <c r="BJ580" s="4">
        <f t="shared" si="228"/>
        <v>1</v>
      </c>
      <c r="BK580" s="4">
        <f t="shared" si="229"/>
        <v>0</v>
      </c>
      <c r="BL580" s="4">
        <f t="shared" si="230"/>
        <v>0</v>
      </c>
      <c r="BM580" s="4">
        <f t="shared" si="231"/>
        <v>0</v>
      </c>
      <c r="BN580" s="4">
        <f t="shared" si="232"/>
        <v>0</v>
      </c>
      <c r="BO580" s="4">
        <f t="shared" si="233"/>
        <v>0</v>
      </c>
    </row>
    <row r="581" spans="1:67" x14ac:dyDescent="0.25">
      <c r="A581" s="7">
        <v>580</v>
      </c>
      <c r="B581" s="1" cm="1">
        <f t="array" ref="B581">_xlfn.SWITCH(C581,"G",1,"D",2,"M",3,"F",4)</f>
        <v>2</v>
      </c>
      <c r="C581" s="1" t="s">
        <v>7</v>
      </c>
      <c r="D581" s="1" t="s">
        <v>433</v>
      </c>
      <c r="E581" s="1">
        <v>4.5</v>
      </c>
      <c r="F581" s="1">
        <v>4.5</v>
      </c>
      <c r="G581" s="1" t="s">
        <v>547</v>
      </c>
      <c r="H581" s="1">
        <v>72</v>
      </c>
      <c r="I581" s="1">
        <v>2.3079999999999998</v>
      </c>
      <c r="J581" s="1">
        <v>67</v>
      </c>
      <c r="K581" s="1">
        <v>1.0489999999999999</v>
      </c>
      <c r="L581" s="1">
        <v>72</v>
      </c>
      <c r="M581" s="1">
        <v>2.19</v>
      </c>
      <c r="N581" s="7">
        <v>67</v>
      </c>
      <c r="O581" s="7">
        <v>1.976</v>
      </c>
      <c r="P581" s="7">
        <v>65</v>
      </c>
      <c r="Q581" s="7">
        <v>2.198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3">
        <v>0</v>
      </c>
      <c r="AR581" s="4">
        <f t="shared" si="212"/>
        <v>0</v>
      </c>
      <c r="AS581" s="4">
        <f t="shared" si="213"/>
        <v>0</v>
      </c>
      <c r="AT581" s="4">
        <f t="shared" si="214"/>
        <v>0</v>
      </c>
      <c r="AU581" s="4">
        <f t="shared" si="221"/>
        <v>0</v>
      </c>
      <c r="AV581" s="4">
        <f t="shared" si="222"/>
        <v>0</v>
      </c>
      <c r="AW581" s="4">
        <f t="shared" si="215"/>
        <v>0</v>
      </c>
      <c r="AX581" s="4">
        <f t="shared" si="216"/>
        <v>0</v>
      </c>
      <c r="AY581" s="4">
        <f t="shared" si="217"/>
        <v>0</v>
      </c>
      <c r="AZ581" s="4">
        <f t="shared" si="223"/>
        <v>0</v>
      </c>
      <c r="BA581" s="4">
        <f t="shared" si="224"/>
        <v>0</v>
      </c>
      <c r="BB581" s="4">
        <f t="shared" si="218"/>
        <v>0</v>
      </c>
      <c r="BC581" s="4">
        <f t="shared" si="219"/>
        <v>0</v>
      </c>
      <c r="BD581" s="4">
        <f t="shared" si="220"/>
        <v>0</v>
      </c>
      <c r="BE581" s="4">
        <f t="shared" si="225"/>
        <v>0</v>
      </c>
      <c r="BF581" s="4">
        <f t="shared" si="226"/>
        <v>0</v>
      </c>
      <c r="BG581" s="4">
        <f t="shared" si="227"/>
        <v>0</v>
      </c>
      <c r="BH581" s="3">
        <v>0</v>
      </c>
      <c r="BI581" s="3">
        <v>0</v>
      </c>
      <c r="BJ581" s="4">
        <f t="shared" si="228"/>
        <v>1</v>
      </c>
      <c r="BK581" s="4">
        <f t="shared" si="229"/>
        <v>0</v>
      </c>
      <c r="BL581" s="4">
        <f t="shared" si="230"/>
        <v>0</v>
      </c>
      <c r="BM581" s="4">
        <f t="shared" si="231"/>
        <v>0</v>
      </c>
      <c r="BN581" s="4">
        <f t="shared" si="232"/>
        <v>0</v>
      </c>
      <c r="BO581" s="4">
        <f t="shared" si="233"/>
        <v>0</v>
      </c>
    </row>
    <row r="582" spans="1:67" x14ac:dyDescent="0.25">
      <c r="A582" s="7">
        <v>581</v>
      </c>
      <c r="B582" s="1" cm="1">
        <f t="array" ref="B582">_xlfn.SWITCH(C582,"G",1,"D",2,"M",3,"F",4)</f>
        <v>3</v>
      </c>
      <c r="C582" s="1" t="s">
        <v>5</v>
      </c>
      <c r="D582" s="1" t="s">
        <v>674</v>
      </c>
      <c r="E582" s="1">
        <v>4.5</v>
      </c>
      <c r="F582" s="1">
        <v>4.5</v>
      </c>
      <c r="G582" s="1" t="s">
        <v>547</v>
      </c>
      <c r="H582" s="1">
        <v>59</v>
      </c>
      <c r="I582" s="1">
        <v>1.9670000000000001</v>
      </c>
      <c r="J582" s="1">
        <v>74</v>
      </c>
      <c r="K582" s="1">
        <v>1.9930000000000001</v>
      </c>
      <c r="L582" s="1">
        <v>73</v>
      </c>
      <c r="M582" s="1">
        <v>2.5230000000000001</v>
      </c>
      <c r="N582" s="7">
        <v>69</v>
      </c>
      <c r="O582" s="7">
        <v>2.2389999999999999</v>
      </c>
      <c r="P582" s="7">
        <v>71</v>
      </c>
      <c r="Q582" s="7">
        <v>2.4660000000000002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3">
        <v>0</v>
      </c>
      <c r="AR582" s="4">
        <f t="shared" si="212"/>
        <v>0</v>
      </c>
      <c r="AS582" s="4">
        <f t="shared" si="213"/>
        <v>0</v>
      </c>
      <c r="AT582" s="4">
        <f t="shared" si="214"/>
        <v>0</v>
      </c>
      <c r="AU582" s="4">
        <f t="shared" si="221"/>
        <v>0</v>
      </c>
      <c r="AV582" s="4">
        <f t="shared" si="222"/>
        <v>0</v>
      </c>
      <c r="AW582" s="4">
        <f t="shared" si="215"/>
        <v>0</v>
      </c>
      <c r="AX582" s="4">
        <f t="shared" si="216"/>
        <v>0</v>
      </c>
      <c r="AY582" s="4">
        <f t="shared" si="217"/>
        <v>0</v>
      </c>
      <c r="AZ582" s="4">
        <f t="shared" si="223"/>
        <v>0</v>
      </c>
      <c r="BA582" s="4">
        <f t="shared" si="224"/>
        <v>0</v>
      </c>
      <c r="BB582" s="4">
        <f t="shared" si="218"/>
        <v>0</v>
      </c>
      <c r="BC582" s="4">
        <f t="shared" si="219"/>
        <v>0</v>
      </c>
      <c r="BD582" s="4">
        <f t="shared" si="220"/>
        <v>0</v>
      </c>
      <c r="BE582" s="4">
        <f t="shared" si="225"/>
        <v>0</v>
      </c>
      <c r="BF582" s="4">
        <f t="shared" si="226"/>
        <v>0</v>
      </c>
      <c r="BG582" s="4">
        <f t="shared" si="227"/>
        <v>0</v>
      </c>
      <c r="BH582" s="3">
        <v>0</v>
      </c>
      <c r="BI582" s="3">
        <v>0</v>
      </c>
      <c r="BJ582" s="4">
        <f t="shared" si="228"/>
        <v>1</v>
      </c>
      <c r="BK582" s="4">
        <f t="shared" si="229"/>
        <v>0</v>
      </c>
      <c r="BL582" s="4">
        <f t="shared" si="230"/>
        <v>0</v>
      </c>
      <c r="BM582" s="4">
        <f t="shared" si="231"/>
        <v>0</v>
      </c>
      <c r="BN582" s="4">
        <f t="shared" si="232"/>
        <v>0</v>
      </c>
      <c r="BO582" s="4">
        <f t="shared" si="233"/>
        <v>0</v>
      </c>
    </row>
    <row r="583" spans="1:67" x14ac:dyDescent="0.25">
      <c r="A583" s="7">
        <v>582</v>
      </c>
      <c r="B583" s="1" cm="1">
        <f t="array" ref="B583">_xlfn.SWITCH(C583,"G",1,"D",2,"M",3,"F",4)</f>
        <v>3</v>
      </c>
      <c r="C583" s="1" t="s">
        <v>5</v>
      </c>
      <c r="D583" s="1" t="s">
        <v>675</v>
      </c>
      <c r="E583" s="1">
        <v>5.9</v>
      </c>
      <c r="F583" s="1">
        <v>5.9</v>
      </c>
      <c r="G583" s="1" t="s">
        <v>254</v>
      </c>
      <c r="H583" s="1">
        <v>22</v>
      </c>
      <c r="I583" s="1">
        <v>1.1870000000000001</v>
      </c>
      <c r="J583" s="1">
        <v>31</v>
      </c>
      <c r="K583" s="1">
        <v>1.6990000000000001</v>
      </c>
      <c r="L583" s="1">
        <v>30</v>
      </c>
      <c r="M583" s="1">
        <v>1.5189999999999999</v>
      </c>
      <c r="N583" s="7">
        <v>30</v>
      </c>
      <c r="O583" s="7">
        <v>1.4790000000000001</v>
      </c>
      <c r="P583" s="7">
        <v>32</v>
      </c>
      <c r="Q583" s="7">
        <v>1.599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3">
        <v>0</v>
      </c>
      <c r="AR583" s="4">
        <f t="shared" si="212"/>
        <v>0</v>
      </c>
      <c r="AS583" s="4">
        <f t="shared" si="213"/>
        <v>0</v>
      </c>
      <c r="AT583" s="4">
        <f t="shared" si="214"/>
        <v>0</v>
      </c>
      <c r="AU583" s="4">
        <f t="shared" si="221"/>
        <v>0</v>
      </c>
      <c r="AV583" s="4">
        <f t="shared" si="222"/>
        <v>0</v>
      </c>
      <c r="AW583" s="4">
        <f t="shared" si="215"/>
        <v>0</v>
      </c>
      <c r="AX583" s="4">
        <f t="shared" si="216"/>
        <v>0</v>
      </c>
      <c r="AY583" s="4">
        <f t="shared" si="217"/>
        <v>0</v>
      </c>
      <c r="AZ583" s="4">
        <f t="shared" si="223"/>
        <v>0</v>
      </c>
      <c r="BA583" s="4">
        <f t="shared" si="224"/>
        <v>0</v>
      </c>
      <c r="BB583" s="4">
        <f t="shared" si="218"/>
        <v>0</v>
      </c>
      <c r="BC583" s="4">
        <f t="shared" si="219"/>
        <v>0</v>
      </c>
      <c r="BD583" s="4">
        <f t="shared" si="220"/>
        <v>0</v>
      </c>
      <c r="BE583" s="4">
        <f t="shared" si="225"/>
        <v>0</v>
      </c>
      <c r="BF583" s="4">
        <f t="shared" si="226"/>
        <v>0</v>
      </c>
      <c r="BG583" s="4">
        <f t="shared" si="227"/>
        <v>0</v>
      </c>
      <c r="BH583" s="3">
        <v>0</v>
      </c>
      <c r="BI583" s="3">
        <v>0</v>
      </c>
      <c r="BJ583" s="4">
        <f t="shared" si="228"/>
        <v>1</v>
      </c>
      <c r="BK583" s="4">
        <f t="shared" si="229"/>
        <v>0</v>
      </c>
      <c r="BL583" s="4">
        <f t="shared" si="230"/>
        <v>0</v>
      </c>
      <c r="BM583" s="4">
        <f t="shared" si="231"/>
        <v>0</v>
      </c>
      <c r="BN583" s="4">
        <f t="shared" si="232"/>
        <v>0</v>
      </c>
      <c r="BO583" s="4">
        <f t="shared" si="233"/>
        <v>0</v>
      </c>
    </row>
    <row r="584" spans="1:67" x14ac:dyDescent="0.25">
      <c r="A584" s="7">
        <v>583</v>
      </c>
      <c r="B584" s="1" cm="1">
        <f t="array" ref="B584">_xlfn.SWITCH(C584,"G",1,"D",2,"M",3,"F",4)</f>
        <v>4</v>
      </c>
      <c r="C584" s="1" t="s">
        <v>10</v>
      </c>
      <c r="D584" s="1" t="s">
        <v>676</v>
      </c>
      <c r="E584" s="1">
        <v>5.6</v>
      </c>
      <c r="F584" s="1">
        <v>5.6</v>
      </c>
      <c r="G584" s="1" t="s">
        <v>334</v>
      </c>
      <c r="H584" s="1">
        <v>72</v>
      </c>
      <c r="I584" s="1">
        <v>3.0649999999999999</v>
      </c>
      <c r="J584" s="1">
        <v>68</v>
      </c>
      <c r="K584" s="1">
        <v>3.109</v>
      </c>
      <c r="L584" s="1">
        <v>68</v>
      </c>
      <c r="M584" s="1">
        <v>3.2080000000000002</v>
      </c>
      <c r="N584" s="7">
        <v>67</v>
      </c>
      <c r="O584" s="7">
        <v>2.9449999999999998</v>
      </c>
      <c r="P584" s="7">
        <v>66</v>
      </c>
      <c r="Q584" s="7">
        <v>3.1970000000000001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3">
        <v>0</v>
      </c>
      <c r="AR584" s="4">
        <f t="shared" si="212"/>
        <v>0</v>
      </c>
      <c r="AS584" s="4">
        <f t="shared" si="213"/>
        <v>0</v>
      </c>
      <c r="AT584" s="4">
        <f t="shared" si="214"/>
        <v>0</v>
      </c>
      <c r="AU584" s="4">
        <f t="shared" si="221"/>
        <v>0</v>
      </c>
      <c r="AV584" s="4">
        <f t="shared" si="222"/>
        <v>0</v>
      </c>
      <c r="AW584" s="4">
        <f t="shared" si="215"/>
        <v>0</v>
      </c>
      <c r="AX584" s="4">
        <f t="shared" si="216"/>
        <v>0</v>
      </c>
      <c r="AY584" s="4">
        <f t="shared" si="217"/>
        <v>0</v>
      </c>
      <c r="AZ584" s="4">
        <f t="shared" si="223"/>
        <v>0</v>
      </c>
      <c r="BA584" s="4">
        <f t="shared" si="224"/>
        <v>0</v>
      </c>
      <c r="BB584" s="4">
        <f t="shared" si="218"/>
        <v>0</v>
      </c>
      <c r="BC584" s="4">
        <f t="shared" si="219"/>
        <v>0</v>
      </c>
      <c r="BD584" s="4">
        <f t="shared" si="220"/>
        <v>0</v>
      </c>
      <c r="BE584" s="4">
        <f t="shared" si="225"/>
        <v>0</v>
      </c>
      <c r="BF584" s="4">
        <f t="shared" si="226"/>
        <v>0</v>
      </c>
      <c r="BG584" s="4">
        <f t="shared" si="227"/>
        <v>0</v>
      </c>
      <c r="BH584" s="3">
        <v>0</v>
      </c>
      <c r="BI584" s="3">
        <v>0</v>
      </c>
      <c r="BJ584" s="4">
        <f t="shared" si="228"/>
        <v>1</v>
      </c>
      <c r="BK584" s="4">
        <f t="shared" si="229"/>
        <v>0</v>
      </c>
      <c r="BL584" s="4">
        <f t="shared" si="230"/>
        <v>0</v>
      </c>
      <c r="BM584" s="4">
        <f t="shared" si="231"/>
        <v>0</v>
      </c>
      <c r="BN584" s="4">
        <f t="shared" si="232"/>
        <v>0</v>
      </c>
      <c r="BO584" s="4">
        <f t="shared" si="233"/>
        <v>0</v>
      </c>
    </row>
    <row r="585" spans="1:67" x14ac:dyDescent="0.25">
      <c r="A585" s="7">
        <v>584</v>
      </c>
      <c r="B585" s="1" cm="1">
        <f t="array" ref="B585">_xlfn.SWITCH(C585,"G",1,"D",2,"M",3,"F",4)</f>
        <v>2</v>
      </c>
      <c r="C585" s="1" t="s">
        <v>7</v>
      </c>
      <c r="D585" s="1" t="s">
        <v>677</v>
      </c>
      <c r="E585" s="1">
        <v>5</v>
      </c>
      <c r="F585" s="1">
        <v>5</v>
      </c>
      <c r="G585" s="1" t="s">
        <v>55</v>
      </c>
      <c r="H585" s="1">
        <v>67</v>
      </c>
      <c r="I585" s="1">
        <v>3.1520000000000001</v>
      </c>
      <c r="J585" s="1">
        <v>67</v>
      </c>
      <c r="K585" s="1">
        <v>1.6990000000000001</v>
      </c>
      <c r="L585" s="1">
        <v>68</v>
      </c>
      <c r="M585" s="1">
        <v>1.3959999999999999</v>
      </c>
      <c r="N585" s="7">
        <v>71</v>
      </c>
      <c r="O585" s="7">
        <v>3.714</v>
      </c>
      <c r="P585" s="7">
        <v>69</v>
      </c>
      <c r="Q585" s="7">
        <v>2.4119999999999999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3">
        <v>0</v>
      </c>
      <c r="AR585" s="4">
        <f t="shared" si="212"/>
        <v>0</v>
      </c>
      <c r="AS585" s="4">
        <f t="shared" si="213"/>
        <v>0</v>
      </c>
      <c r="AT585" s="4">
        <f t="shared" si="214"/>
        <v>0</v>
      </c>
      <c r="AU585" s="4">
        <f t="shared" si="221"/>
        <v>0</v>
      </c>
      <c r="AV585" s="4">
        <f t="shared" si="222"/>
        <v>0</v>
      </c>
      <c r="AW585" s="4">
        <f t="shared" si="215"/>
        <v>0</v>
      </c>
      <c r="AX585" s="4">
        <f t="shared" si="216"/>
        <v>0</v>
      </c>
      <c r="AY585" s="4">
        <f t="shared" si="217"/>
        <v>0</v>
      </c>
      <c r="AZ585" s="4">
        <f t="shared" si="223"/>
        <v>0</v>
      </c>
      <c r="BA585" s="4">
        <f t="shared" si="224"/>
        <v>0</v>
      </c>
      <c r="BB585" s="4">
        <f t="shared" si="218"/>
        <v>0</v>
      </c>
      <c r="BC585" s="4">
        <f t="shared" si="219"/>
        <v>0</v>
      </c>
      <c r="BD585" s="4">
        <f t="shared" si="220"/>
        <v>0</v>
      </c>
      <c r="BE585" s="4">
        <f t="shared" si="225"/>
        <v>0</v>
      </c>
      <c r="BF585" s="4">
        <f t="shared" si="226"/>
        <v>0</v>
      </c>
      <c r="BG585" s="4">
        <f t="shared" si="227"/>
        <v>0</v>
      </c>
      <c r="BH585" s="3">
        <v>0</v>
      </c>
      <c r="BI585" s="3">
        <v>0</v>
      </c>
      <c r="BJ585" s="4">
        <f t="shared" si="228"/>
        <v>1</v>
      </c>
      <c r="BK585" s="4">
        <f t="shared" si="229"/>
        <v>0</v>
      </c>
      <c r="BL585" s="4">
        <f t="shared" si="230"/>
        <v>0</v>
      </c>
      <c r="BM585" s="4">
        <f t="shared" si="231"/>
        <v>0</v>
      </c>
      <c r="BN585" s="4">
        <f t="shared" si="232"/>
        <v>0</v>
      </c>
      <c r="BO585" s="4">
        <f t="shared" si="233"/>
        <v>0</v>
      </c>
    </row>
    <row r="586" spans="1:67" x14ac:dyDescent="0.25">
      <c r="A586" s="7">
        <v>585</v>
      </c>
      <c r="B586" s="1" cm="1">
        <f t="array" ref="B586">_xlfn.SWITCH(C586,"G",1,"D",2,"M",3,"F",4)</f>
        <v>2</v>
      </c>
      <c r="C586" s="1" t="s">
        <v>7</v>
      </c>
      <c r="D586" s="1" t="s">
        <v>178</v>
      </c>
      <c r="E586" s="1">
        <v>4.5</v>
      </c>
      <c r="F586" s="1">
        <v>4.5</v>
      </c>
      <c r="G586" s="1" t="s">
        <v>58</v>
      </c>
      <c r="H586" s="1">
        <v>9</v>
      </c>
      <c r="I586" s="1">
        <v>0.18</v>
      </c>
      <c r="J586" s="1">
        <v>13</v>
      </c>
      <c r="K586" s="1">
        <v>0.44500000000000001</v>
      </c>
      <c r="L586" s="1">
        <v>12</v>
      </c>
      <c r="M586" s="1">
        <v>0.53600000000000003</v>
      </c>
      <c r="N586" s="7">
        <v>17</v>
      </c>
      <c r="O586" s="7">
        <v>0.40300000000000002</v>
      </c>
      <c r="P586" s="7">
        <v>19</v>
      </c>
      <c r="Q586" s="7">
        <v>0.94599999999999995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3">
        <v>0</v>
      </c>
      <c r="AR586" s="4">
        <f t="shared" si="212"/>
        <v>0</v>
      </c>
      <c r="AS586" s="4">
        <f t="shared" si="213"/>
        <v>0</v>
      </c>
      <c r="AT586" s="4">
        <f t="shared" si="214"/>
        <v>0</v>
      </c>
      <c r="AU586" s="4">
        <f t="shared" si="221"/>
        <v>0</v>
      </c>
      <c r="AV586" s="4">
        <f t="shared" si="222"/>
        <v>0</v>
      </c>
      <c r="AW586" s="4">
        <f t="shared" si="215"/>
        <v>0</v>
      </c>
      <c r="AX586" s="4">
        <f t="shared" si="216"/>
        <v>0</v>
      </c>
      <c r="AY586" s="4">
        <f t="shared" si="217"/>
        <v>0</v>
      </c>
      <c r="AZ586" s="4">
        <f t="shared" si="223"/>
        <v>0</v>
      </c>
      <c r="BA586" s="4">
        <f t="shared" si="224"/>
        <v>0</v>
      </c>
      <c r="BB586" s="4">
        <f t="shared" si="218"/>
        <v>0</v>
      </c>
      <c r="BC586" s="4">
        <f t="shared" si="219"/>
        <v>0</v>
      </c>
      <c r="BD586" s="4">
        <f t="shared" si="220"/>
        <v>0</v>
      </c>
      <c r="BE586" s="4">
        <f t="shared" si="225"/>
        <v>0</v>
      </c>
      <c r="BF586" s="4">
        <f t="shared" si="226"/>
        <v>0</v>
      </c>
      <c r="BG586" s="4">
        <f t="shared" si="227"/>
        <v>0</v>
      </c>
      <c r="BH586" s="3">
        <v>0</v>
      </c>
      <c r="BI586" s="3">
        <v>0</v>
      </c>
      <c r="BJ586" s="4">
        <f t="shared" si="228"/>
        <v>1</v>
      </c>
      <c r="BK586" s="4">
        <f t="shared" si="229"/>
        <v>0</v>
      </c>
      <c r="BL586" s="4">
        <f t="shared" si="230"/>
        <v>0</v>
      </c>
      <c r="BM586" s="4">
        <f t="shared" si="231"/>
        <v>0</v>
      </c>
      <c r="BN586" s="4">
        <f t="shared" si="232"/>
        <v>0</v>
      </c>
      <c r="BO586" s="4">
        <f t="shared" si="233"/>
        <v>0</v>
      </c>
    </row>
    <row r="587" spans="1:67" x14ac:dyDescent="0.25">
      <c r="A587" s="7">
        <v>586</v>
      </c>
      <c r="B587" s="1" cm="1">
        <f t="array" ref="B587">_xlfn.SWITCH(C587,"G",1,"D",2,"M",3,"F",4)</f>
        <v>4</v>
      </c>
      <c r="C587" s="1" t="s">
        <v>10</v>
      </c>
      <c r="D587" s="1" t="s">
        <v>678</v>
      </c>
      <c r="E587" s="1">
        <v>6.5</v>
      </c>
      <c r="F587" s="1">
        <v>6.5</v>
      </c>
      <c r="G587" s="1" t="s">
        <v>106</v>
      </c>
      <c r="H587" s="1">
        <v>57</v>
      </c>
      <c r="I587" s="1">
        <v>2.36</v>
      </c>
      <c r="J587" s="1">
        <v>55</v>
      </c>
      <c r="K587" s="1">
        <v>3.0910000000000002</v>
      </c>
      <c r="L587" s="1">
        <v>58</v>
      </c>
      <c r="M587" s="1">
        <v>2.0539999999999998</v>
      </c>
      <c r="N587" s="7">
        <v>52</v>
      </c>
      <c r="O587" s="7">
        <v>2.5270000000000001</v>
      </c>
      <c r="P587" s="7">
        <v>55</v>
      </c>
      <c r="Q587" s="7">
        <v>2.52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3">
        <v>0</v>
      </c>
      <c r="AR587" s="4">
        <f t="shared" si="212"/>
        <v>0</v>
      </c>
      <c r="AS587" s="4">
        <f t="shared" si="213"/>
        <v>0</v>
      </c>
      <c r="AT587" s="4">
        <f t="shared" si="214"/>
        <v>0</v>
      </c>
      <c r="AU587" s="4">
        <f t="shared" si="221"/>
        <v>0</v>
      </c>
      <c r="AV587" s="4">
        <f t="shared" si="222"/>
        <v>0</v>
      </c>
      <c r="AW587" s="4">
        <f t="shared" si="215"/>
        <v>0</v>
      </c>
      <c r="AX587" s="4">
        <f t="shared" si="216"/>
        <v>0</v>
      </c>
      <c r="AY587" s="4">
        <f t="shared" si="217"/>
        <v>0</v>
      </c>
      <c r="AZ587" s="4">
        <f t="shared" si="223"/>
        <v>0</v>
      </c>
      <c r="BA587" s="4">
        <f t="shared" si="224"/>
        <v>0</v>
      </c>
      <c r="BB587" s="4">
        <f t="shared" si="218"/>
        <v>0</v>
      </c>
      <c r="BC587" s="4">
        <f t="shared" si="219"/>
        <v>0</v>
      </c>
      <c r="BD587" s="4">
        <f t="shared" si="220"/>
        <v>0</v>
      </c>
      <c r="BE587" s="4">
        <f t="shared" si="225"/>
        <v>0</v>
      </c>
      <c r="BF587" s="4">
        <f t="shared" si="226"/>
        <v>0</v>
      </c>
      <c r="BG587" s="4">
        <f t="shared" si="227"/>
        <v>0</v>
      </c>
      <c r="BH587" s="3">
        <v>0</v>
      </c>
      <c r="BI587" s="3">
        <v>0</v>
      </c>
      <c r="BJ587" s="4">
        <f t="shared" si="228"/>
        <v>1</v>
      </c>
      <c r="BK587" s="4">
        <f t="shared" si="229"/>
        <v>0</v>
      </c>
      <c r="BL587" s="4">
        <f t="shared" si="230"/>
        <v>0</v>
      </c>
      <c r="BM587" s="4">
        <f t="shared" si="231"/>
        <v>0</v>
      </c>
      <c r="BN587" s="4">
        <f t="shared" si="232"/>
        <v>0</v>
      </c>
      <c r="BO587" s="4">
        <f t="shared" si="233"/>
        <v>0</v>
      </c>
    </row>
    <row r="588" spans="1:67" x14ac:dyDescent="0.25">
      <c r="A588" s="7">
        <v>587</v>
      </c>
      <c r="B588" s="1" cm="1">
        <f t="array" ref="B588">_xlfn.SWITCH(C588,"G",1,"D",2,"M",3,"F",4)</f>
        <v>3</v>
      </c>
      <c r="C588" s="1" t="s">
        <v>5</v>
      </c>
      <c r="D588" s="1" t="s">
        <v>392</v>
      </c>
      <c r="E588" s="1">
        <v>6</v>
      </c>
      <c r="F588" s="1">
        <v>6</v>
      </c>
      <c r="G588" s="1" t="s">
        <v>183</v>
      </c>
      <c r="H588" s="1">
        <v>56</v>
      </c>
      <c r="I588" s="1">
        <v>2.3769999999999998</v>
      </c>
      <c r="J588" s="1">
        <v>48</v>
      </c>
      <c r="K588" s="1">
        <v>2.2730000000000001</v>
      </c>
      <c r="L588" s="1">
        <v>55</v>
      </c>
      <c r="M588" s="1">
        <v>2.6419999999999999</v>
      </c>
      <c r="N588" s="7">
        <v>54</v>
      </c>
      <c r="O588" s="7">
        <v>2.5190000000000001</v>
      </c>
      <c r="P588" s="7">
        <v>54</v>
      </c>
      <c r="Q588" s="7">
        <v>2.1579999999999999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3">
        <v>0</v>
      </c>
      <c r="AR588" s="4">
        <f t="shared" si="212"/>
        <v>0</v>
      </c>
      <c r="AS588" s="4">
        <f t="shared" si="213"/>
        <v>0</v>
      </c>
      <c r="AT588" s="4">
        <f t="shared" si="214"/>
        <v>0</v>
      </c>
      <c r="AU588" s="4">
        <f t="shared" si="221"/>
        <v>0</v>
      </c>
      <c r="AV588" s="4">
        <f t="shared" si="222"/>
        <v>0</v>
      </c>
      <c r="AW588" s="4">
        <f t="shared" si="215"/>
        <v>0</v>
      </c>
      <c r="AX588" s="4">
        <f t="shared" si="216"/>
        <v>0</v>
      </c>
      <c r="AY588" s="4">
        <f t="shared" si="217"/>
        <v>0</v>
      </c>
      <c r="AZ588" s="4">
        <f t="shared" si="223"/>
        <v>0</v>
      </c>
      <c r="BA588" s="4">
        <f t="shared" si="224"/>
        <v>0</v>
      </c>
      <c r="BB588" s="4">
        <f t="shared" si="218"/>
        <v>0</v>
      </c>
      <c r="BC588" s="4">
        <f t="shared" si="219"/>
        <v>0</v>
      </c>
      <c r="BD588" s="4">
        <f t="shared" si="220"/>
        <v>0</v>
      </c>
      <c r="BE588" s="4">
        <f t="shared" si="225"/>
        <v>0</v>
      </c>
      <c r="BF588" s="4">
        <f t="shared" si="226"/>
        <v>0</v>
      </c>
      <c r="BG588" s="4">
        <f t="shared" si="227"/>
        <v>0</v>
      </c>
      <c r="BH588" s="3">
        <v>0</v>
      </c>
      <c r="BI588" s="3">
        <v>0</v>
      </c>
      <c r="BJ588" s="4">
        <f t="shared" si="228"/>
        <v>1</v>
      </c>
      <c r="BK588" s="4">
        <f t="shared" si="229"/>
        <v>0</v>
      </c>
      <c r="BL588" s="4">
        <f t="shared" si="230"/>
        <v>0</v>
      </c>
      <c r="BM588" s="4">
        <f t="shared" si="231"/>
        <v>0</v>
      </c>
      <c r="BN588" s="4">
        <f t="shared" si="232"/>
        <v>0</v>
      </c>
      <c r="BO588" s="4">
        <f t="shared" si="233"/>
        <v>0</v>
      </c>
    </row>
    <row r="589" spans="1:67" x14ac:dyDescent="0.25">
      <c r="A589" s="7">
        <v>588</v>
      </c>
      <c r="B589" s="1" cm="1">
        <f t="array" ref="B589">_xlfn.SWITCH(C589,"G",1,"D",2,"M",3,"F",4)</f>
        <v>2</v>
      </c>
      <c r="C589" s="1" t="s">
        <v>7</v>
      </c>
      <c r="D589" s="1" t="s">
        <v>679</v>
      </c>
      <c r="E589" s="1">
        <v>5</v>
      </c>
      <c r="F589" s="1">
        <v>5</v>
      </c>
      <c r="G589" s="1" t="s">
        <v>297</v>
      </c>
      <c r="H589" s="1">
        <v>21</v>
      </c>
      <c r="I589" s="1">
        <v>0.79600000000000004</v>
      </c>
      <c r="J589" s="1">
        <v>82</v>
      </c>
      <c r="K589" s="1">
        <v>2.585</v>
      </c>
      <c r="L589" s="1">
        <v>78</v>
      </c>
      <c r="M589" s="1">
        <v>2.359</v>
      </c>
      <c r="N589" s="7">
        <v>76</v>
      </c>
      <c r="O589" s="7">
        <v>2.6459999999999999</v>
      </c>
      <c r="P589" s="7">
        <v>79</v>
      </c>
      <c r="Q589" s="7">
        <v>3.226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3">
        <v>0</v>
      </c>
      <c r="AR589" s="4">
        <f t="shared" si="212"/>
        <v>0</v>
      </c>
      <c r="AS589" s="4">
        <f t="shared" si="213"/>
        <v>0</v>
      </c>
      <c r="AT589" s="4">
        <f t="shared" si="214"/>
        <v>0</v>
      </c>
      <c r="AU589" s="4">
        <f t="shared" si="221"/>
        <v>0</v>
      </c>
      <c r="AV589" s="4">
        <f t="shared" si="222"/>
        <v>0</v>
      </c>
      <c r="AW589" s="4">
        <f t="shared" si="215"/>
        <v>0</v>
      </c>
      <c r="AX589" s="4">
        <f t="shared" si="216"/>
        <v>0</v>
      </c>
      <c r="AY589" s="4">
        <f t="shared" si="217"/>
        <v>0</v>
      </c>
      <c r="AZ589" s="4">
        <f t="shared" si="223"/>
        <v>0</v>
      </c>
      <c r="BA589" s="4">
        <f t="shared" si="224"/>
        <v>0</v>
      </c>
      <c r="BB589" s="4">
        <f t="shared" si="218"/>
        <v>0</v>
      </c>
      <c r="BC589" s="4">
        <f t="shared" si="219"/>
        <v>0</v>
      </c>
      <c r="BD589" s="4">
        <f t="shared" si="220"/>
        <v>0</v>
      </c>
      <c r="BE589" s="4">
        <f t="shared" si="225"/>
        <v>0</v>
      </c>
      <c r="BF589" s="4">
        <f t="shared" si="226"/>
        <v>0</v>
      </c>
      <c r="BG589" s="4">
        <f t="shared" si="227"/>
        <v>0</v>
      </c>
      <c r="BH589" s="3">
        <v>0</v>
      </c>
      <c r="BI589" s="3">
        <v>0</v>
      </c>
      <c r="BJ589" s="4">
        <f t="shared" si="228"/>
        <v>1</v>
      </c>
      <c r="BK589" s="4">
        <f t="shared" si="229"/>
        <v>0</v>
      </c>
      <c r="BL589" s="4">
        <f t="shared" si="230"/>
        <v>0</v>
      </c>
      <c r="BM589" s="4">
        <f t="shared" si="231"/>
        <v>0</v>
      </c>
      <c r="BN589" s="4">
        <f t="shared" si="232"/>
        <v>0</v>
      </c>
      <c r="BO589" s="4">
        <f t="shared" si="233"/>
        <v>0</v>
      </c>
    </row>
    <row r="590" spans="1:67" x14ac:dyDescent="0.25">
      <c r="A590" s="7">
        <v>589</v>
      </c>
      <c r="B590" s="1" cm="1">
        <f t="array" ref="B590">_xlfn.SWITCH(C590,"G",1,"D",2,"M",3,"F",4)</f>
        <v>3</v>
      </c>
      <c r="C590" s="1" t="s">
        <v>5</v>
      </c>
      <c r="D590" s="1" t="s">
        <v>680</v>
      </c>
      <c r="E590" s="1">
        <v>4.5</v>
      </c>
      <c r="F590" s="1">
        <v>4.5</v>
      </c>
      <c r="G590" s="1" t="s">
        <v>254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7">
        <v>0</v>
      </c>
      <c r="O590" s="7">
        <v>0</v>
      </c>
      <c r="P590" s="7">
        <v>0</v>
      </c>
      <c r="Q590" s="7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3">
        <v>0</v>
      </c>
      <c r="AR590" s="4">
        <f t="shared" si="212"/>
        <v>0</v>
      </c>
      <c r="AS590" s="4">
        <f t="shared" si="213"/>
        <v>0</v>
      </c>
      <c r="AT590" s="4">
        <f t="shared" si="214"/>
        <v>0</v>
      </c>
      <c r="AU590" s="4">
        <f t="shared" si="221"/>
        <v>0</v>
      </c>
      <c r="AV590" s="4">
        <f t="shared" si="222"/>
        <v>0</v>
      </c>
      <c r="AW590" s="4">
        <f t="shared" si="215"/>
        <v>0</v>
      </c>
      <c r="AX590" s="4">
        <f t="shared" si="216"/>
        <v>0</v>
      </c>
      <c r="AY590" s="4">
        <f t="shared" si="217"/>
        <v>0</v>
      </c>
      <c r="AZ590" s="4">
        <f t="shared" si="223"/>
        <v>0</v>
      </c>
      <c r="BA590" s="4">
        <f t="shared" si="224"/>
        <v>0</v>
      </c>
      <c r="BB590" s="4">
        <f t="shared" si="218"/>
        <v>0</v>
      </c>
      <c r="BC590" s="4">
        <f t="shared" si="219"/>
        <v>0</v>
      </c>
      <c r="BD590" s="4">
        <f t="shared" si="220"/>
        <v>0</v>
      </c>
      <c r="BE590" s="4">
        <f t="shared" si="225"/>
        <v>0</v>
      </c>
      <c r="BF590" s="4">
        <f t="shared" si="226"/>
        <v>0</v>
      </c>
      <c r="BG590" s="4">
        <f t="shared" si="227"/>
        <v>0</v>
      </c>
      <c r="BH590" s="3">
        <v>0</v>
      </c>
      <c r="BI590" s="3">
        <v>0</v>
      </c>
      <c r="BJ590" s="4">
        <f t="shared" si="228"/>
        <v>1</v>
      </c>
      <c r="BK590" s="4">
        <f t="shared" si="229"/>
        <v>0</v>
      </c>
      <c r="BL590" s="4">
        <f t="shared" si="230"/>
        <v>0</v>
      </c>
      <c r="BM590" s="4">
        <f t="shared" si="231"/>
        <v>0</v>
      </c>
      <c r="BN590" s="4">
        <f t="shared" si="232"/>
        <v>0</v>
      </c>
      <c r="BO590" s="4">
        <f t="shared" si="233"/>
        <v>0</v>
      </c>
    </row>
    <row r="591" spans="1:67" x14ac:dyDescent="0.25">
      <c r="A591" s="7">
        <v>590</v>
      </c>
      <c r="B591" s="1" cm="1">
        <f t="array" ref="B591">_xlfn.SWITCH(C591,"G",1,"D",2,"M",3,"F",4)</f>
        <v>2</v>
      </c>
      <c r="C591" s="1" t="s">
        <v>7</v>
      </c>
      <c r="D591" s="1" t="s">
        <v>681</v>
      </c>
      <c r="E591" s="1">
        <v>4.5999999999999996</v>
      </c>
      <c r="F591" s="1">
        <v>4.5999999999999996</v>
      </c>
      <c r="G591" s="1" t="s">
        <v>6</v>
      </c>
      <c r="H591" s="1">
        <v>82</v>
      </c>
      <c r="I591" s="1">
        <v>3.8380000000000001</v>
      </c>
      <c r="J591" s="1">
        <v>81</v>
      </c>
      <c r="K591" s="1">
        <v>3.044</v>
      </c>
      <c r="L591" s="1">
        <v>77</v>
      </c>
      <c r="M591" s="1">
        <v>2.3929999999999998</v>
      </c>
      <c r="N591" s="7">
        <v>78</v>
      </c>
      <c r="O591" s="7">
        <v>3.698</v>
      </c>
      <c r="P591" s="7">
        <v>76</v>
      </c>
      <c r="Q591" s="7">
        <v>1.359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3">
        <v>1</v>
      </c>
      <c r="AR591" s="4">
        <f t="shared" si="212"/>
        <v>1</v>
      </c>
      <c r="AS591" s="4">
        <f t="shared" si="213"/>
        <v>1</v>
      </c>
      <c r="AT591" s="4">
        <f t="shared" si="214"/>
        <v>1</v>
      </c>
      <c r="AU591" s="4">
        <f t="shared" si="221"/>
        <v>1</v>
      </c>
      <c r="AV591" s="4">
        <f t="shared" si="222"/>
        <v>1</v>
      </c>
      <c r="AW591" s="4">
        <f t="shared" si="215"/>
        <v>0</v>
      </c>
      <c r="AX591" s="4">
        <f t="shared" si="216"/>
        <v>0</v>
      </c>
      <c r="AY591" s="4">
        <f t="shared" si="217"/>
        <v>0</v>
      </c>
      <c r="AZ591" s="4">
        <f t="shared" si="223"/>
        <v>0</v>
      </c>
      <c r="BA591" s="4">
        <f t="shared" si="224"/>
        <v>0</v>
      </c>
      <c r="BB591" s="4">
        <f t="shared" si="218"/>
        <v>1</v>
      </c>
      <c r="BC591" s="4">
        <f t="shared" si="219"/>
        <v>1</v>
      </c>
      <c r="BD591" s="4">
        <f t="shared" si="220"/>
        <v>1</v>
      </c>
      <c r="BE591" s="4">
        <f t="shared" si="225"/>
        <v>1</v>
      </c>
      <c r="BF591" s="4">
        <f t="shared" si="226"/>
        <v>1</v>
      </c>
      <c r="BG591" s="4">
        <f t="shared" si="227"/>
        <v>5</v>
      </c>
      <c r="BH591" s="3">
        <v>0</v>
      </c>
      <c r="BI591" s="3">
        <v>0</v>
      </c>
      <c r="BJ591" s="4">
        <f t="shared" si="228"/>
        <v>1</v>
      </c>
      <c r="BK591" s="4">
        <f t="shared" si="229"/>
        <v>0</v>
      </c>
      <c r="BL591" s="4">
        <f t="shared" si="230"/>
        <v>0</v>
      </c>
      <c r="BM591" s="4">
        <f t="shared" si="231"/>
        <v>0</v>
      </c>
      <c r="BN591" s="4">
        <f t="shared" si="232"/>
        <v>0</v>
      </c>
      <c r="BO591" s="4">
        <f t="shared" si="233"/>
        <v>0</v>
      </c>
    </row>
    <row r="592" spans="1:67" x14ac:dyDescent="0.25">
      <c r="A592" s="7">
        <v>591</v>
      </c>
      <c r="B592" s="1" cm="1">
        <f t="array" ref="B592">_xlfn.SWITCH(C592,"G",1,"D",2,"M",3,"F",4)</f>
        <v>4</v>
      </c>
      <c r="C592" s="1" t="s">
        <v>10</v>
      </c>
      <c r="D592" s="1" t="s">
        <v>682</v>
      </c>
      <c r="E592" s="1">
        <v>6</v>
      </c>
      <c r="F592" s="1">
        <v>6</v>
      </c>
      <c r="G592" s="1" t="s">
        <v>142</v>
      </c>
      <c r="H592" s="1">
        <v>29</v>
      </c>
      <c r="I592" s="1">
        <v>1.716</v>
      </c>
      <c r="J592" s="1">
        <v>12</v>
      </c>
      <c r="K592" s="1">
        <v>0.84199999999999997</v>
      </c>
      <c r="L592" s="1">
        <v>5</v>
      </c>
      <c r="M592" s="1">
        <v>0.29299999999999998</v>
      </c>
      <c r="N592" s="7">
        <v>6</v>
      </c>
      <c r="O592" s="7">
        <v>0.38</v>
      </c>
      <c r="P592" s="7">
        <v>6</v>
      </c>
      <c r="Q592" s="7">
        <v>0.30499999999999999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3">
        <v>0</v>
      </c>
      <c r="AR592" s="4">
        <f t="shared" si="212"/>
        <v>0</v>
      </c>
      <c r="AS592" s="4">
        <f t="shared" si="213"/>
        <v>0</v>
      </c>
      <c r="AT592" s="4">
        <f t="shared" si="214"/>
        <v>0</v>
      </c>
      <c r="AU592" s="4">
        <f t="shared" si="221"/>
        <v>0</v>
      </c>
      <c r="AV592" s="4">
        <f t="shared" si="222"/>
        <v>0</v>
      </c>
      <c r="AW592" s="4">
        <f t="shared" si="215"/>
        <v>0</v>
      </c>
      <c r="AX592" s="4">
        <f t="shared" si="216"/>
        <v>0</v>
      </c>
      <c r="AY592" s="4">
        <f t="shared" si="217"/>
        <v>0</v>
      </c>
      <c r="AZ592" s="4">
        <f t="shared" si="223"/>
        <v>0</v>
      </c>
      <c r="BA592" s="4">
        <f t="shared" si="224"/>
        <v>0</v>
      </c>
      <c r="BB592" s="4">
        <f t="shared" si="218"/>
        <v>0</v>
      </c>
      <c r="BC592" s="4">
        <f t="shared" si="219"/>
        <v>0</v>
      </c>
      <c r="BD592" s="4">
        <f t="shared" si="220"/>
        <v>0</v>
      </c>
      <c r="BE592" s="4">
        <f t="shared" si="225"/>
        <v>0</v>
      </c>
      <c r="BF592" s="4">
        <f t="shared" si="226"/>
        <v>0</v>
      </c>
      <c r="BG592" s="4">
        <f t="shared" si="227"/>
        <v>0</v>
      </c>
      <c r="BH592" s="3">
        <v>0</v>
      </c>
      <c r="BI592" s="3">
        <v>0</v>
      </c>
      <c r="BJ592" s="4">
        <f t="shared" si="228"/>
        <v>1</v>
      </c>
      <c r="BK592" s="4">
        <f t="shared" si="229"/>
        <v>0</v>
      </c>
      <c r="BL592" s="4">
        <f t="shared" si="230"/>
        <v>0</v>
      </c>
      <c r="BM592" s="4">
        <f t="shared" si="231"/>
        <v>0</v>
      </c>
      <c r="BN592" s="4">
        <f t="shared" si="232"/>
        <v>0</v>
      </c>
      <c r="BO592" s="4">
        <f t="shared" si="233"/>
        <v>0</v>
      </c>
    </row>
    <row r="593" spans="1:67" x14ac:dyDescent="0.25">
      <c r="A593" s="7">
        <v>592</v>
      </c>
      <c r="B593" s="1" cm="1">
        <f t="array" ref="B593">_xlfn.SWITCH(C593,"G",1,"D",2,"M",3,"F",4)</f>
        <v>3</v>
      </c>
      <c r="C593" s="1" t="s">
        <v>5</v>
      </c>
      <c r="D593" s="1" t="s">
        <v>683</v>
      </c>
      <c r="E593" s="1">
        <v>5.3</v>
      </c>
      <c r="F593" s="1">
        <v>5.3</v>
      </c>
      <c r="G593" s="1" t="s">
        <v>98</v>
      </c>
      <c r="H593" s="1">
        <v>11</v>
      </c>
      <c r="I593" s="1">
        <v>0.56399999999999995</v>
      </c>
      <c r="J593" s="1">
        <v>11</v>
      </c>
      <c r="K593" s="1">
        <v>0.63100000000000001</v>
      </c>
      <c r="L593" s="1">
        <v>9</v>
      </c>
      <c r="M593" s="1">
        <v>0.48199999999999998</v>
      </c>
      <c r="N593" s="7">
        <v>9</v>
      </c>
      <c r="O593" s="7">
        <v>0.49199999999999999</v>
      </c>
      <c r="P593" s="7">
        <v>11</v>
      </c>
      <c r="Q593" s="7">
        <v>0.53800000000000003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3">
        <v>0</v>
      </c>
      <c r="AR593" s="4">
        <f t="shared" si="212"/>
        <v>0</v>
      </c>
      <c r="AS593" s="4">
        <f t="shared" si="213"/>
        <v>0</v>
      </c>
      <c r="AT593" s="4">
        <f t="shared" si="214"/>
        <v>0</v>
      </c>
      <c r="AU593" s="4">
        <f t="shared" si="221"/>
        <v>0</v>
      </c>
      <c r="AV593" s="4">
        <f t="shared" si="222"/>
        <v>0</v>
      </c>
      <c r="AW593" s="4">
        <f t="shared" si="215"/>
        <v>0</v>
      </c>
      <c r="AX593" s="4">
        <f t="shared" si="216"/>
        <v>0</v>
      </c>
      <c r="AY593" s="4">
        <f t="shared" si="217"/>
        <v>0</v>
      </c>
      <c r="AZ593" s="4">
        <f t="shared" si="223"/>
        <v>0</v>
      </c>
      <c r="BA593" s="4">
        <f t="shared" si="224"/>
        <v>0</v>
      </c>
      <c r="BB593" s="4">
        <f t="shared" si="218"/>
        <v>0</v>
      </c>
      <c r="BC593" s="4">
        <f t="shared" si="219"/>
        <v>0</v>
      </c>
      <c r="BD593" s="4">
        <f t="shared" si="220"/>
        <v>0</v>
      </c>
      <c r="BE593" s="4">
        <f t="shared" si="225"/>
        <v>0</v>
      </c>
      <c r="BF593" s="4">
        <f t="shared" si="226"/>
        <v>0</v>
      </c>
      <c r="BG593" s="4">
        <f t="shared" si="227"/>
        <v>0</v>
      </c>
      <c r="BH593" s="3">
        <v>0</v>
      </c>
      <c r="BI593" s="3">
        <v>0</v>
      </c>
      <c r="BJ593" s="4">
        <f t="shared" si="228"/>
        <v>1</v>
      </c>
      <c r="BK593" s="4">
        <f t="shared" si="229"/>
        <v>0</v>
      </c>
      <c r="BL593" s="4">
        <f t="shared" si="230"/>
        <v>0</v>
      </c>
      <c r="BM593" s="4">
        <f t="shared" si="231"/>
        <v>0</v>
      </c>
      <c r="BN593" s="4">
        <f t="shared" si="232"/>
        <v>0</v>
      </c>
      <c r="BO593" s="4">
        <f t="shared" si="233"/>
        <v>0</v>
      </c>
    </row>
    <row r="594" spans="1:67" x14ac:dyDescent="0.25">
      <c r="A594" s="7">
        <v>593</v>
      </c>
      <c r="B594" s="1" cm="1">
        <f t="array" ref="B594">_xlfn.SWITCH(C594,"G",1,"D",2,"M",3,"F",4)</f>
        <v>1</v>
      </c>
      <c r="C594" s="1" t="s">
        <v>12</v>
      </c>
      <c r="D594" s="1" t="s">
        <v>419</v>
      </c>
      <c r="E594" s="1">
        <v>4</v>
      </c>
      <c r="F594" s="1">
        <v>4</v>
      </c>
      <c r="G594" s="1" t="s">
        <v>226</v>
      </c>
      <c r="H594" s="1">
        <v>1</v>
      </c>
      <c r="I594" s="1">
        <v>5.2999999999999999E-2</v>
      </c>
      <c r="J594" s="1">
        <v>0</v>
      </c>
      <c r="K594" s="1">
        <v>0</v>
      </c>
      <c r="L594" s="1">
        <v>0</v>
      </c>
      <c r="M594" s="1">
        <v>0</v>
      </c>
      <c r="N594" s="7">
        <v>0</v>
      </c>
      <c r="O594" s="7">
        <v>0</v>
      </c>
      <c r="P594" s="7">
        <v>0</v>
      </c>
      <c r="Q594" s="7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3">
        <v>0</v>
      </c>
      <c r="AR594" s="4">
        <f t="shared" si="212"/>
        <v>0</v>
      </c>
      <c r="AS594" s="4">
        <f t="shared" si="213"/>
        <v>0</v>
      </c>
      <c r="AT594" s="4">
        <f t="shared" si="214"/>
        <v>0</v>
      </c>
      <c r="AU594" s="4">
        <f t="shared" si="221"/>
        <v>0</v>
      </c>
      <c r="AV594" s="4">
        <f t="shared" si="222"/>
        <v>0</v>
      </c>
      <c r="AW594" s="4">
        <f t="shared" si="215"/>
        <v>0</v>
      </c>
      <c r="AX594" s="4">
        <f t="shared" si="216"/>
        <v>0</v>
      </c>
      <c r="AY594" s="4">
        <f t="shared" si="217"/>
        <v>0</v>
      </c>
      <c r="AZ594" s="4">
        <f t="shared" si="223"/>
        <v>0</v>
      </c>
      <c r="BA594" s="4">
        <f t="shared" si="224"/>
        <v>0</v>
      </c>
      <c r="BB594" s="4">
        <f t="shared" si="218"/>
        <v>0</v>
      </c>
      <c r="BC594" s="4">
        <f t="shared" si="219"/>
        <v>0</v>
      </c>
      <c r="BD594" s="4">
        <f t="shared" si="220"/>
        <v>0</v>
      </c>
      <c r="BE594" s="4">
        <f t="shared" si="225"/>
        <v>0</v>
      </c>
      <c r="BF594" s="4">
        <f t="shared" si="226"/>
        <v>0</v>
      </c>
      <c r="BG594" s="4">
        <f t="shared" si="227"/>
        <v>0</v>
      </c>
      <c r="BH594" s="3">
        <v>0</v>
      </c>
      <c r="BI594" s="3">
        <v>0</v>
      </c>
      <c r="BJ594" s="4">
        <f t="shared" si="228"/>
        <v>1</v>
      </c>
      <c r="BK594" s="4">
        <f t="shared" si="229"/>
        <v>0</v>
      </c>
      <c r="BL594" s="4">
        <f t="shared" si="230"/>
        <v>0</v>
      </c>
      <c r="BM594" s="4">
        <f t="shared" si="231"/>
        <v>0</v>
      </c>
      <c r="BN594" s="4">
        <f t="shared" si="232"/>
        <v>0</v>
      </c>
      <c r="BO594" s="4">
        <f t="shared" si="233"/>
        <v>0</v>
      </c>
    </row>
    <row r="595" spans="1:67" x14ac:dyDescent="0.25">
      <c r="A595" s="7">
        <v>594</v>
      </c>
      <c r="B595" s="1" cm="1">
        <f t="array" ref="B595">_xlfn.SWITCH(C595,"G",1,"D",2,"M",3,"F",4)</f>
        <v>2</v>
      </c>
      <c r="C595" s="1" t="s">
        <v>7</v>
      </c>
      <c r="D595" s="1" t="s">
        <v>684</v>
      </c>
      <c r="E595" s="1">
        <v>4.5</v>
      </c>
      <c r="F595" s="1">
        <v>4.5</v>
      </c>
      <c r="G595" s="1" t="s">
        <v>525</v>
      </c>
      <c r="H595" s="1">
        <v>42</v>
      </c>
      <c r="I595" s="1">
        <v>1.151</v>
      </c>
      <c r="J595" s="1">
        <v>27</v>
      </c>
      <c r="K595" s="1">
        <v>0.999</v>
      </c>
      <c r="L595" s="1">
        <v>30</v>
      </c>
      <c r="M595" s="1">
        <v>1.105</v>
      </c>
      <c r="N595" s="7">
        <v>29</v>
      </c>
      <c r="O595" s="7">
        <v>1.365</v>
      </c>
      <c r="P595" s="7">
        <v>32</v>
      </c>
      <c r="Q595" s="7">
        <v>1.139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3">
        <v>0</v>
      </c>
      <c r="AR595" s="4">
        <f t="shared" si="212"/>
        <v>0</v>
      </c>
      <c r="AS595" s="4">
        <f t="shared" si="213"/>
        <v>0</v>
      </c>
      <c r="AT595" s="4">
        <f t="shared" si="214"/>
        <v>0</v>
      </c>
      <c r="AU595" s="4">
        <f t="shared" si="221"/>
        <v>0</v>
      </c>
      <c r="AV595" s="4">
        <f t="shared" si="222"/>
        <v>0</v>
      </c>
      <c r="AW595" s="4">
        <f t="shared" si="215"/>
        <v>0</v>
      </c>
      <c r="AX595" s="4">
        <f t="shared" si="216"/>
        <v>0</v>
      </c>
      <c r="AY595" s="4">
        <f t="shared" si="217"/>
        <v>0</v>
      </c>
      <c r="AZ595" s="4">
        <f t="shared" si="223"/>
        <v>0</v>
      </c>
      <c r="BA595" s="4">
        <f t="shared" si="224"/>
        <v>0</v>
      </c>
      <c r="BB595" s="4">
        <f t="shared" si="218"/>
        <v>0</v>
      </c>
      <c r="BC595" s="4">
        <f t="shared" si="219"/>
        <v>0</v>
      </c>
      <c r="BD595" s="4">
        <f t="shared" si="220"/>
        <v>0</v>
      </c>
      <c r="BE595" s="4">
        <f t="shared" si="225"/>
        <v>0</v>
      </c>
      <c r="BF595" s="4">
        <f t="shared" si="226"/>
        <v>0</v>
      </c>
      <c r="BG595" s="4">
        <f t="shared" si="227"/>
        <v>0</v>
      </c>
      <c r="BH595" s="3">
        <v>0</v>
      </c>
      <c r="BI595" s="3">
        <v>0</v>
      </c>
      <c r="BJ595" s="4">
        <f t="shared" si="228"/>
        <v>1</v>
      </c>
      <c r="BK595" s="4">
        <f t="shared" si="229"/>
        <v>0</v>
      </c>
      <c r="BL595" s="4">
        <f t="shared" si="230"/>
        <v>0</v>
      </c>
      <c r="BM595" s="4">
        <f t="shared" si="231"/>
        <v>0</v>
      </c>
      <c r="BN595" s="4">
        <f t="shared" si="232"/>
        <v>0</v>
      </c>
      <c r="BO595" s="4">
        <f t="shared" si="233"/>
        <v>0</v>
      </c>
    </row>
    <row r="596" spans="1:67" x14ac:dyDescent="0.25">
      <c r="A596" s="7">
        <v>595</v>
      </c>
      <c r="B596" s="1" cm="1">
        <f t="array" ref="B596">_xlfn.SWITCH(C596,"G",1,"D",2,"M",3,"F",4)</f>
        <v>4</v>
      </c>
      <c r="C596" s="1" t="s">
        <v>10</v>
      </c>
      <c r="D596" s="1" t="s">
        <v>685</v>
      </c>
      <c r="E596" s="1">
        <v>4.5</v>
      </c>
      <c r="F596" s="1">
        <v>4.5</v>
      </c>
      <c r="G596" s="1" t="s">
        <v>55</v>
      </c>
      <c r="H596" s="1">
        <v>8</v>
      </c>
      <c r="I596" s="1">
        <v>0.502</v>
      </c>
      <c r="J596" s="1">
        <v>4</v>
      </c>
      <c r="K596" s="1">
        <v>0.20699999999999999</v>
      </c>
      <c r="L596" s="1">
        <v>3</v>
      </c>
      <c r="M596" s="1">
        <v>0.153</v>
      </c>
      <c r="N596" s="7">
        <v>3</v>
      </c>
      <c r="O596" s="7">
        <v>0.21</v>
      </c>
      <c r="P596" s="7">
        <v>5</v>
      </c>
      <c r="Q596" s="7">
        <v>0.28100000000000003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3">
        <v>0</v>
      </c>
      <c r="AR596" s="4">
        <f t="shared" si="212"/>
        <v>0</v>
      </c>
      <c r="AS596" s="4">
        <f t="shared" si="213"/>
        <v>0</v>
      </c>
      <c r="AT596" s="4">
        <f t="shared" si="214"/>
        <v>0</v>
      </c>
      <c r="AU596" s="4">
        <f t="shared" si="221"/>
        <v>0</v>
      </c>
      <c r="AV596" s="4">
        <f t="shared" si="222"/>
        <v>0</v>
      </c>
      <c r="AW596" s="4">
        <f t="shared" si="215"/>
        <v>0</v>
      </c>
      <c r="AX596" s="4">
        <f t="shared" si="216"/>
        <v>0</v>
      </c>
      <c r="AY596" s="4">
        <f t="shared" si="217"/>
        <v>0</v>
      </c>
      <c r="AZ596" s="4">
        <f t="shared" si="223"/>
        <v>0</v>
      </c>
      <c r="BA596" s="4">
        <f t="shared" si="224"/>
        <v>0</v>
      </c>
      <c r="BB596" s="4">
        <f t="shared" si="218"/>
        <v>0</v>
      </c>
      <c r="BC596" s="4">
        <f t="shared" si="219"/>
        <v>0</v>
      </c>
      <c r="BD596" s="4">
        <f t="shared" si="220"/>
        <v>0</v>
      </c>
      <c r="BE596" s="4">
        <f t="shared" si="225"/>
        <v>0</v>
      </c>
      <c r="BF596" s="4">
        <f t="shared" si="226"/>
        <v>0</v>
      </c>
      <c r="BG596" s="4">
        <f t="shared" si="227"/>
        <v>0</v>
      </c>
      <c r="BH596" s="3">
        <v>0</v>
      </c>
      <c r="BI596" s="3">
        <v>0</v>
      </c>
      <c r="BJ596" s="4">
        <f t="shared" si="228"/>
        <v>1</v>
      </c>
      <c r="BK596" s="4">
        <f t="shared" si="229"/>
        <v>0</v>
      </c>
      <c r="BL596" s="4">
        <f t="shared" si="230"/>
        <v>0</v>
      </c>
      <c r="BM596" s="4">
        <f t="shared" si="231"/>
        <v>0</v>
      </c>
      <c r="BN596" s="4">
        <f t="shared" si="232"/>
        <v>0</v>
      </c>
      <c r="BO596" s="4">
        <f t="shared" si="233"/>
        <v>0</v>
      </c>
    </row>
    <row r="597" spans="1:67" x14ac:dyDescent="0.25">
      <c r="A597" s="7">
        <v>596</v>
      </c>
      <c r="B597" s="1" cm="1">
        <f t="array" ref="B597">_xlfn.SWITCH(C597,"G",1,"D",2,"M",3,"F",4)</f>
        <v>1</v>
      </c>
      <c r="C597" s="1" t="s">
        <v>12</v>
      </c>
      <c r="D597" s="1" t="s">
        <v>686</v>
      </c>
      <c r="E597" s="1">
        <v>4</v>
      </c>
      <c r="F597" s="1">
        <v>4</v>
      </c>
      <c r="G597" s="1" t="s">
        <v>18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7">
        <v>0</v>
      </c>
      <c r="O597" s="7">
        <v>0</v>
      </c>
      <c r="P597" s="7">
        <v>0</v>
      </c>
      <c r="Q597" s="7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3">
        <v>0</v>
      </c>
      <c r="AR597" s="4">
        <f t="shared" si="212"/>
        <v>0</v>
      </c>
      <c r="AS597" s="4">
        <f t="shared" si="213"/>
        <v>0</v>
      </c>
      <c r="AT597" s="4">
        <f t="shared" si="214"/>
        <v>0</v>
      </c>
      <c r="AU597" s="4">
        <f t="shared" si="221"/>
        <v>0</v>
      </c>
      <c r="AV597" s="4">
        <f t="shared" si="222"/>
        <v>0</v>
      </c>
      <c r="AW597" s="4">
        <f t="shared" si="215"/>
        <v>0</v>
      </c>
      <c r="AX597" s="4">
        <f t="shared" si="216"/>
        <v>0</v>
      </c>
      <c r="AY597" s="4">
        <f t="shared" si="217"/>
        <v>0</v>
      </c>
      <c r="AZ597" s="4">
        <f t="shared" si="223"/>
        <v>0</v>
      </c>
      <c r="BA597" s="4">
        <f t="shared" si="224"/>
        <v>0</v>
      </c>
      <c r="BB597" s="4">
        <f t="shared" si="218"/>
        <v>0</v>
      </c>
      <c r="BC597" s="4">
        <f t="shared" si="219"/>
        <v>0</v>
      </c>
      <c r="BD597" s="4">
        <f t="shared" si="220"/>
        <v>0</v>
      </c>
      <c r="BE597" s="4">
        <f t="shared" si="225"/>
        <v>0</v>
      </c>
      <c r="BF597" s="4">
        <f t="shared" si="226"/>
        <v>0</v>
      </c>
      <c r="BG597" s="4">
        <f t="shared" si="227"/>
        <v>0</v>
      </c>
      <c r="BH597" s="3">
        <v>0</v>
      </c>
      <c r="BI597" s="3">
        <v>0</v>
      </c>
      <c r="BJ597" s="4">
        <f t="shared" si="228"/>
        <v>1</v>
      </c>
      <c r="BK597" s="4">
        <f t="shared" si="229"/>
        <v>0</v>
      </c>
      <c r="BL597" s="4">
        <f t="shared" si="230"/>
        <v>0</v>
      </c>
      <c r="BM597" s="4">
        <f t="shared" si="231"/>
        <v>0</v>
      </c>
      <c r="BN597" s="4">
        <f t="shared" si="232"/>
        <v>0</v>
      </c>
      <c r="BO597" s="4">
        <f t="shared" si="233"/>
        <v>0</v>
      </c>
    </row>
    <row r="598" spans="1:67" x14ac:dyDescent="0.25">
      <c r="A598" s="7">
        <v>597</v>
      </c>
      <c r="B598" s="1" cm="1">
        <f t="array" ref="B598">_xlfn.SWITCH(C598,"G",1,"D",2,"M",3,"F",4)</f>
        <v>3</v>
      </c>
      <c r="C598" s="1" t="s">
        <v>5</v>
      </c>
      <c r="D598" s="1" t="s">
        <v>687</v>
      </c>
      <c r="E598" s="1">
        <v>4.5</v>
      </c>
      <c r="F598" s="1">
        <v>4.5</v>
      </c>
      <c r="G598" s="1" t="s">
        <v>297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7">
        <v>0</v>
      </c>
      <c r="O598" s="7">
        <v>0</v>
      </c>
      <c r="P598" s="7">
        <v>0</v>
      </c>
      <c r="Q598" s="7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3">
        <v>0</v>
      </c>
      <c r="AR598" s="4">
        <f t="shared" si="212"/>
        <v>0</v>
      </c>
      <c r="AS598" s="4">
        <f t="shared" si="213"/>
        <v>0</v>
      </c>
      <c r="AT598" s="4">
        <f t="shared" si="214"/>
        <v>0</v>
      </c>
      <c r="AU598" s="4">
        <f t="shared" si="221"/>
        <v>0</v>
      </c>
      <c r="AV598" s="4">
        <f t="shared" si="222"/>
        <v>0</v>
      </c>
      <c r="AW598" s="4">
        <f t="shared" si="215"/>
        <v>0</v>
      </c>
      <c r="AX598" s="4">
        <f t="shared" si="216"/>
        <v>0</v>
      </c>
      <c r="AY598" s="4">
        <f t="shared" si="217"/>
        <v>0</v>
      </c>
      <c r="AZ598" s="4">
        <f t="shared" si="223"/>
        <v>0</v>
      </c>
      <c r="BA598" s="4">
        <f t="shared" si="224"/>
        <v>0</v>
      </c>
      <c r="BB598" s="4">
        <f t="shared" si="218"/>
        <v>0</v>
      </c>
      <c r="BC598" s="4">
        <f t="shared" si="219"/>
        <v>0</v>
      </c>
      <c r="BD598" s="4">
        <f t="shared" si="220"/>
        <v>0</v>
      </c>
      <c r="BE598" s="4">
        <f t="shared" si="225"/>
        <v>0</v>
      </c>
      <c r="BF598" s="4">
        <f t="shared" si="226"/>
        <v>0</v>
      </c>
      <c r="BG598" s="4">
        <f t="shared" si="227"/>
        <v>0</v>
      </c>
      <c r="BH598" s="3">
        <v>0</v>
      </c>
      <c r="BI598" s="3">
        <v>0</v>
      </c>
      <c r="BJ598" s="4">
        <f t="shared" si="228"/>
        <v>1</v>
      </c>
      <c r="BK598" s="4">
        <f t="shared" si="229"/>
        <v>0</v>
      </c>
      <c r="BL598" s="4">
        <f t="shared" si="230"/>
        <v>0</v>
      </c>
      <c r="BM598" s="4">
        <f t="shared" si="231"/>
        <v>0</v>
      </c>
      <c r="BN598" s="4">
        <f t="shared" si="232"/>
        <v>0</v>
      </c>
      <c r="BO598" s="4">
        <f t="shared" si="233"/>
        <v>0</v>
      </c>
    </row>
    <row r="599" spans="1:67" x14ac:dyDescent="0.25">
      <c r="A599" s="7">
        <v>598</v>
      </c>
      <c r="B599" s="1" cm="1">
        <f t="array" ref="B599">_xlfn.SWITCH(C599,"G",1,"D",2,"M",3,"F",4)</f>
        <v>2</v>
      </c>
      <c r="C599" s="1" t="s">
        <v>7</v>
      </c>
      <c r="D599" s="1" t="s">
        <v>688</v>
      </c>
      <c r="E599" s="1">
        <v>4</v>
      </c>
      <c r="F599" s="1">
        <v>4</v>
      </c>
      <c r="G599" s="1" t="s">
        <v>297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7">
        <v>0</v>
      </c>
      <c r="O599" s="7">
        <v>0</v>
      </c>
      <c r="P599" s="7">
        <v>0</v>
      </c>
      <c r="Q599" s="7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3">
        <v>0</v>
      </c>
      <c r="AR599" s="4">
        <f t="shared" si="212"/>
        <v>0</v>
      </c>
      <c r="AS599" s="4">
        <f t="shared" si="213"/>
        <v>0</v>
      </c>
      <c r="AT599" s="4">
        <f t="shared" si="214"/>
        <v>0</v>
      </c>
      <c r="AU599" s="4">
        <f t="shared" si="221"/>
        <v>0</v>
      </c>
      <c r="AV599" s="4">
        <f t="shared" si="222"/>
        <v>0</v>
      </c>
      <c r="AW599" s="4">
        <f t="shared" si="215"/>
        <v>0</v>
      </c>
      <c r="AX599" s="4">
        <f t="shared" si="216"/>
        <v>0</v>
      </c>
      <c r="AY599" s="4">
        <f t="shared" si="217"/>
        <v>0</v>
      </c>
      <c r="AZ599" s="4">
        <f t="shared" si="223"/>
        <v>0</v>
      </c>
      <c r="BA599" s="4">
        <f t="shared" si="224"/>
        <v>0</v>
      </c>
      <c r="BB599" s="4">
        <f t="shared" si="218"/>
        <v>0</v>
      </c>
      <c r="BC599" s="4">
        <f t="shared" si="219"/>
        <v>0</v>
      </c>
      <c r="BD599" s="4">
        <f t="shared" si="220"/>
        <v>0</v>
      </c>
      <c r="BE599" s="4">
        <f t="shared" si="225"/>
        <v>0</v>
      </c>
      <c r="BF599" s="4">
        <f t="shared" si="226"/>
        <v>0</v>
      </c>
      <c r="BG599" s="4">
        <f t="shared" si="227"/>
        <v>0</v>
      </c>
      <c r="BH599" s="3">
        <v>0</v>
      </c>
      <c r="BI599" s="3">
        <v>0</v>
      </c>
      <c r="BJ599" s="4">
        <f t="shared" si="228"/>
        <v>1</v>
      </c>
      <c r="BK599" s="4">
        <f t="shared" si="229"/>
        <v>0</v>
      </c>
      <c r="BL599" s="4">
        <f t="shared" si="230"/>
        <v>0</v>
      </c>
      <c r="BM599" s="4">
        <f t="shared" si="231"/>
        <v>0</v>
      </c>
      <c r="BN599" s="4">
        <f t="shared" si="232"/>
        <v>0</v>
      </c>
      <c r="BO599" s="4">
        <f t="shared" si="233"/>
        <v>0</v>
      </c>
    </row>
    <row r="600" spans="1:67" x14ac:dyDescent="0.25">
      <c r="A600" s="7">
        <v>599</v>
      </c>
      <c r="B600" s="1" cm="1">
        <f t="array" ref="B600">_xlfn.SWITCH(C600,"G",1,"D",2,"M",3,"F",4)</f>
        <v>3</v>
      </c>
      <c r="C600" s="1" t="s">
        <v>5</v>
      </c>
      <c r="D600" s="1" t="s">
        <v>73</v>
      </c>
      <c r="E600" s="1">
        <v>4.5</v>
      </c>
      <c r="F600" s="1">
        <v>4.5</v>
      </c>
      <c r="G600" s="1" t="s">
        <v>27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7">
        <v>0</v>
      </c>
      <c r="O600" s="7">
        <v>0</v>
      </c>
      <c r="P600" s="7">
        <v>0</v>
      </c>
      <c r="Q600" s="7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3">
        <v>0</v>
      </c>
      <c r="AR600" s="4">
        <f t="shared" si="212"/>
        <v>0</v>
      </c>
      <c r="AS600" s="4">
        <f t="shared" si="213"/>
        <v>0</v>
      </c>
      <c r="AT600" s="4">
        <f t="shared" si="214"/>
        <v>0</v>
      </c>
      <c r="AU600" s="4">
        <f t="shared" si="221"/>
        <v>0</v>
      </c>
      <c r="AV600" s="4">
        <f t="shared" si="222"/>
        <v>0</v>
      </c>
      <c r="AW600" s="4">
        <f t="shared" si="215"/>
        <v>0</v>
      </c>
      <c r="AX600" s="4">
        <f t="shared" si="216"/>
        <v>0</v>
      </c>
      <c r="AY600" s="4">
        <f t="shared" si="217"/>
        <v>0</v>
      </c>
      <c r="AZ600" s="4">
        <f t="shared" si="223"/>
        <v>0</v>
      </c>
      <c r="BA600" s="4">
        <f t="shared" si="224"/>
        <v>0</v>
      </c>
      <c r="BB600" s="4">
        <f t="shared" si="218"/>
        <v>0</v>
      </c>
      <c r="BC600" s="4">
        <f t="shared" si="219"/>
        <v>0</v>
      </c>
      <c r="BD600" s="4">
        <f t="shared" si="220"/>
        <v>0</v>
      </c>
      <c r="BE600" s="4">
        <f t="shared" si="225"/>
        <v>0</v>
      </c>
      <c r="BF600" s="4">
        <f t="shared" si="226"/>
        <v>0</v>
      </c>
      <c r="BG600" s="4">
        <f t="shared" si="227"/>
        <v>0</v>
      </c>
      <c r="BH600" s="3">
        <v>0</v>
      </c>
      <c r="BI600" s="3">
        <v>0</v>
      </c>
      <c r="BJ600" s="4">
        <f t="shared" si="228"/>
        <v>1</v>
      </c>
      <c r="BK600" s="4">
        <f t="shared" si="229"/>
        <v>0</v>
      </c>
      <c r="BL600" s="4">
        <f t="shared" si="230"/>
        <v>0</v>
      </c>
      <c r="BM600" s="4">
        <f t="shared" si="231"/>
        <v>0</v>
      </c>
      <c r="BN600" s="4">
        <f t="shared" si="232"/>
        <v>0</v>
      </c>
      <c r="BO600" s="4">
        <f t="shared" si="233"/>
        <v>0</v>
      </c>
    </row>
    <row r="601" spans="1:67" x14ac:dyDescent="0.25">
      <c r="A601" s="7">
        <v>600</v>
      </c>
      <c r="B601" s="1" cm="1">
        <f t="array" ref="B601">_xlfn.SWITCH(C601,"G",1,"D",2,"M",3,"F",4)</f>
        <v>3</v>
      </c>
      <c r="C601" s="1" t="s">
        <v>5</v>
      </c>
      <c r="D601" s="1" t="s">
        <v>689</v>
      </c>
      <c r="E601" s="1">
        <v>4.5</v>
      </c>
      <c r="F601" s="1">
        <v>4.5</v>
      </c>
      <c r="G601" s="1" t="s">
        <v>167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7">
        <v>0</v>
      </c>
      <c r="O601" s="7">
        <v>0</v>
      </c>
      <c r="P601" s="7">
        <v>0</v>
      </c>
      <c r="Q601" s="7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3">
        <v>0</v>
      </c>
      <c r="AR601" s="4">
        <f t="shared" si="212"/>
        <v>0</v>
      </c>
      <c r="AS601" s="4">
        <f t="shared" si="213"/>
        <v>0</v>
      </c>
      <c r="AT601" s="4">
        <f t="shared" si="214"/>
        <v>0</v>
      </c>
      <c r="AU601" s="4">
        <f t="shared" si="221"/>
        <v>0</v>
      </c>
      <c r="AV601" s="4">
        <f t="shared" si="222"/>
        <v>0</v>
      </c>
      <c r="AW601" s="4">
        <f t="shared" si="215"/>
        <v>0</v>
      </c>
      <c r="AX601" s="4">
        <f t="shared" si="216"/>
        <v>0</v>
      </c>
      <c r="AY601" s="4">
        <f t="shared" si="217"/>
        <v>0</v>
      </c>
      <c r="AZ601" s="4">
        <f t="shared" si="223"/>
        <v>0</v>
      </c>
      <c r="BA601" s="4">
        <f t="shared" si="224"/>
        <v>0</v>
      </c>
      <c r="BB601" s="4">
        <f t="shared" si="218"/>
        <v>0</v>
      </c>
      <c r="BC601" s="4">
        <f t="shared" si="219"/>
        <v>0</v>
      </c>
      <c r="BD601" s="4">
        <f t="shared" si="220"/>
        <v>0</v>
      </c>
      <c r="BE601" s="4">
        <f t="shared" si="225"/>
        <v>0</v>
      </c>
      <c r="BF601" s="4">
        <f t="shared" si="226"/>
        <v>0</v>
      </c>
      <c r="BG601" s="4">
        <f t="shared" si="227"/>
        <v>0</v>
      </c>
      <c r="BH601" s="3">
        <v>0</v>
      </c>
      <c r="BI601" s="3">
        <v>0</v>
      </c>
      <c r="BJ601" s="4">
        <f t="shared" si="228"/>
        <v>1</v>
      </c>
      <c r="BK601" s="4">
        <f t="shared" si="229"/>
        <v>0</v>
      </c>
      <c r="BL601" s="4">
        <f t="shared" si="230"/>
        <v>0</v>
      </c>
      <c r="BM601" s="4">
        <f t="shared" si="231"/>
        <v>0</v>
      </c>
      <c r="BN601" s="4">
        <f t="shared" si="232"/>
        <v>0</v>
      </c>
      <c r="BO601" s="4">
        <f t="shared" si="233"/>
        <v>0</v>
      </c>
    </row>
    <row r="602" spans="1:67" x14ac:dyDescent="0.25">
      <c r="A602" s="7">
        <v>601</v>
      </c>
      <c r="B602" s="1" cm="1">
        <f t="array" ref="B602">_xlfn.SWITCH(C602,"G",1,"D",2,"M",3,"F",4)</f>
        <v>3</v>
      </c>
      <c r="C602" s="1" t="s">
        <v>5</v>
      </c>
      <c r="D602" s="1" t="s">
        <v>690</v>
      </c>
      <c r="E602" s="1">
        <v>4.4000000000000004</v>
      </c>
      <c r="F602" s="1">
        <v>4.4000000000000004</v>
      </c>
      <c r="G602" s="1" t="s">
        <v>167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7">
        <v>0</v>
      </c>
      <c r="O602" s="7">
        <v>0</v>
      </c>
      <c r="P602" s="7">
        <v>0</v>
      </c>
      <c r="Q602" s="7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3">
        <v>0</v>
      </c>
      <c r="AR602" s="4">
        <f t="shared" si="212"/>
        <v>0</v>
      </c>
      <c r="AS602" s="4">
        <f t="shared" si="213"/>
        <v>0</v>
      </c>
      <c r="AT602" s="4">
        <f t="shared" si="214"/>
        <v>0</v>
      </c>
      <c r="AU602" s="4">
        <f t="shared" si="221"/>
        <v>0</v>
      </c>
      <c r="AV602" s="4">
        <f t="shared" si="222"/>
        <v>0</v>
      </c>
      <c r="AW602" s="4">
        <f t="shared" si="215"/>
        <v>0</v>
      </c>
      <c r="AX602" s="4">
        <f t="shared" si="216"/>
        <v>0</v>
      </c>
      <c r="AY602" s="4">
        <f t="shared" si="217"/>
        <v>0</v>
      </c>
      <c r="AZ602" s="4">
        <f t="shared" si="223"/>
        <v>0</v>
      </c>
      <c r="BA602" s="4">
        <f t="shared" si="224"/>
        <v>0</v>
      </c>
      <c r="BB602" s="4">
        <f t="shared" si="218"/>
        <v>0</v>
      </c>
      <c r="BC602" s="4">
        <f t="shared" si="219"/>
        <v>0</v>
      </c>
      <c r="BD602" s="4">
        <f t="shared" si="220"/>
        <v>0</v>
      </c>
      <c r="BE602" s="4">
        <f t="shared" si="225"/>
        <v>0</v>
      </c>
      <c r="BF602" s="4">
        <f t="shared" si="226"/>
        <v>0</v>
      </c>
      <c r="BG602" s="4">
        <f t="shared" si="227"/>
        <v>0</v>
      </c>
      <c r="BH602" s="3">
        <v>0</v>
      </c>
      <c r="BI602" s="3">
        <v>0</v>
      </c>
      <c r="BJ602" s="4">
        <f t="shared" si="228"/>
        <v>1</v>
      </c>
      <c r="BK602" s="4">
        <f t="shared" si="229"/>
        <v>0</v>
      </c>
      <c r="BL602" s="4">
        <f t="shared" si="230"/>
        <v>0</v>
      </c>
      <c r="BM602" s="4">
        <f t="shared" si="231"/>
        <v>0</v>
      </c>
      <c r="BN602" s="4">
        <f t="shared" si="232"/>
        <v>0</v>
      </c>
      <c r="BO602" s="4">
        <f t="shared" si="233"/>
        <v>0</v>
      </c>
    </row>
    <row r="603" spans="1:67" x14ac:dyDescent="0.25">
      <c r="A603" s="7">
        <v>602</v>
      </c>
      <c r="B603" s="1" cm="1">
        <f t="array" ref="B603">_xlfn.SWITCH(C603,"G",1,"D",2,"M",3,"F",4)</f>
        <v>4</v>
      </c>
      <c r="C603" s="1" t="s">
        <v>10</v>
      </c>
      <c r="D603" s="1" t="s">
        <v>417</v>
      </c>
      <c r="E603" s="1">
        <v>4.5</v>
      </c>
      <c r="F603" s="1">
        <v>4.5</v>
      </c>
      <c r="G603" s="1" t="s">
        <v>142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7">
        <v>0</v>
      </c>
      <c r="O603" s="7">
        <v>0</v>
      </c>
      <c r="P603" s="7">
        <v>0</v>
      </c>
      <c r="Q603" s="7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3">
        <v>0</v>
      </c>
      <c r="AR603" s="4">
        <f t="shared" si="212"/>
        <v>0</v>
      </c>
      <c r="AS603" s="4">
        <f t="shared" si="213"/>
        <v>0</v>
      </c>
      <c r="AT603" s="4">
        <f t="shared" si="214"/>
        <v>0</v>
      </c>
      <c r="AU603" s="4">
        <f t="shared" si="221"/>
        <v>0</v>
      </c>
      <c r="AV603" s="4">
        <f t="shared" si="222"/>
        <v>0</v>
      </c>
      <c r="AW603" s="4">
        <f t="shared" si="215"/>
        <v>0</v>
      </c>
      <c r="AX603" s="4">
        <f t="shared" si="216"/>
        <v>0</v>
      </c>
      <c r="AY603" s="4">
        <f t="shared" si="217"/>
        <v>0</v>
      </c>
      <c r="AZ603" s="4">
        <f t="shared" si="223"/>
        <v>0</v>
      </c>
      <c r="BA603" s="4">
        <f t="shared" si="224"/>
        <v>0</v>
      </c>
      <c r="BB603" s="4">
        <f t="shared" si="218"/>
        <v>0</v>
      </c>
      <c r="BC603" s="4">
        <f t="shared" si="219"/>
        <v>0</v>
      </c>
      <c r="BD603" s="4">
        <f t="shared" si="220"/>
        <v>0</v>
      </c>
      <c r="BE603" s="4">
        <f t="shared" si="225"/>
        <v>0</v>
      </c>
      <c r="BF603" s="4">
        <f t="shared" si="226"/>
        <v>0</v>
      </c>
      <c r="BG603" s="4">
        <f t="shared" si="227"/>
        <v>0</v>
      </c>
      <c r="BH603" s="3">
        <v>0</v>
      </c>
      <c r="BI603" s="3">
        <v>0</v>
      </c>
      <c r="BJ603" s="4">
        <f t="shared" si="228"/>
        <v>1</v>
      </c>
      <c r="BK603" s="4">
        <f t="shared" si="229"/>
        <v>0</v>
      </c>
      <c r="BL603" s="4">
        <f t="shared" si="230"/>
        <v>0</v>
      </c>
      <c r="BM603" s="4">
        <f t="shared" si="231"/>
        <v>0</v>
      </c>
      <c r="BN603" s="4">
        <f t="shared" si="232"/>
        <v>0</v>
      </c>
      <c r="BO603" s="4">
        <f t="shared" si="233"/>
        <v>0</v>
      </c>
    </row>
    <row r="604" spans="1:67" x14ac:dyDescent="0.25">
      <c r="A604" s="7">
        <v>603</v>
      </c>
      <c r="B604" s="1" cm="1">
        <f t="array" ref="B604">_xlfn.SWITCH(C604,"G",1,"D",2,"M",3,"F",4)</f>
        <v>2</v>
      </c>
      <c r="C604" s="1" t="s">
        <v>7</v>
      </c>
      <c r="D604" s="1" t="s">
        <v>424</v>
      </c>
      <c r="E604" s="1">
        <v>4</v>
      </c>
      <c r="F604" s="1">
        <v>4</v>
      </c>
      <c r="G604" s="1" t="s">
        <v>226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3.6999999999999998E-2</v>
      </c>
      <c r="N604" s="7">
        <v>0</v>
      </c>
      <c r="O604" s="7">
        <v>0</v>
      </c>
      <c r="P604" s="7">
        <v>0</v>
      </c>
      <c r="Q604" s="7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3">
        <v>0</v>
      </c>
      <c r="AR604" s="4">
        <f t="shared" si="212"/>
        <v>0</v>
      </c>
      <c r="AS604" s="4">
        <f t="shared" si="213"/>
        <v>0</v>
      </c>
      <c r="AT604" s="4">
        <f t="shared" si="214"/>
        <v>0</v>
      </c>
      <c r="AU604" s="4">
        <f t="shared" si="221"/>
        <v>0</v>
      </c>
      <c r="AV604" s="4">
        <f t="shared" si="222"/>
        <v>0</v>
      </c>
      <c r="AW604" s="4">
        <f t="shared" si="215"/>
        <v>0</v>
      </c>
      <c r="AX604" s="4">
        <f t="shared" si="216"/>
        <v>0</v>
      </c>
      <c r="AY604" s="4">
        <f t="shared" si="217"/>
        <v>0</v>
      </c>
      <c r="AZ604" s="4">
        <f t="shared" si="223"/>
        <v>0</v>
      </c>
      <c r="BA604" s="4">
        <f t="shared" si="224"/>
        <v>0</v>
      </c>
      <c r="BB604" s="4">
        <f t="shared" si="218"/>
        <v>0</v>
      </c>
      <c r="BC604" s="4">
        <f t="shared" si="219"/>
        <v>0</v>
      </c>
      <c r="BD604" s="4">
        <f t="shared" si="220"/>
        <v>0</v>
      </c>
      <c r="BE604" s="4">
        <f t="shared" si="225"/>
        <v>0</v>
      </c>
      <c r="BF604" s="4">
        <f t="shared" si="226"/>
        <v>0</v>
      </c>
      <c r="BG604" s="4">
        <f t="shared" si="227"/>
        <v>0</v>
      </c>
      <c r="BH604" s="3">
        <v>0</v>
      </c>
      <c r="BI604" s="3">
        <v>0</v>
      </c>
      <c r="BJ604" s="4">
        <f t="shared" si="228"/>
        <v>1</v>
      </c>
      <c r="BK604" s="4">
        <f t="shared" si="229"/>
        <v>0</v>
      </c>
      <c r="BL604" s="4">
        <f t="shared" si="230"/>
        <v>0</v>
      </c>
      <c r="BM604" s="4">
        <f t="shared" si="231"/>
        <v>0</v>
      </c>
      <c r="BN604" s="4">
        <f t="shared" si="232"/>
        <v>0</v>
      </c>
      <c r="BO604" s="4">
        <f t="shared" si="233"/>
        <v>0</v>
      </c>
    </row>
    <row r="605" spans="1:67" x14ac:dyDescent="0.25">
      <c r="A605" s="7">
        <v>604</v>
      </c>
      <c r="B605" s="1" cm="1">
        <f t="array" ref="B605">_xlfn.SWITCH(C605,"G",1,"D",2,"M",3,"F",4)</f>
        <v>2</v>
      </c>
      <c r="C605" s="1" t="s">
        <v>7</v>
      </c>
      <c r="D605" s="1" t="s">
        <v>691</v>
      </c>
      <c r="E605" s="1">
        <v>4</v>
      </c>
      <c r="F605" s="1">
        <v>4</v>
      </c>
      <c r="G605" s="1" t="s">
        <v>226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7">
        <v>0</v>
      </c>
      <c r="O605" s="7">
        <v>0</v>
      </c>
      <c r="P605" s="7">
        <v>0</v>
      </c>
      <c r="Q605" s="7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3">
        <v>0</v>
      </c>
      <c r="AR605" s="4">
        <f t="shared" si="212"/>
        <v>0</v>
      </c>
      <c r="AS605" s="4">
        <f t="shared" si="213"/>
        <v>0</v>
      </c>
      <c r="AT605" s="4">
        <f t="shared" si="214"/>
        <v>0</v>
      </c>
      <c r="AU605" s="4">
        <f t="shared" si="221"/>
        <v>0</v>
      </c>
      <c r="AV605" s="4">
        <f t="shared" si="222"/>
        <v>0</v>
      </c>
      <c r="AW605" s="4">
        <f t="shared" si="215"/>
        <v>0</v>
      </c>
      <c r="AX605" s="4">
        <f t="shared" si="216"/>
        <v>0</v>
      </c>
      <c r="AY605" s="4">
        <f t="shared" si="217"/>
        <v>0</v>
      </c>
      <c r="AZ605" s="4">
        <f t="shared" si="223"/>
        <v>0</v>
      </c>
      <c r="BA605" s="4">
        <f t="shared" si="224"/>
        <v>0</v>
      </c>
      <c r="BB605" s="4">
        <f t="shared" si="218"/>
        <v>0</v>
      </c>
      <c r="BC605" s="4">
        <f t="shared" si="219"/>
        <v>0</v>
      </c>
      <c r="BD605" s="4">
        <f t="shared" si="220"/>
        <v>0</v>
      </c>
      <c r="BE605" s="4">
        <f t="shared" si="225"/>
        <v>0</v>
      </c>
      <c r="BF605" s="4">
        <f t="shared" si="226"/>
        <v>0</v>
      </c>
      <c r="BG605" s="4">
        <f t="shared" si="227"/>
        <v>0</v>
      </c>
      <c r="BH605" s="3">
        <v>0</v>
      </c>
      <c r="BI605" s="3">
        <v>0</v>
      </c>
      <c r="BJ605" s="4">
        <f t="shared" si="228"/>
        <v>1</v>
      </c>
      <c r="BK605" s="4">
        <f t="shared" si="229"/>
        <v>0</v>
      </c>
      <c r="BL605" s="4">
        <f t="shared" si="230"/>
        <v>0</v>
      </c>
      <c r="BM605" s="4">
        <f t="shared" si="231"/>
        <v>0</v>
      </c>
      <c r="BN605" s="4">
        <f t="shared" si="232"/>
        <v>0</v>
      </c>
      <c r="BO605" s="4">
        <f t="shared" si="233"/>
        <v>0</v>
      </c>
    </row>
    <row r="606" spans="1:67" x14ac:dyDescent="0.25">
      <c r="A606" s="7">
        <v>605</v>
      </c>
      <c r="B606" s="1" cm="1">
        <f t="array" ref="B606">_xlfn.SWITCH(C606,"G",1,"D",2,"M",3,"F",4)</f>
        <v>3</v>
      </c>
      <c r="C606" s="1" t="s">
        <v>5</v>
      </c>
      <c r="D606" s="1" t="s">
        <v>692</v>
      </c>
      <c r="E606" s="1">
        <v>4.5</v>
      </c>
      <c r="F606" s="1">
        <v>4.5</v>
      </c>
      <c r="G606" s="1" t="s">
        <v>226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7">
        <v>0</v>
      </c>
      <c r="O606" s="7">
        <v>0</v>
      </c>
      <c r="P606" s="7">
        <v>0</v>
      </c>
      <c r="Q606" s="7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3">
        <v>0</v>
      </c>
      <c r="AR606" s="4">
        <f t="shared" si="212"/>
        <v>0</v>
      </c>
      <c r="AS606" s="4">
        <f t="shared" si="213"/>
        <v>0</v>
      </c>
      <c r="AT606" s="4">
        <f t="shared" si="214"/>
        <v>0</v>
      </c>
      <c r="AU606" s="4">
        <f t="shared" si="221"/>
        <v>0</v>
      </c>
      <c r="AV606" s="4">
        <f t="shared" si="222"/>
        <v>0</v>
      </c>
      <c r="AW606" s="4">
        <f t="shared" si="215"/>
        <v>0</v>
      </c>
      <c r="AX606" s="4">
        <f t="shared" si="216"/>
        <v>0</v>
      </c>
      <c r="AY606" s="4">
        <f t="shared" si="217"/>
        <v>0</v>
      </c>
      <c r="AZ606" s="4">
        <f t="shared" si="223"/>
        <v>0</v>
      </c>
      <c r="BA606" s="4">
        <f t="shared" si="224"/>
        <v>0</v>
      </c>
      <c r="BB606" s="4">
        <f t="shared" si="218"/>
        <v>0</v>
      </c>
      <c r="BC606" s="4">
        <f t="shared" si="219"/>
        <v>0</v>
      </c>
      <c r="BD606" s="4">
        <f t="shared" si="220"/>
        <v>0</v>
      </c>
      <c r="BE606" s="4">
        <f t="shared" si="225"/>
        <v>0</v>
      </c>
      <c r="BF606" s="4">
        <f t="shared" si="226"/>
        <v>0</v>
      </c>
      <c r="BG606" s="4">
        <f t="shared" si="227"/>
        <v>0</v>
      </c>
      <c r="BH606" s="3">
        <v>0</v>
      </c>
      <c r="BI606" s="3">
        <v>0</v>
      </c>
      <c r="BJ606" s="4">
        <f t="shared" si="228"/>
        <v>1</v>
      </c>
      <c r="BK606" s="4">
        <f t="shared" si="229"/>
        <v>0</v>
      </c>
      <c r="BL606" s="4">
        <f t="shared" si="230"/>
        <v>0</v>
      </c>
      <c r="BM606" s="4">
        <f t="shared" si="231"/>
        <v>0</v>
      </c>
      <c r="BN606" s="4">
        <f t="shared" si="232"/>
        <v>0</v>
      </c>
      <c r="BO606" s="4">
        <f t="shared" si="233"/>
        <v>0</v>
      </c>
    </row>
    <row r="607" spans="1:67" x14ac:dyDescent="0.25">
      <c r="A607" s="7">
        <v>606</v>
      </c>
      <c r="B607" s="1" cm="1">
        <f t="array" ref="B607">_xlfn.SWITCH(C607,"G",1,"D",2,"M",3,"F",4)</f>
        <v>1</v>
      </c>
      <c r="C607" s="1" t="s">
        <v>12</v>
      </c>
      <c r="D607" s="1" t="s">
        <v>164</v>
      </c>
      <c r="E607" s="1">
        <v>4</v>
      </c>
      <c r="F607" s="1">
        <v>4</v>
      </c>
      <c r="G607" s="1" t="s">
        <v>98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7">
        <v>0</v>
      </c>
      <c r="O607" s="7">
        <v>0</v>
      </c>
      <c r="P607" s="7">
        <v>0</v>
      </c>
      <c r="Q607" s="7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3">
        <v>0</v>
      </c>
      <c r="AR607" s="4">
        <f t="shared" si="212"/>
        <v>0</v>
      </c>
      <c r="AS607" s="4">
        <f t="shared" si="213"/>
        <v>0</v>
      </c>
      <c r="AT607" s="4">
        <f t="shared" si="214"/>
        <v>0</v>
      </c>
      <c r="AU607" s="4">
        <f t="shared" si="221"/>
        <v>0</v>
      </c>
      <c r="AV607" s="4">
        <f t="shared" si="222"/>
        <v>0</v>
      </c>
      <c r="AW607" s="4">
        <f t="shared" si="215"/>
        <v>0</v>
      </c>
      <c r="AX607" s="4">
        <f t="shared" si="216"/>
        <v>0</v>
      </c>
      <c r="AY607" s="4">
        <f t="shared" si="217"/>
        <v>0</v>
      </c>
      <c r="AZ607" s="4">
        <f t="shared" si="223"/>
        <v>0</v>
      </c>
      <c r="BA607" s="4">
        <f t="shared" si="224"/>
        <v>0</v>
      </c>
      <c r="BB607" s="4">
        <f t="shared" si="218"/>
        <v>0</v>
      </c>
      <c r="BC607" s="4">
        <f t="shared" si="219"/>
        <v>0</v>
      </c>
      <c r="BD607" s="4">
        <f t="shared" si="220"/>
        <v>0</v>
      </c>
      <c r="BE607" s="4">
        <f t="shared" si="225"/>
        <v>0</v>
      </c>
      <c r="BF607" s="4">
        <f t="shared" si="226"/>
        <v>0</v>
      </c>
      <c r="BG607" s="4">
        <f t="shared" si="227"/>
        <v>0</v>
      </c>
      <c r="BH607" s="3">
        <v>0</v>
      </c>
      <c r="BI607" s="3">
        <v>0</v>
      </c>
      <c r="BJ607" s="4">
        <f t="shared" si="228"/>
        <v>1</v>
      </c>
      <c r="BK607" s="4">
        <f t="shared" si="229"/>
        <v>0</v>
      </c>
      <c r="BL607" s="4">
        <f t="shared" si="230"/>
        <v>0</v>
      </c>
      <c r="BM607" s="4">
        <f t="shared" si="231"/>
        <v>0</v>
      </c>
      <c r="BN607" s="4">
        <f t="shared" si="232"/>
        <v>0</v>
      </c>
      <c r="BO607" s="4">
        <f t="shared" si="233"/>
        <v>0</v>
      </c>
    </row>
    <row r="608" spans="1:67" x14ac:dyDescent="0.25">
      <c r="A608" s="7">
        <v>607</v>
      </c>
      <c r="B608" s="1" cm="1">
        <f t="array" ref="B608">_xlfn.SWITCH(C608,"G",1,"D",2,"M",3,"F",4)</f>
        <v>4</v>
      </c>
      <c r="C608" s="1" t="s">
        <v>10</v>
      </c>
      <c r="D608" s="1" t="s">
        <v>693</v>
      </c>
      <c r="E608" s="1">
        <v>4.5</v>
      </c>
      <c r="F608" s="1">
        <v>4.5</v>
      </c>
      <c r="G608" s="1" t="s">
        <v>142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7">
        <v>0</v>
      </c>
      <c r="O608" s="7">
        <v>0</v>
      </c>
      <c r="P608" s="7">
        <v>0</v>
      </c>
      <c r="Q608" s="7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3">
        <v>0</v>
      </c>
      <c r="AR608" s="4">
        <f t="shared" si="212"/>
        <v>0</v>
      </c>
      <c r="AS608" s="4">
        <f t="shared" si="213"/>
        <v>0</v>
      </c>
      <c r="AT608" s="4">
        <f t="shared" si="214"/>
        <v>0</v>
      </c>
      <c r="AU608" s="4">
        <f t="shared" si="221"/>
        <v>0</v>
      </c>
      <c r="AV608" s="4">
        <f t="shared" si="222"/>
        <v>0</v>
      </c>
      <c r="AW608" s="4">
        <f t="shared" si="215"/>
        <v>0</v>
      </c>
      <c r="AX608" s="4">
        <f t="shared" si="216"/>
        <v>0</v>
      </c>
      <c r="AY608" s="4">
        <f t="shared" si="217"/>
        <v>0</v>
      </c>
      <c r="AZ608" s="4">
        <f t="shared" si="223"/>
        <v>0</v>
      </c>
      <c r="BA608" s="4">
        <f t="shared" si="224"/>
        <v>0</v>
      </c>
      <c r="BB608" s="4">
        <f t="shared" si="218"/>
        <v>0</v>
      </c>
      <c r="BC608" s="4">
        <f t="shared" si="219"/>
        <v>0</v>
      </c>
      <c r="BD608" s="4">
        <f t="shared" si="220"/>
        <v>0</v>
      </c>
      <c r="BE608" s="4">
        <f t="shared" si="225"/>
        <v>0</v>
      </c>
      <c r="BF608" s="4">
        <f t="shared" si="226"/>
        <v>0</v>
      </c>
      <c r="BG608" s="4">
        <f t="shared" si="227"/>
        <v>0</v>
      </c>
      <c r="BH608" s="3">
        <v>0</v>
      </c>
      <c r="BI608" s="3">
        <v>0</v>
      </c>
      <c r="BJ608" s="4">
        <f t="shared" si="228"/>
        <v>1</v>
      </c>
      <c r="BK608" s="4">
        <f t="shared" si="229"/>
        <v>0</v>
      </c>
      <c r="BL608" s="4">
        <f t="shared" si="230"/>
        <v>0</v>
      </c>
      <c r="BM608" s="4">
        <f t="shared" si="231"/>
        <v>0</v>
      </c>
      <c r="BN608" s="4">
        <f t="shared" si="232"/>
        <v>0</v>
      </c>
      <c r="BO608" s="4">
        <f t="shared" si="233"/>
        <v>0</v>
      </c>
    </row>
    <row r="609" spans="1:67" x14ac:dyDescent="0.25">
      <c r="A609" s="7">
        <v>608</v>
      </c>
      <c r="B609" s="1" cm="1">
        <f t="array" ref="B609">_xlfn.SWITCH(C609,"G",1,"D",2,"M",3,"F",4)</f>
        <v>2</v>
      </c>
      <c r="C609" s="1" t="s">
        <v>7</v>
      </c>
      <c r="D609" s="1" t="s">
        <v>694</v>
      </c>
      <c r="E609" s="1">
        <v>4</v>
      </c>
      <c r="F609" s="1">
        <v>4</v>
      </c>
      <c r="G609" s="1" t="s">
        <v>167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7">
        <v>0</v>
      </c>
      <c r="O609" s="7">
        <v>0</v>
      </c>
      <c r="P609" s="7">
        <v>0</v>
      </c>
      <c r="Q609" s="7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3">
        <v>0</v>
      </c>
      <c r="AR609" s="4">
        <f t="shared" si="212"/>
        <v>0</v>
      </c>
      <c r="AS609" s="4">
        <f t="shared" si="213"/>
        <v>0</v>
      </c>
      <c r="AT609" s="4">
        <f t="shared" si="214"/>
        <v>0</v>
      </c>
      <c r="AU609" s="4">
        <f t="shared" si="221"/>
        <v>0</v>
      </c>
      <c r="AV609" s="4">
        <f t="shared" si="222"/>
        <v>0</v>
      </c>
      <c r="AW609" s="4">
        <f t="shared" si="215"/>
        <v>0</v>
      </c>
      <c r="AX609" s="4">
        <f t="shared" si="216"/>
        <v>0</v>
      </c>
      <c r="AY609" s="4">
        <f t="shared" si="217"/>
        <v>0</v>
      </c>
      <c r="AZ609" s="4">
        <f t="shared" si="223"/>
        <v>0</v>
      </c>
      <c r="BA609" s="4">
        <f t="shared" si="224"/>
        <v>0</v>
      </c>
      <c r="BB609" s="4">
        <f t="shared" si="218"/>
        <v>0</v>
      </c>
      <c r="BC609" s="4">
        <f t="shared" si="219"/>
        <v>0</v>
      </c>
      <c r="BD609" s="4">
        <f t="shared" si="220"/>
        <v>0</v>
      </c>
      <c r="BE609" s="4">
        <f t="shared" si="225"/>
        <v>0</v>
      </c>
      <c r="BF609" s="4">
        <f t="shared" si="226"/>
        <v>0</v>
      </c>
      <c r="BG609" s="4">
        <f t="shared" si="227"/>
        <v>0</v>
      </c>
      <c r="BH609" s="3">
        <v>0</v>
      </c>
      <c r="BI609" s="3">
        <v>0</v>
      </c>
      <c r="BJ609" s="4">
        <f t="shared" si="228"/>
        <v>1</v>
      </c>
      <c r="BK609" s="4">
        <f t="shared" si="229"/>
        <v>0</v>
      </c>
      <c r="BL609" s="4">
        <f t="shared" si="230"/>
        <v>0</v>
      </c>
      <c r="BM609" s="4">
        <f t="shared" si="231"/>
        <v>0</v>
      </c>
      <c r="BN609" s="4">
        <f t="shared" si="232"/>
        <v>0</v>
      </c>
      <c r="BO609" s="4">
        <f t="shared" si="233"/>
        <v>0</v>
      </c>
    </row>
    <row r="610" spans="1:67" x14ac:dyDescent="0.25">
      <c r="A610" s="7">
        <v>609</v>
      </c>
      <c r="B610" s="1" cm="1">
        <f t="array" ref="B610">_xlfn.SWITCH(C610,"G",1,"D",2,"M",3,"F",4)</f>
        <v>3</v>
      </c>
      <c r="C610" s="1" t="s">
        <v>5</v>
      </c>
      <c r="D610" s="1" t="s">
        <v>418</v>
      </c>
      <c r="E610" s="1">
        <v>4.5</v>
      </c>
      <c r="F610" s="1">
        <v>4.5</v>
      </c>
      <c r="G610" s="1" t="s">
        <v>27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7">
        <v>0</v>
      </c>
      <c r="O610" s="7">
        <v>0</v>
      </c>
      <c r="P610" s="7">
        <v>0</v>
      </c>
      <c r="Q610" s="7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3">
        <v>0</v>
      </c>
      <c r="AR610" s="4">
        <f t="shared" ref="AR610:AR641" si="234">AQ610+AG610-AL610</f>
        <v>0</v>
      </c>
      <c r="AS610" s="4">
        <f t="shared" ref="AS610:AS641" si="235">AR610+AH610-AM610</f>
        <v>0</v>
      </c>
      <c r="AT610" s="4">
        <f t="shared" ref="AT610:AT641" si="236">AS610+AI610-AN610</f>
        <v>0</v>
      </c>
      <c r="AU610" s="4">
        <f t="shared" si="221"/>
        <v>0</v>
      </c>
      <c r="AV610" s="4">
        <f t="shared" si="222"/>
        <v>0</v>
      </c>
      <c r="AW610" s="4">
        <f t="shared" ref="AW610:AW636" si="237">R610+W610</f>
        <v>0</v>
      </c>
      <c r="AX610" s="4">
        <f t="shared" ref="AX610:AX636" si="238">S610+X610</f>
        <v>0</v>
      </c>
      <c r="AY610" s="4">
        <f t="shared" ref="AY610:AY636" si="239">T610+Y610</f>
        <v>0</v>
      </c>
      <c r="AZ610" s="4">
        <f t="shared" si="223"/>
        <v>0</v>
      </c>
      <c r="BA610" s="4">
        <f t="shared" si="224"/>
        <v>0</v>
      </c>
      <c r="BB610" s="4">
        <f t="shared" ref="BB610:BB636" si="240">AR610+AL610</f>
        <v>0</v>
      </c>
      <c r="BC610" s="4">
        <f t="shared" ref="BC610:BC636" si="241">AS610+AM610</f>
        <v>0</v>
      </c>
      <c r="BD610" s="4">
        <f t="shared" ref="BD610:BD636" si="242">AT610+AN610</f>
        <v>0</v>
      </c>
      <c r="BE610" s="4">
        <f t="shared" si="225"/>
        <v>0</v>
      </c>
      <c r="BF610" s="4">
        <f t="shared" si="226"/>
        <v>0</v>
      </c>
      <c r="BG610" s="4">
        <f t="shared" si="227"/>
        <v>0</v>
      </c>
      <c r="BH610" s="3">
        <v>0</v>
      </c>
      <c r="BI610" s="3">
        <v>0</v>
      </c>
      <c r="BJ610" s="4">
        <f t="shared" si="228"/>
        <v>1</v>
      </c>
      <c r="BK610" s="4">
        <f t="shared" si="229"/>
        <v>0</v>
      </c>
      <c r="BL610" s="4">
        <f t="shared" si="230"/>
        <v>0</v>
      </c>
      <c r="BM610" s="4">
        <f t="shared" si="231"/>
        <v>0</v>
      </c>
      <c r="BN610" s="4">
        <f t="shared" si="232"/>
        <v>0</v>
      </c>
      <c r="BO610" s="4">
        <f t="shared" si="233"/>
        <v>0</v>
      </c>
    </row>
    <row r="611" spans="1:67" x14ac:dyDescent="0.25">
      <c r="A611" s="7">
        <v>610</v>
      </c>
      <c r="B611" s="1" cm="1">
        <f t="array" ref="B611">_xlfn.SWITCH(C611,"G",1,"D",2,"M",3,"F",4)</f>
        <v>2</v>
      </c>
      <c r="C611" s="1" t="s">
        <v>7</v>
      </c>
      <c r="D611" s="1" t="s">
        <v>695</v>
      </c>
      <c r="E611" s="1">
        <v>4</v>
      </c>
      <c r="F611" s="1">
        <v>4</v>
      </c>
      <c r="G611" s="1" t="s">
        <v>18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7">
        <v>0</v>
      </c>
      <c r="O611" s="7">
        <v>0</v>
      </c>
      <c r="P611" s="7">
        <v>0</v>
      </c>
      <c r="Q611" s="7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3">
        <v>0</v>
      </c>
      <c r="AR611" s="4">
        <f t="shared" si="234"/>
        <v>0</v>
      </c>
      <c r="AS611" s="4">
        <f t="shared" si="235"/>
        <v>0</v>
      </c>
      <c r="AT611" s="4">
        <f t="shared" si="236"/>
        <v>0</v>
      </c>
      <c r="AU611" s="4">
        <f t="shared" si="221"/>
        <v>0</v>
      </c>
      <c r="AV611" s="4">
        <f t="shared" si="222"/>
        <v>0</v>
      </c>
      <c r="AW611" s="4">
        <f t="shared" si="237"/>
        <v>0</v>
      </c>
      <c r="AX611" s="4">
        <f t="shared" si="238"/>
        <v>0</v>
      </c>
      <c r="AY611" s="4">
        <f t="shared" si="239"/>
        <v>0</v>
      </c>
      <c r="AZ611" s="4">
        <f t="shared" si="223"/>
        <v>0</v>
      </c>
      <c r="BA611" s="4">
        <f t="shared" si="224"/>
        <v>0</v>
      </c>
      <c r="BB611" s="4">
        <f t="shared" si="240"/>
        <v>0</v>
      </c>
      <c r="BC611" s="4">
        <f t="shared" si="241"/>
        <v>0</v>
      </c>
      <c r="BD611" s="4">
        <f t="shared" si="242"/>
        <v>0</v>
      </c>
      <c r="BE611" s="4">
        <f t="shared" si="225"/>
        <v>0</v>
      </c>
      <c r="BF611" s="4">
        <f t="shared" si="226"/>
        <v>0</v>
      </c>
      <c r="BG611" s="4">
        <f t="shared" si="227"/>
        <v>0</v>
      </c>
      <c r="BH611" s="3">
        <v>0</v>
      </c>
      <c r="BI611" s="3">
        <v>0</v>
      </c>
      <c r="BJ611" s="4">
        <f t="shared" si="228"/>
        <v>1</v>
      </c>
      <c r="BK611" s="4">
        <f t="shared" si="229"/>
        <v>0</v>
      </c>
      <c r="BL611" s="4">
        <f t="shared" si="230"/>
        <v>0</v>
      </c>
      <c r="BM611" s="4">
        <f t="shared" si="231"/>
        <v>0</v>
      </c>
      <c r="BN611" s="4">
        <f t="shared" si="232"/>
        <v>0</v>
      </c>
      <c r="BO611" s="4">
        <f t="shared" si="233"/>
        <v>0</v>
      </c>
    </row>
    <row r="612" spans="1:67" x14ac:dyDescent="0.25">
      <c r="A612" s="7">
        <v>611</v>
      </c>
      <c r="B612" s="1" cm="1">
        <f t="array" ref="B612">_xlfn.SWITCH(C612,"G",1,"D",2,"M",3,"F",4)</f>
        <v>1</v>
      </c>
      <c r="C612" s="1" t="s">
        <v>12</v>
      </c>
      <c r="D612" s="1" t="s">
        <v>696</v>
      </c>
      <c r="E612" s="1">
        <v>4</v>
      </c>
      <c r="F612" s="1">
        <v>4</v>
      </c>
      <c r="G612" s="1" t="s">
        <v>334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7">
        <v>0</v>
      </c>
      <c r="O612" s="7">
        <v>0</v>
      </c>
      <c r="P612" s="7">
        <v>0</v>
      </c>
      <c r="Q612" s="7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3">
        <v>0</v>
      </c>
      <c r="AR612" s="4">
        <f t="shared" si="234"/>
        <v>0</v>
      </c>
      <c r="AS612" s="4">
        <f t="shared" si="235"/>
        <v>0</v>
      </c>
      <c r="AT612" s="4">
        <f t="shared" si="236"/>
        <v>0</v>
      </c>
      <c r="AU612" s="4">
        <f t="shared" si="221"/>
        <v>0</v>
      </c>
      <c r="AV612" s="4">
        <f t="shared" si="222"/>
        <v>0</v>
      </c>
      <c r="AW612" s="4">
        <f t="shared" si="237"/>
        <v>0</v>
      </c>
      <c r="AX612" s="4">
        <f t="shared" si="238"/>
        <v>0</v>
      </c>
      <c r="AY612" s="4">
        <f t="shared" si="239"/>
        <v>0</v>
      </c>
      <c r="AZ612" s="4">
        <f t="shared" si="223"/>
        <v>0</v>
      </c>
      <c r="BA612" s="4">
        <f t="shared" si="224"/>
        <v>0</v>
      </c>
      <c r="BB612" s="4">
        <f t="shared" si="240"/>
        <v>0</v>
      </c>
      <c r="BC612" s="4">
        <f t="shared" si="241"/>
        <v>0</v>
      </c>
      <c r="BD612" s="4">
        <f t="shared" si="242"/>
        <v>0</v>
      </c>
      <c r="BE612" s="4">
        <f t="shared" si="225"/>
        <v>0</v>
      </c>
      <c r="BF612" s="4">
        <f t="shared" si="226"/>
        <v>0</v>
      </c>
      <c r="BG612" s="4">
        <f t="shared" si="227"/>
        <v>0</v>
      </c>
      <c r="BH612" s="3">
        <v>0</v>
      </c>
      <c r="BI612" s="3">
        <v>0</v>
      </c>
      <c r="BJ612" s="4">
        <f t="shared" si="228"/>
        <v>1</v>
      </c>
      <c r="BK612" s="4">
        <f t="shared" si="229"/>
        <v>0</v>
      </c>
      <c r="BL612" s="4">
        <f t="shared" si="230"/>
        <v>0</v>
      </c>
      <c r="BM612" s="4">
        <f t="shared" si="231"/>
        <v>0</v>
      </c>
      <c r="BN612" s="4">
        <f t="shared" si="232"/>
        <v>0</v>
      </c>
      <c r="BO612" s="4">
        <f t="shared" si="233"/>
        <v>0</v>
      </c>
    </row>
    <row r="613" spans="1:67" x14ac:dyDescent="0.25">
      <c r="A613" s="7">
        <v>612</v>
      </c>
      <c r="B613" s="1" cm="1">
        <f t="array" ref="B613">_xlfn.SWITCH(C613,"G",1,"D",2,"M",3,"F",4)</f>
        <v>3</v>
      </c>
      <c r="C613" s="1" t="s">
        <v>5</v>
      </c>
      <c r="D613" s="1" t="s">
        <v>697</v>
      </c>
      <c r="E613" s="1">
        <v>4.5</v>
      </c>
      <c r="F613" s="1">
        <v>4.5</v>
      </c>
      <c r="G613" s="1" t="s">
        <v>55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7">
        <v>0</v>
      </c>
      <c r="O613" s="7">
        <v>0</v>
      </c>
      <c r="P613" s="7">
        <v>0</v>
      </c>
      <c r="Q613" s="7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3">
        <v>0</v>
      </c>
      <c r="AR613" s="4">
        <f t="shared" si="234"/>
        <v>0</v>
      </c>
      <c r="AS613" s="4">
        <f t="shared" si="235"/>
        <v>0</v>
      </c>
      <c r="AT613" s="4">
        <f t="shared" si="236"/>
        <v>0</v>
      </c>
      <c r="AU613" s="4">
        <f t="shared" si="221"/>
        <v>0</v>
      </c>
      <c r="AV613" s="4">
        <f t="shared" si="222"/>
        <v>0</v>
      </c>
      <c r="AW613" s="4">
        <f t="shared" si="237"/>
        <v>0</v>
      </c>
      <c r="AX613" s="4">
        <f t="shared" si="238"/>
        <v>0</v>
      </c>
      <c r="AY613" s="4">
        <f t="shared" si="239"/>
        <v>0</v>
      </c>
      <c r="AZ613" s="4">
        <f t="shared" si="223"/>
        <v>0</v>
      </c>
      <c r="BA613" s="4">
        <f t="shared" si="224"/>
        <v>0</v>
      </c>
      <c r="BB613" s="4">
        <f t="shared" si="240"/>
        <v>0</v>
      </c>
      <c r="BC613" s="4">
        <f t="shared" si="241"/>
        <v>0</v>
      </c>
      <c r="BD613" s="4">
        <f t="shared" si="242"/>
        <v>0</v>
      </c>
      <c r="BE613" s="4">
        <f t="shared" si="225"/>
        <v>0</v>
      </c>
      <c r="BF613" s="4">
        <f t="shared" si="226"/>
        <v>0</v>
      </c>
      <c r="BG613" s="4">
        <f t="shared" si="227"/>
        <v>0</v>
      </c>
      <c r="BH613" s="3">
        <v>0</v>
      </c>
      <c r="BI613" s="3">
        <v>0</v>
      </c>
      <c r="BJ613" s="4">
        <f t="shared" si="228"/>
        <v>1</v>
      </c>
      <c r="BK613" s="4">
        <f t="shared" si="229"/>
        <v>0</v>
      </c>
      <c r="BL613" s="4">
        <f t="shared" si="230"/>
        <v>0</v>
      </c>
      <c r="BM613" s="4">
        <f t="shared" si="231"/>
        <v>0</v>
      </c>
      <c r="BN613" s="4">
        <f t="shared" si="232"/>
        <v>0</v>
      </c>
      <c r="BO613" s="4">
        <f t="shared" si="233"/>
        <v>0</v>
      </c>
    </row>
    <row r="614" spans="1:67" x14ac:dyDescent="0.25">
      <c r="A614" s="7">
        <v>613</v>
      </c>
      <c r="B614" s="1" cm="1">
        <f t="array" ref="B614">_xlfn.SWITCH(C614,"G",1,"D",2,"M",3,"F",4)</f>
        <v>3</v>
      </c>
      <c r="C614" s="1" t="s">
        <v>5</v>
      </c>
      <c r="D614" s="1" t="s">
        <v>698</v>
      </c>
      <c r="E614" s="1">
        <v>4.5</v>
      </c>
      <c r="F614" s="1">
        <v>4.5</v>
      </c>
      <c r="G614" s="1" t="s">
        <v>142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7">
        <v>0</v>
      </c>
      <c r="O614" s="7">
        <v>0</v>
      </c>
      <c r="P614" s="7">
        <v>0</v>
      </c>
      <c r="Q614" s="7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3">
        <v>0</v>
      </c>
      <c r="AR614" s="4">
        <f t="shared" si="234"/>
        <v>0</v>
      </c>
      <c r="AS614" s="4">
        <f t="shared" si="235"/>
        <v>0</v>
      </c>
      <c r="AT614" s="4">
        <f t="shared" si="236"/>
        <v>0</v>
      </c>
      <c r="AU614" s="4">
        <f t="shared" si="221"/>
        <v>0</v>
      </c>
      <c r="AV614" s="4">
        <f t="shared" si="222"/>
        <v>0</v>
      </c>
      <c r="AW614" s="4">
        <f t="shared" si="237"/>
        <v>0</v>
      </c>
      <c r="AX614" s="4">
        <f t="shared" si="238"/>
        <v>0</v>
      </c>
      <c r="AY614" s="4">
        <f t="shared" si="239"/>
        <v>0</v>
      </c>
      <c r="AZ614" s="4">
        <f t="shared" si="223"/>
        <v>0</v>
      </c>
      <c r="BA614" s="4">
        <f t="shared" si="224"/>
        <v>0</v>
      </c>
      <c r="BB614" s="4">
        <f t="shared" si="240"/>
        <v>0</v>
      </c>
      <c r="BC614" s="4">
        <f t="shared" si="241"/>
        <v>0</v>
      </c>
      <c r="BD614" s="4">
        <f t="shared" si="242"/>
        <v>0</v>
      </c>
      <c r="BE614" s="4">
        <f t="shared" si="225"/>
        <v>0</v>
      </c>
      <c r="BF614" s="4">
        <f t="shared" si="226"/>
        <v>0</v>
      </c>
      <c r="BG614" s="4">
        <f t="shared" si="227"/>
        <v>0</v>
      </c>
      <c r="BH614" s="3">
        <v>0</v>
      </c>
      <c r="BI614" s="3">
        <v>0</v>
      </c>
      <c r="BJ614" s="4">
        <f t="shared" si="228"/>
        <v>1</v>
      </c>
      <c r="BK614" s="4">
        <f t="shared" si="229"/>
        <v>0</v>
      </c>
      <c r="BL614" s="4">
        <f t="shared" si="230"/>
        <v>0</v>
      </c>
      <c r="BM614" s="4">
        <f t="shared" si="231"/>
        <v>0</v>
      </c>
      <c r="BN614" s="4">
        <f t="shared" si="232"/>
        <v>0</v>
      </c>
      <c r="BO614" s="4">
        <f t="shared" si="233"/>
        <v>0</v>
      </c>
    </row>
    <row r="615" spans="1:67" x14ac:dyDescent="0.25">
      <c r="A615" s="7">
        <v>614</v>
      </c>
      <c r="B615" s="1" cm="1">
        <f t="array" ref="B615">_xlfn.SWITCH(C615,"G",1,"D",2,"M",3,"F",4)</f>
        <v>3</v>
      </c>
      <c r="C615" s="1" t="s">
        <v>5</v>
      </c>
      <c r="D615" s="1" t="s">
        <v>699</v>
      </c>
      <c r="E615" s="1">
        <v>99.9</v>
      </c>
      <c r="F615" s="1">
        <v>99.9</v>
      </c>
      <c r="G615" s="1" t="s">
        <v>98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7">
        <v>0</v>
      </c>
      <c r="O615" s="7">
        <v>0</v>
      </c>
      <c r="P615" s="7">
        <v>0</v>
      </c>
      <c r="Q615" s="7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3">
        <v>0</v>
      </c>
      <c r="AR615" s="4">
        <f t="shared" si="234"/>
        <v>0</v>
      </c>
      <c r="AS615" s="4">
        <f t="shared" si="235"/>
        <v>0</v>
      </c>
      <c r="AT615" s="4">
        <f t="shared" si="236"/>
        <v>0</v>
      </c>
      <c r="AU615" s="4">
        <f t="shared" si="221"/>
        <v>0</v>
      </c>
      <c r="AV615" s="4">
        <f t="shared" si="222"/>
        <v>0</v>
      </c>
      <c r="AW615" s="4">
        <f t="shared" si="237"/>
        <v>0</v>
      </c>
      <c r="AX615" s="4">
        <f t="shared" si="238"/>
        <v>0</v>
      </c>
      <c r="AY615" s="4">
        <f t="shared" si="239"/>
        <v>0</v>
      </c>
      <c r="AZ615" s="4">
        <f t="shared" si="223"/>
        <v>0</v>
      </c>
      <c r="BA615" s="4">
        <f t="shared" si="224"/>
        <v>0</v>
      </c>
      <c r="BB615" s="4">
        <f t="shared" si="240"/>
        <v>0</v>
      </c>
      <c r="BC615" s="4">
        <f t="shared" si="241"/>
        <v>0</v>
      </c>
      <c r="BD615" s="4">
        <f t="shared" si="242"/>
        <v>0</v>
      </c>
      <c r="BE615" s="4">
        <f t="shared" si="225"/>
        <v>0</v>
      </c>
      <c r="BF615" s="4">
        <f t="shared" si="226"/>
        <v>0</v>
      </c>
      <c r="BG615" s="4">
        <f t="shared" si="227"/>
        <v>0</v>
      </c>
      <c r="BH615" s="3">
        <v>0</v>
      </c>
      <c r="BI615" s="3">
        <v>0</v>
      </c>
      <c r="BJ615" s="4">
        <f t="shared" si="228"/>
        <v>1</v>
      </c>
      <c r="BK615" s="4">
        <f t="shared" si="229"/>
        <v>0</v>
      </c>
      <c r="BL615" s="4">
        <f t="shared" si="230"/>
        <v>0</v>
      </c>
      <c r="BM615" s="4">
        <f t="shared" si="231"/>
        <v>0</v>
      </c>
      <c r="BN615" s="4">
        <f t="shared" si="232"/>
        <v>0</v>
      </c>
      <c r="BO615" s="4">
        <f t="shared" si="233"/>
        <v>0</v>
      </c>
    </row>
    <row r="616" spans="1:67" x14ac:dyDescent="0.25">
      <c r="A616" s="7">
        <v>615</v>
      </c>
      <c r="B616" s="1" cm="1">
        <f t="array" ref="B616">_xlfn.SWITCH(C616,"G",1,"D",2,"M",3,"F",4)</f>
        <v>4</v>
      </c>
      <c r="C616" s="1" t="s">
        <v>10</v>
      </c>
      <c r="D616" s="1" t="s">
        <v>72</v>
      </c>
      <c r="E616" s="1">
        <v>99.9</v>
      </c>
      <c r="F616" s="1">
        <v>99.9</v>
      </c>
      <c r="G616" s="1" t="s">
        <v>297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7">
        <v>0</v>
      </c>
      <c r="O616" s="7">
        <v>0</v>
      </c>
      <c r="P616" s="7">
        <v>0</v>
      </c>
      <c r="Q616" s="7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3">
        <v>0</v>
      </c>
      <c r="AR616" s="4">
        <f t="shared" si="234"/>
        <v>0</v>
      </c>
      <c r="AS616" s="4">
        <f t="shared" si="235"/>
        <v>0</v>
      </c>
      <c r="AT616" s="4">
        <f t="shared" si="236"/>
        <v>0</v>
      </c>
      <c r="AU616" s="4">
        <f t="shared" si="221"/>
        <v>0</v>
      </c>
      <c r="AV616" s="4">
        <f t="shared" si="222"/>
        <v>0</v>
      </c>
      <c r="AW616" s="4">
        <f t="shared" si="237"/>
        <v>0</v>
      </c>
      <c r="AX616" s="4">
        <f t="shared" si="238"/>
        <v>0</v>
      </c>
      <c r="AY616" s="4">
        <f t="shared" si="239"/>
        <v>0</v>
      </c>
      <c r="AZ616" s="4">
        <f t="shared" si="223"/>
        <v>0</v>
      </c>
      <c r="BA616" s="4">
        <f t="shared" si="224"/>
        <v>0</v>
      </c>
      <c r="BB616" s="4">
        <f t="shared" si="240"/>
        <v>0</v>
      </c>
      <c r="BC616" s="4">
        <f t="shared" si="241"/>
        <v>0</v>
      </c>
      <c r="BD616" s="4">
        <f t="shared" si="242"/>
        <v>0</v>
      </c>
      <c r="BE616" s="4">
        <f t="shared" si="225"/>
        <v>0</v>
      </c>
      <c r="BF616" s="4">
        <f t="shared" si="226"/>
        <v>0</v>
      </c>
      <c r="BG616" s="4">
        <f t="shared" si="227"/>
        <v>0</v>
      </c>
      <c r="BH616" s="3">
        <v>0</v>
      </c>
      <c r="BI616" s="3">
        <v>0</v>
      </c>
      <c r="BJ616" s="4">
        <f t="shared" si="228"/>
        <v>1</v>
      </c>
      <c r="BK616" s="4">
        <f t="shared" si="229"/>
        <v>0</v>
      </c>
      <c r="BL616" s="4">
        <f t="shared" si="230"/>
        <v>0</v>
      </c>
      <c r="BM616" s="4">
        <f t="shared" si="231"/>
        <v>0</v>
      </c>
      <c r="BN616" s="4">
        <f t="shared" si="232"/>
        <v>0</v>
      </c>
      <c r="BO616" s="4">
        <f t="shared" si="233"/>
        <v>0</v>
      </c>
    </row>
    <row r="617" spans="1:67" x14ac:dyDescent="0.25">
      <c r="A617" s="7">
        <v>616</v>
      </c>
      <c r="B617" s="1" cm="1">
        <f t="array" ref="B617">_xlfn.SWITCH(C617,"G",1,"D",2,"M",3,"F",4)</f>
        <v>3</v>
      </c>
      <c r="C617" s="1" t="s">
        <v>5</v>
      </c>
      <c r="D617" s="1" t="s">
        <v>700</v>
      </c>
      <c r="E617" s="1">
        <v>99.9</v>
      </c>
      <c r="F617" s="1">
        <v>99.9</v>
      </c>
      <c r="G617" s="1" t="s">
        <v>55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7">
        <v>0</v>
      </c>
      <c r="O617" s="7">
        <v>0</v>
      </c>
      <c r="P617" s="7">
        <v>0</v>
      </c>
      <c r="Q617" s="7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3">
        <v>0</v>
      </c>
      <c r="AR617" s="4">
        <f t="shared" si="234"/>
        <v>0</v>
      </c>
      <c r="AS617" s="4">
        <f t="shared" si="235"/>
        <v>0</v>
      </c>
      <c r="AT617" s="4">
        <f t="shared" si="236"/>
        <v>0</v>
      </c>
      <c r="AU617" s="4">
        <f t="shared" si="221"/>
        <v>0</v>
      </c>
      <c r="AV617" s="4">
        <f t="shared" si="222"/>
        <v>0</v>
      </c>
      <c r="AW617" s="4">
        <f t="shared" si="237"/>
        <v>0</v>
      </c>
      <c r="AX617" s="4">
        <f t="shared" si="238"/>
        <v>0</v>
      </c>
      <c r="AY617" s="4">
        <f t="shared" si="239"/>
        <v>0</v>
      </c>
      <c r="AZ617" s="4">
        <f t="shared" si="223"/>
        <v>0</v>
      </c>
      <c r="BA617" s="4">
        <f t="shared" si="224"/>
        <v>0</v>
      </c>
      <c r="BB617" s="4">
        <f t="shared" si="240"/>
        <v>0</v>
      </c>
      <c r="BC617" s="4">
        <f t="shared" si="241"/>
        <v>0</v>
      </c>
      <c r="BD617" s="4">
        <f t="shared" si="242"/>
        <v>0</v>
      </c>
      <c r="BE617" s="4">
        <f t="shared" si="225"/>
        <v>0</v>
      </c>
      <c r="BF617" s="4">
        <f t="shared" si="226"/>
        <v>0</v>
      </c>
      <c r="BG617" s="4">
        <f t="shared" si="227"/>
        <v>0</v>
      </c>
      <c r="BH617" s="3">
        <v>0</v>
      </c>
      <c r="BI617" s="3">
        <v>0</v>
      </c>
      <c r="BJ617" s="4">
        <f t="shared" si="228"/>
        <v>1</v>
      </c>
      <c r="BK617" s="4">
        <f t="shared" si="229"/>
        <v>0</v>
      </c>
      <c r="BL617" s="4">
        <f t="shared" si="230"/>
        <v>0</v>
      </c>
      <c r="BM617" s="4">
        <f t="shared" si="231"/>
        <v>0</v>
      </c>
      <c r="BN617" s="4">
        <f t="shared" si="232"/>
        <v>0</v>
      </c>
      <c r="BO617" s="4">
        <f t="shared" si="233"/>
        <v>0</v>
      </c>
    </row>
    <row r="618" spans="1:67" x14ac:dyDescent="0.25">
      <c r="A618" s="7">
        <v>617</v>
      </c>
      <c r="B618" s="1" cm="1">
        <f t="array" ref="B618">_xlfn.SWITCH(C618,"G",1,"D",2,"M",3,"F",4)</f>
        <v>1</v>
      </c>
      <c r="C618" s="1" t="s">
        <v>12</v>
      </c>
      <c r="D618" s="1" t="s">
        <v>373</v>
      </c>
      <c r="E618" s="1">
        <v>99.9</v>
      </c>
      <c r="F618" s="1">
        <v>99.9</v>
      </c>
      <c r="G618" s="1" t="s">
        <v>140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7">
        <v>0</v>
      </c>
      <c r="O618" s="7">
        <v>0</v>
      </c>
      <c r="P618" s="7">
        <v>0</v>
      </c>
      <c r="Q618" s="7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3">
        <v>0</v>
      </c>
      <c r="AR618" s="4">
        <f t="shared" si="234"/>
        <v>0</v>
      </c>
      <c r="AS618" s="4">
        <f t="shared" si="235"/>
        <v>0</v>
      </c>
      <c r="AT618" s="4">
        <f t="shared" si="236"/>
        <v>0</v>
      </c>
      <c r="AU618" s="4">
        <f t="shared" si="221"/>
        <v>0</v>
      </c>
      <c r="AV618" s="4">
        <f t="shared" si="222"/>
        <v>0</v>
      </c>
      <c r="AW618" s="4">
        <f t="shared" si="237"/>
        <v>0</v>
      </c>
      <c r="AX618" s="4">
        <f t="shared" si="238"/>
        <v>0</v>
      </c>
      <c r="AY618" s="4">
        <f t="shared" si="239"/>
        <v>0</v>
      </c>
      <c r="AZ618" s="4">
        <f t="shared" si="223"/>
        <v>0</v>
      </c>
      <c r="BA618" s="4">
        <f t="shared" si="224"/>
        <v>0</v>
      </c>
      <c r="BB618" s="4">
        <f t="shared" si="240"/>
        <v>0</v>
      </c>
      <c r="BC618" s="4">
        <f t="shared" si="241"/>
        <v>0</v>
      </c>
      <c r="BD618" s="4">
        <f t="shared" si="242"/>
        <v>0</v>
      </c>
      <c r="BE618" s="4">
        <f t="shared" si="225"/>
        <v>0</v>
      </c>
      <c r="BF618" s="4">
        <f t="shared" si="226"/>
        <v>0</v>
      </c>
      <c r="BG618" s="4">
        <f t="shared" si="227"/>
        <v>0</v>
      </c>
      <c r="BH618" s="3">
        <v>0</v>
      </c>
      <c r="BI618" s="3">
        <v>0</v>
      </c>
      <c r="BJ618" s="4">
        <f t="shared" si="228"/>
        <v>1</v>
      </c>
      <c r="BK618" s="4">
        <f t="shared" si="229"/>
        <v>0</v>
      </c>
      <c r="BL618" s="4">
        <f t="shared" si="230"/>
        <v>0</v>
      </c>
      <c r="BM618" s="4">
        <f t="shared" si="231"/>
        <v>0</v>
      </c>
      <c r="BN618" s="4">
        <f t="shared" si="232"/>
        <v>0</v>
      </c>
      <c r="BO618" s="4">
        <f t="shared" si="233"/>
        <v>0</v>
      </c>
    </row>
    <row r="619" spans="1:67" x14ac:dyDescent="0.25">
      <c r="A619" s="7">
        <v>618</v>
      </c>
      <c r="B619" s="1" cm="1">
        <f t="array" ref="B619">_xlfn.SWITCH(C619,"G",1,"D",2,"M",3,"F",4)</f>
        <v>4</v>
      </c>
      <c r="C619" s="1" t="s">
        <v>10</v>
      </c>
      <c r="D619" s="1" t="s">
        <v>701</v>
      </c>
      <c r="E619" s="1">
        <v>99.9</v>
      </c>
      <c r="F619" s="1">
        <v>99.9</v>
      </c>
      <c r="G619" s="1" t="s">
        <v>525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7">
        <v>0</v>
      </c>
      <c r="O619" s="7">
        <v>0</v>
      </c>
      <c r="P619" s="7">
        <v>0</v>
      </c>
      <c r="Q619" s="7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3">
        <v>0</v>
      </c>
      <c r="AR619" s="4">
        <f t="shared" si="234"/>
        <v>0</v>
      </c>
      <c r="AS619" s="4">
        <f t="shared" si="235"/>
        <v>0</v>
      </c>
      <c r="AT619" s="4">
        <f t="shared" si="236"/>
        <v>0</v>
      </c>
      <c r="AU619" s="4">
        <f t="shared" si="221"/>
        <v>0</v>
      </c>
      <c r="AV619" s="4">
        <f t="shared" si="222"/>
        <v>0</v>
      </c>
      <c r="AW619" s="4">
        <f t="shared" si="237"/>
        <v>0</v>
      </c>
      <c r="AX619" s="4">
        <f t="shared" si="238"/>
        <v>0</v>
      </c>
      <c r="AY619" s="4">
        <f t="shared" si="239"/>
        <v>0</v>
      </c>
      <c r="AZ619" s="4">
        <f t="shared" si="223"/>
        <v>0</v>
      </c>
      <c r="BA619" s="4">
        <f t="shared" si="224"/>
        <v>0</v>
      </c>
      <c r="BB619" s="4">
        <f t="shared" si="240"/>
        <v>0</v>
      </c>
      <c r="BC619" s="4">
        <f t="shared" si="241"/>
        <v>0</v>
      </c>
      <c r="BD619" s="4">
        <f t="shared" si="242"/>
        <v>0</v>
      </c>
      <c r="BE619" s="4">
        <f t="shared" si="225"/>
        <v>0</v>
      </c>
      <c r="BF619" s="4">
        <f t="shared" si="226"/>
        <v>0</v>
      </c>
      <c r="BG619" s="4">
        <f t="shared" si="227"/>
        <v>0</v>
      </c>
      <c r="BH619" s="3">
        <v>0</v>
      </c>
      <c r="BI619" s="3">
        <v>0</v>
      </c>
      <c r="BJ619" s="4">
        <f t="shared" si="228"/>
        <v>1</v>
      </c>
      <c r="BK619" s="4">
        <f t="shared" si="229"/>
        <v>0</v>
      </c>
      <c r="BL619" s="4">
        <f t="shared" si="230"/>
        <v>0</v>
      </c>
      <c r="BM619" s="4">
        <f t="shared" si="231"/>
        <v>0</v>
      </c>
      <c r="BN619" s="4">
        <f t="shared" si="232"/>
        <v>0</v>
      </c>
      <c r="BO619" s="4">
        <f t="shared" si="233"/>
        <v>0</v>
      </c>
    </row>
    <row r="620" spans="1:67" x14ac:dyDescent="0.25">
      <c r="A620" s="7">
        <v>619</v>
      </c>
      <c r="B620" s="1" cm="1">
        <f t="array" ref="B620">_xlfn.SWITCH(C620,"G",1,"D",2,"M",3,"F",4)</f>
        <v>2</v>
      </c>
      <c r="C620" s="1" t="s">
        <v>7</v>
      </c>
      <c r="D620" s="1" t="s">
        <v>702</v>
      </c>
      <c r="E620" s="1">
        <v>99.9</v>
      </c>
      <c r="F620" s="1">
        <v>99.9</v>
      </c>
      <c r="G620" s="1" t="s">
        <v>525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7">
        <v>0</v>
      </c>
      <c r="O620" s="7">
        <v>0</v>
      </c>
      <c r="P620" s="7">
        <v>0</v>
      </c>
      <c r="Q620" s="7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3">
        <v>0</v>
      </c>
      <c r="AR620" s="4">
        <f t="shared" si="234"/>
        <v>0</v>
      </c>
      <c r="AS620" s="4">
        <f t="shared" si="235"/>
        <v>0</v>
      </c>
      <c r="AT620" s="4">
        <f t="shared" si="236"/>
        <v>0</v>
      </c>
      <c r="AU620" s="4">
        <f t="shared" si="221"/>
        <v>0</v>
      </c>
      <c r="AV620" s="4">
        <f t="shared" si="222"/>
        <v>0</v>
      </c>
      <c r="AW620" s="4">
        <f t="shared" si="237"/>
        <v>0</v>
      </c>
      <c r="AX620" s="4">
        <f t="shared" si="238"/>
        <v>0</v>
      </c>
      <c r="AY620" s="4">
        <f t="shared" si="239"/>
        <v>0</v>
      </c>
      <c r="AZ620" s="4">
        <f t="shared" si="223"/>
        <v>0</v>
      </c>
      <c r="BA620" s="4">
        <f t="shared" si="224"/>
        <v>0</v>
      </c>
      <c r="BB620" s="4">
        <f t="shared" si="240"/>
        <v>0</v>
      </c>
      <c r="BC620" s="4">
        <f t="shared" si="241"/>
        <v>0</v>
      </c>
      <c r="BD620" s="4">
        <f t="shared" si="242"/>
        <v>0</v>
      </c>
      <c r="BE620" s="4">
        <f t="shared" si="225"/>
        <v>0</v>
      </c>
      <c r="BF620" s="4">
        <f t="shared" si="226"/>
        <v>0</v>
      </c>
      <c r="BG620" s="4">
        <f t="shared" si="227"/>
        <v>0</v>
      </c>
      <c r="BH620" s="3">
        <v>0</v>
      </c>
      <c r="BI620" s="3">
        <v>0</v>
      </c>
      <c r="BJ620" s="4">
        <f t="shared" si="228"/>
        <v>1</v>
      </c>
      <c r="BK620" s="4">
        <f t="shared" si="229"/>
        <v>0</v>
      </c>
      <c r="BL620" s="4">
        <f t="shared" si="230"/>
        <v>0</v>
      </c>
      <c r="BM620" s="4">
        <f t="shared" si="231"/>
        <v>0</v>
      </c>
      <c r="BN620" s="4">
        <f t="shared" si="232"/>
        <v>0</v>
      </c>
      <c r="BO620" s="4">
        <f t="shared" si="233"/>
        <v>0</v>
      </c>
    </row>
    <row r="621" spans="1:67" x14ac:dyDescent="0.25">
      <c r="A621" s="7">
        <v>620</v>
      </c>
      <c r="B621" s="1" cm="1">
        <f t="array" ref="B621">_xlfn.SWITCH(C621,"G",1,"D",2,"M",3,"F",4)</f>
        <v>2</v>
      </c>
      <c r="C621" s="1" t="s">
        <v>7</v>
      </c>
      <c r="D621" s="1" t="s">
        <v>703</v>
      </c>
      <c r="E621" s="1">
        <v>99.9</v>
      </c>
      <c r="F621" s="1">
        <v>99.9</v>
      </c>
      <c r="G621" s="1" t="s">
        <v>525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7">
        <v>0</v>
      </c>
      <c r="O621" s="7">
        <v>0</v>
      </c>
      <c r="P621" s="7">
        <v>0</v>
      </c>
      <c r="Q621" s="7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3">
        <v>0</v>
      </c>
      <c r="AR621" s="4">
        <f t="shared" si="234"/>
        <v>0</v>
      </c>
      <c r="AS621" s="4">
        <f t="shared" si="235"/>
        <v>0</v>
      </c>
      <c r="AT621" s="4">
        <f t="shared" si="236"/>
        <v>0</v>
      </c>
      <c r="AU621" s="4">
        <f t="shared" si="221"/>
        <v>0</v>
      </c>
      <c r="AV621" s="4">
        <f t="shared" si="222"/>
        <v>0</v>
      </c>
      <c r="AW621" s="4">
        <f t="shared" si="237"/>
        <v>0</v>
      </c>
      <c r="AX621" s="4">
        <f t="shared" si="238"/>
        <v>0</v>
      </c>
      <c r="AY621" s="4">
        <f t="shared" si="239"/>
        <v>0</v>
      </c>
      <c r="AZ621" s="4">
        <f t="shared" si="223"/>
        <v>0</v>
      </c>
      <c r="BA621" s="4">
        <f t="shared" si="224"/>
        <v>0</v>
      </c>
      <c r="BB621" s="4">
        <f t="shared" si="240"/>
        <v>0</v>
      </c>
      <c r="BC621" s="4">
        <f t="shared" si="241"/>
        <v>0</v>
      </c>
      <c r="BD621" s="4">
        <f t="shared" si="242"/>
        <v>0</v>
      </c>
      <c r="BE621" s="4">
        <f t="shared" si="225"/>
        <v>0</v>
      </c>
      <c r="BF621" s="4">
        <f t="shared" si="226"/>
        <v>0</v>
      </c>
      <c r="BG621" s="4">
        <f t="shared" si="227"/>
        <v>0</v>
      </c>
      <c r="BH621" s="3">
        <v>0</v>
      </c>
      <c r="BI621" s="3">
        <v>0</v>
      </c>
      <c r="BJ621" s="4">
        <f t="shared" si="228"/>
        <v>1</v>
      </c>
      <c r="BK621" s="4">
        <f t="shared" si="229"/>
        <v>0</v>
      </c>
      <c r="BL621" s="4">
        <f t="shared" si="230"/>
        <v>0</v>
      </c>
      <c r="BM621" s="4">
        <f t="shared" si="231"/>
        <v>0</v>
      </c>
      <c r="BN621" s="4">
        <f t="shared" si="232"/>
        <v>0</v>
      </c>
      <c r="BO621" s="4">
        <f t="shared" si="233"/>
        <v>0</v>
      </c>
    </row>
    <row r="622" spans="1:67" x14ac:dyDescent="0.25">
      <c r="A622" s="7">
        <v>621</v>
      </c>
      <c r="B622" s="1" cm="1">
        <f t="array" ref="B622">_xlfn.SWITCH(C622,"G",1,"D",2,"M",3,"F",4)</f>
        <v>1</v>
      </c>
      <c r="C622" s="1" t="s">
        <v>12</v>
      </c>
      <c r="D622" s="1" t="s">
        <v>704</v>
      </c>
      <c r="E622" s="1">
        <v>99.9</v>
      </c>
      <c r="F622" s="1">
        <v>99.9</v>
      </c>
      <c r="G622" s="1" t="s">
        <v>204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7">
        <v>0</v>
      </c>
      <c r="O622" s="7">
        <v>0</v>
      </c>
      <c r="P622" s="7">
        <v>0</v>
      </c>
      <c r="Q622" s="7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3">
        <v>0</v>
      </c>
      <c r="AR622" s="4">
        <f t="shared" si="234"/>
        <v>0</v>
      </c>
      <c r="AS622" s="4">
        <f t="shared" si="235"/>
        <v>0</v>
      </c>
      <c r="AT622" s="4">
        <f t="shared" si="236"/>
        <v>0</v>
      </c>
      <c r="AU622" s="4">
        <f t="shared" si="221"/>
        <v>0</v>
      </c>
      <c r="AV622" s="4">
        <f t="shared" si="222"/>
        <v>0</v>
      </c>
      <c r="AW622" s="4">
        <f t="shared" si="237"/>
        <v>0</v>
      </c>
      <c r="AX622" s="4">
        <f t="shared" si="238"/>
        <v>0</v>
      </c>
      <c r="AY622" s="4">
        <f t="shared" si="239"/>
        <v>0</v>
      </c>
      <c r="AZ622" s="4">
        <f t="shared" si="223"/>
        <v>0</v>
      </c>
      <c r="BA622" s="4">
        <f t="shared" si="224"/>
        <v>0</v>
      </c>
      <c r="BB622" s="4">
        <f t="shared" si="240"/>
        <v>0</v>
      </c>
      <c r="BC622" s="4">
        <f t="shared" si="241"/>
        <v>0</v>
      </c>
      <c r="BD622" s="4">
        <f t="shared" si="242"/>
        <v>0</v>
      </c>
      <c r="BE622" s="4">
        <f t="shared" si="225"/>
        <v>0</v>
      </c>
      <c r="BF622" s="4">
        <f t="shared" si="226"/>
        <v>0</v>
      </c>
      <c r="BG622" s="4">
        <f t="shared" si="227"/>
        <v>0</v>
      </c>
      <c r="BH622" s="3">
        <v>0</v>
      </c>
      <c r="BI622" s="3">
        <v>0</v>
      </c>
      <c r="BJ622" s="4">
        <f t="shared" si="228"/>
        <v>1</v>
      </c>
      <c r="BK622" s="4">
        <f t="shared" si="229"/>
        <v>0</v>
      </c>
      <c r="BL622" s="4">
        <f t="shared" si="230"/>
        <v>0</v>
      </c>
      <c r="BM622" s="4">
        <f t="shared" si="231"/>
        <v>0</v>
      </c>
      <c r="BN622" s="4">
        <f t="shared" si="232"/>
        <v>0</v>
      </c>
      <c r="BO622" s="4">
        <f t="shared" si="233"/>
        <v>0</v>
      </c>
    </row>
    <row r="623" spans="1:67" x14ac:dyDescent="0.25">
      <c r="A623" s="7">
        <v>622</v>
      </c>
      <c r="B623" s="1" cm="1">
        <f t="array" ref="B623">_xlfn.SWITCH(C623,"G",1,"D",2,"M",3,"F",4)</f>
        <v>2</v>
      </c>
      <c r="C623" s="1" t="s">
        <v>7</v>
      </c>
      <c r="D623" s="1" t="s">
        <v>223</v>
      </c>
      <c r="E623" s="1">
        <v>99.9</v>
      </c>
      <c r="F623" s="1">
        <v>99.9</v>
      </c>
      <c r="G623" s="1" t="s">
        <v>245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7">
        <v>1</v>
      </c>
      <c r="O623" s="7">
        <v>3.7999999999999999E-2</v>
      </c>
      <c r="P623" s="7">
        <v>0</v>
      </c>
      <c r="Q623" s="7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3">
        <v>0</v>
      </c>
      <c r="AR623" s="4">
        <f t="shared" si="234"/>
        <v>0</v>
      </c>
      <c r="AS623" s="4">
        <f t="shared" si="235"/>
        <v>0</v>
      </c>
      <c r="AT623" s="4">
        <f t="shared" si="236"/>
        <v>0</v>
      </c>
      <c r="AU623" s="4">
        <f t="shared" si="221"/>
        <v>0</v>
      </c>
      <c r="AV623" s="4">
        <f t="shared" si="222"/>
        <v>0</v>
      </c>
      <c r="AW623" s="4">
        <f t="shared" si="237"/>
        <v>0</v>
      </c>
      <c r="AX623" s="4">
        <f t="shared" si="238"/>
        <v>0</v>
      </c>
      <c r="AY623" s="4">
        <f t="shared" si="239"/>
        <v>0</v>
      </c>
      <c r="AZ623" s="4">
        <f t="shared" si="223"/>
        <v>0</v>
      </c>
      <c r="BA623" s="4">
        <f t="shared" si="224"/>
        <v>0</v>
      </c>
      <c r="BB623" s="4">
        <f t="shared" si="240"/>
        <v>0</v>
      </c>
      <c r="BC623" s="4">
        <f t="shared" si="241"/>
        <v>0</v>
      </c>
      <c r="BD623" s="4">
        <f t="shared" si="242"/>
        <v>0</v>
      </c>
      <c r="BE623" s="4">
        <f t="shared" si="225"/>
        <v>0</v>
      </c>
      <c r="BF623" s="4">
        <f t="shared" si="226"/>
        <v>0</v>
      </c>
      <c r="BG623" s="4">
        <f t="shared" si="227"/>
        <v>0</v>
      </c>
      <c r="BH623" s="3">
        <v>0</v>
      </c>
      <c r="BI623" s="3">
        <v>0</v>
      </c>
      <c r="BJ623" s="4">
        <f t="shared" si="228"/>
        <v>1</v>
      </c>
      <c r="BK623" s="4">
        <f t="shared" si="229"/>
        <v>0</v>
      </c>
      <c r="BL623" s="4">
        <f t="shared" si="230"/>
        <v>0</v>
      </c>
      <c r="BM623" s="4">
        <f t="shared" si="231"/>
        <v>0</v>
      </c>
      <c r="BN623" s="4">
        <f t="shared" si="232"/>
        <v>0</v>
      </c>
      <c r="BO623" s="4">
        <f t="shared" si="233"/>
        <v>0</v>
      </c>
    </row>
    <row r="624" spans="1:67" x14ac:dyDescent="0.25">
      <c r="A624" s="7">
        <v>623</v>
      </c>
      <c r="B624" s="1" cm="1">
        <f t="array" ref="B624">_xlfn.SWITCH(C624,"G",1,"D",2,"M",3,"F",4)</f>
        <v>4</v>
      </c>
      <c r="C624" s="1" t="s">
        <v>10</v>
      </c>
      <c r="D624" s="1" t="s">
        <v>398</v>
      </c>
      <c r="E624" s="1">
        <v>99.9</v>
      </c>
      <c r="F624" s="1">
        <v>99.9</v>
      </c>
      <c r="G624" s="1" t="s">
        <v>245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7">
        <v>0</v>
      </c>
      <c r="O624" s="7">
        <v>0</v>
      </c>
      <c r="P624" s="7">
        <v>0</v>
      </c>
      <c r="Q624" s="7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3">
        <v>0</v>
      </c>
      <c r="AR624" s="4">
        <f t="shared" si="234"/>
        <v>0</v>
      </c>
      <c r="AS624" s="4">
        <f t="shared" si="235"/>
        <v>0</v>
      </c>
      <c r="AT624" s="4">
        <f t="shared" si="236"/>
        <v>0</v>
      </c>
      <c r="AU624" s="4">
        <f t="shared" si="221"/>
        <v>0</v>
      </c>
      <c r="AV624" s="4">
        <f t="shared" si="222"/>
        <v>0</v>
      </c>
      <c r="AW624" s="4">
        <f t="shared" si="237"/>
        <v>0</v>
      </c>
      <c r="AX624" s="4">
        <f t="shared" si="238"/>
        <v>0</v>
      </c>
      <c r="AY624" s="4">
        <f t="shared" si="239"/>
        <v>0</v>
      </c>
      <c r="AZ624" s="4">
        <f t="shared" si="223"/>
        <v>0</v>
      </c>
      <c r="BA624" s="4">
        <f t="shared" si="224"/>
        <v>0</v>
      </c>
      <c r="BB624" s="4">
        <f t="shared" si="240"/>
        <v>0</v>
      </c>
      <c r="BC624" s="4">
        <f t="shared" si="241"/>
        <v>0</v>
      </c>
      <c r="BD624" s="4">
        <f t="shared" si="242"/>
        <v>0</v>
      </c>
      <c r="BE624" s="4">
        <f t="shared" si="225"/>
        <v>0</v>
      </c>
      <c r="BF624" s="4">
        <f t="shared" si="226"/>
        <v>0</v>
      </c>
      <c r="BG624" s="4">
        <f t="shared" si="227"/>
        <v>0</v>
      </c>
      <c r="BH624" s="3">
        <v>0</v>
      </c>
      <c r="BI624" s="3">
        <v>0</v>
      </c>
      <c r="BJ624" s="4">
        <f t="shared" si="228"/>
        <v>1</v>
      </c>
      <c r="BK624" s="4">
        <f t="shared" si="229"/>
        <v>0</v>
      </c>
      <c r="BL624" s="4">
        <f t="shared" si="230"/>
        <v>0</v>
      </c>
      <c r="BM624" s="4">
        <f t="shared" si="231"/>
        <v>0</v>
      </c>
      <c r="BN624" s="4">
        <f t="shared" si="232"/>
        <v>0</v>
      </c>
      <c r="BO624" s="4">
        <f t="shared" si="233"/>
        <v>0</v>
      </c>
    </row>
    <row r="625" spans="1:67" x14ac:dyDescent="0.25">
      <c r="A625" s="7">
        <v>624</v>
      </c>
      <c r="B625" s="1" cm="1">
        <f t="array" ref="B625">_xlfn.SWITCH(C625,"G",1,"D",2,"M",3,"F",4)</f>
        <v>1</v>
      </c>
      <c r="C625" s="1" t="s">
        <v>12</v>
      </c>
      <c r="D625" s="1" t="s">
        <v>409</v>
      </c>
      <c r="E625" s="1">
        <v>99.9</v>
      </c>
      <c r="F625" s="1">
        <v>99.9</v>
      </c>
      <c r="G625" s="1" t="s">
        <v>245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7">
        <v>0</v>
      </c>
      <c r="O625" s="7">
        <v>0</v>
      </c>
      <c r="P625" s="7">
        <v>0</v>
      </c>
      <c r="Q625" s="7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3">
        <v>0</v>
      </c>
      <c r="AR625" s="4">
        <f t="shared" si="234"/>
        <v>0</v>
      </c>
      <c r="AS625" s="4">
        <f t="shared" si="235"/>
        <v>0</v>
      </c>
      <c r="AT625" s="4">
        <f t="shared" si="236"/>
        <v>0</v>
      </c>
      <c r="AU625" s="4">
        <f t="shared" si="221"/>
        <v>0</v>
      </c>
      <c r="AV625" s="4">
        <f t="shared" si="222"/>
        <v>0</v>
      </c>
      <c r="AW625" s="4">
        <f t="shared" si="237"/>
        <v>0</v>
      </c>
      <c r="AX625" s="4">
        <f t="shared" si="238"/>
        <v>0</v>
      </c>
      <c r="AY625" s="4">
        <f t="shared" si="239"/>
        <v>0</v>
      </c>
      <c r="AZ625" s="4">
        <f t="shared" si="223"/>
        <v>0</v>
      </c>
      <c r="BA625" s="4">
        <f t="shared" si="224"/>
        <v>0</v>
      </c>
      <c r="BB625" s="4">
        <f t="shared" si="240"/>
        <v>0</v>
      </c>
      <c r="BC625" s="4">
        <f t="shared" si="241"/>
        <v>0</v>
      </c>
      <c r="BD625" s="4">
        <f t="shared" si="242"/>
        <v>0</v>
      </c>
      <c r="BE625" s="4">
        <f t="shared" si="225"/>
        <v>0</v>
      </c>
      <c r="BF625" s="4">
        <f t="shared" si="226"/>
        <v>0</v>
      </c>
      <c r="BG625" s="4">
        <f t="shared" si="227"/>
        <v>0</v>
      </c>
      <c r="BH625" s="3">
        <v>0</v>
      </c>
      <c r="BI625" s="3">
        <v>0</v>
      </c>
      <c r="BJ625" s="4">
        <f t="shared" si="228"/>
        <v>1</v>
      </c>
      <c r="BK625" s="4">
        <f t="shared" si="229"/>
        <v>0</v>
      </c>
      <c r="BL625" s="4">
        <f t="shared" si="230"/>
        <v>0</v>
      </c>
      <c r="BM625" s="4">
        <f t="shared" si="231"/>
        <v>0</v>
      </c>
      <c r="BN625" s="4">
        <f t="shared" si="232"/>
        <v>0</v>
      </c>
      <c r="BO625" s="4">
        <f t="shared" si="233"/>
        <v>0</v>
      </c>
    </row>
    <row r="626" spans="1:67" x14ac:dyDescent="0.25">
      <c r="A626" s="7">
        <v>625</v>
      </c>
      <c r="B626" s="1" cm="1">
        <f t="array" ref="B626">_xlfn.SWITCH(C626,"G",1,"D",2,"M",3,"F",4)</f>
        <v>2</v>
      </c>
      <c r="C626" s="1" t="s">
        <v>7</v>
      </c>
      <c r="D626" s="1" t="s">
        <v>199</v>
      </c>
      <c r="E626" s="1">
        <v>99.9</v>
      </c>
      <c r="F626" s="1">
        <v>99.9</v>
      </c>
      <c r="G626" s="1" t="s">
        <v>183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7">
        <v>0</v>
      </c>
      <c r="O626" s="7">
        <v>0</v>
      </c>
      <c r="P626" s="7">
        <v>0</v>
      </c>
      <c r="Q626" s="7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3">
        <v>0</v>
      </c>
      <c r="AR626" s="4">
        <f t="shared" si="234"/>
        <v>0</v>
      </c>
      <c r="AS626" s="4">
        <f t="shared" si="235"/>
        <v>0</v>
      </c>
      <c r="AT626" s="4">
        <f t="shared" si="236"/>
        <v>0</v>
      </c>
      <c r="AU626" s="4">
        <f t="shared" si="221"/>
        <v>0</v>
      </c>
      <c r="AV626" s="4">
        <f t="shared" si="222"/>
        <v>0</v>
      </c>
      <c r="AW626" s="4">
        <f t="shared" si="237"/>
        <v>0</v>
      </c>
      <c r="AX626" s="4">
        <f t="shared" si="238"/>
        <v>0</v>
      </c>
      <c r="AY626" s="4">
        <f t="shared" si="239"/>
        <v>0</v>
      </c>
      <c r="AZ626" s="4">
        <f t="shared" si="223"/>
        <v>0</v>
      </c>
      <c r="BA626" s="4">
        <f t="shared" si="224"/>
        <v>0</v>
      </c>
      <c r="BB626" s="4">
        <f t="shared" si="240"/>
        <v>0</v>
      </c>
      <c r="BC626" s="4">
        <f t="shared" si="241"/>
        <v>0</v>
      </c>
      <c r="BD626" s="4">
        <f t="shared" si="242"/>
        <v>0</v>
      </c>
      <c r="BE626" s="4">
        <f t="shared" si="225"/>
        <v>0</v>
      </c>
      <c r="BF626" s="4">
        <f t="shared" si="226"/>
        <v>0</v>
      </c>
      <c r="BG626" s="4">
        <f t="shared" si="227"/>
        <v>0</v>
      </c>
      <c r="BH626" s="3">
        <v>0</v>
      </c>
      <c r="BI626" s="3">
        <v>0</v>
      </c>
      <c r="BJ626" s="4">
        <f t="shared" si="228"/>
        <v>1</v>
      </c>
      <c r="BK626" s="4">
        <f t="shared" si="229"/>
        <v>0</v>
      </c>
      <c r="BL626" s="4">
        <f t="shared" si="230"/>
        <v>0</v>
      </c>
      <c r="BM626" s="4">
        <f t="shared" si="231"/>
        <v>0</v>
      </c>
      <c r="BN626" s="4">
        <f t="shared" si="232"/>
        <v>0</v>
      </c>
      <c r="BO626" s="4">
        <f t="shared" si="233"/>
        <v>0</v>
      </c>
    </row>
    <row r="627" spans="1:67" x14ac:dyDescent="0.25">
      <c r="A627" s="7">
        <v>626</v>
      </c>
      <c r="B627" s="1" cm="1">
        <f t="array" ref="B627">_xlfn.SWITCH(C627,"G",1,"D",2,"M",3,"F",4)</f>
        <v>4</v>
      </c>
      <c r="C627" s="1" t="s">
        <v>10</v>
      </c>
      <c r="D627" s="1" t="s">
        <v>145</v>
      </c>
      <c r="E627" s="1">
        <v>99.9</v>
      </c>
      <c r="F627" s="1">
        <v>99.9</v>
      </c>
      <c r="G627" s="1" t="s">
        <v>142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7">
        <v>0</v>
      </c>
      <c r="O627" s="7">
        <v>0</v>
      </c>
      <c r="P627" s="7">
        <v>0</v>
      </c>
      <c r="Q627" s="7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3">
        <v>0</v>
      </c>
      <c r="AR627" s="4">
        <f t="shared" si="234"/>
        <v>0</v>
      </c>
      <c r="AS627" s="4">
        <f t="shared" si="235"/>
        <v>0</v>
      </c>
      <c r="AT627" s="4">
        <f t="shared" si="236"/>
        <v>0</v>
      </c>
      <c r="AU627" s="4">
        <f t="shared" si="221"/>
        <v>0</v>
      </c>
      <c r="AV627" s="4">
        <f t="shared" si="222"/>
        <v>0</v>
      </c>
      <c r="AW627" s="4">
        <f t="shared" si="237"/>
        <v>0</v>
      </c>
      <c r="AX627" s="4">
        <f t="shared" si="238"/>
        <v>0</v>
      </c>
      <c r="AY627" s="4">
        <f t="shared" si="239"/>
        <v>0</v>
      </c>
      <c r="AZ627" s="4">
        <f t="shared" si="223"/>
        <v>0</v>
      </c>
      <c r="BA627" s="4">
        <f t="shared" si="224"/>
        <v>0</v>
      </c>
      <c r="BB627" s="4">
        <f t="shared" si="240"/>
        <v>0</v>
      </c>
      <c r="BC627" s="4">
        <f t="shared" si="241"/>
        <v>0</v>
      </c>
      <c r="BD627" s="4">
        <f t="shared" si="242"/>
        <v>0</v>
      </c>
      <c r="BE627" s="4">
        <f t="shared" si="225"/>
        <v>0</v>
      </c>
      <c r="BF627" s="4">
        <f t="shared" si="226"/>
        <v>0</v>
      </c>
      <c r="BG627" s="4">
        <f t="shared" si="227"/>
        <v>0</v>
      </c>
      <c r="BH627" s="3">
        <v>0</v>
      </c>
      <c r="BI627" s="3">
        <v>0</v>
      </c>
      <c r="BJ627" s="4">
        <f t="shared" si="228"/>
        <v>1</v>
      </c>
      <c r="BK627" s="4">
        <f t="shared" si="229"/>
        <v>0</v>
      </c>
      <c r="BL627" s="4">
        <f t="shared" si="230"/>
        <v>0</v>
      </c>
      <c r="BM627" s="4">
        <f t="shared" si="231"/>
        <v>0</v>
      </c>
      <c r="BN627" s="4">
        <f t="shared" si="232"/>
        <v>0</v>
      </c>
      <c r="BO627" s="4">
        <f t="shared" si="233"/>
        <v>0</v>
      </c>
    </row>
    <row r="628" spans="1:67" x14ac:dyDescent="0.25">
      <c r="A628" s="7">
        <v>627</v>
      </c>
      <c r="B628" s="1" cm="1">
        <f t="array" ref="B628">_xlfn.SWITCH(C628,"G",1,"D",2,"M",3,"F",4)</f>
        <v>2</v>
      </c>
      <c r="C628" s="1" t="s">
        <v>7</v>
      </c>
      <c r="D628" s="1" t="s">
        <v>346</v>
      </c>
      <c r="E628" s="1">
        <v>99.9</v>
      </c>
      <c r="F628" s="1">
        <v>99.9</v>
      </c>
      <c r="G628" s="1" t="s">
        <v>334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7">
        <v>0</v>
      </c>
      <c r="O628" s="7">
        <v>0</v>
      </c>
      <c r="P628" s="7">
        <v>0</v>
      </c>
      <c r="Q628" s="7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3">
        <v>0</v>
      </c>
      <c r="AR628" s="4">
        <f t="shared" si="234"/>
        <v>0</v>
      </c>
      <c r="AS628" s="4">
        <f t="shared" si="235"/>
        <v>0</v>
      </c>
      <c r="AT628" s="4">
        <f t="shared" si="236"/>
        <v>0</v>
      </c>
      <c r="AU628" s="4">
        <f t="shared" si="221"/>
        <v>0</v>
      </c>
      <c r="AV628" s="4">
        <f t="shared" si="222"/>
        <v>0</v>
      </c>
      <c r="AW628" s="4">
        <f t="shared" si="237"/>
        <v>0</v>
      </c>
      <c r="AX628" s="4">
        <f t="shared" si="238"/>
        <v>0</v>
      </c>
      <c r="AY628" s="4">
        <f t="shared" si="239"/>
        <v>0</v>
      </c>
      <c r="AZ628" s="4">
        <f t="shared" si="223"/>
        <v>0</v>
      </c>
      <c r="BA628" s="4">
        <f t="shared" si="224"/>
        <v>0</v>
      </c>
      <c r="BB628" s="4">
        <f t="shared" si="240"/>
        <v>0</v>
      </c>
      <c r="BC628" s="4">
        <f t="shared" si="241"/>
        <v>0</v>
      </c>
      <c r="BD628" s="4">
        <f t="shared" si="242"/>
        <v>0</v>
      </c>
      <c r="BE628" s="4">
        <f t="shared" si="225"/>
        <v>0</v>
      </c>
      <c r="BF628" s="4">
        <f t="shared" si="226"/>
        <v>0</v>
      </c>
      <c r="BG628" s="4">
        <f t="shared" si="227"/>
        <v>0</v>
      </c>
      <c r="BH628" s="3">
        <v>0</v>
      </c>
      <c r="BI628" s="3">
        <v>0</v>
      </c>
      <c r="BJ628" s="4">
        <f t="shared" si="228"/>
        <v>1</v>
      </c>
      <c r="BK628" s="4">
        <f t="shared" si="229"/>
        <v>0</v>
      </c>
      <c r="BL628" s="4">
        <f t="shared" si="230"/>
        <v>0</v>
      </c>
      <c r="BM628" s="4">
        <f t="shared" si="231"/>
        <v>0</v>
      </c>
      <c r="BN628" s="4">
        <f t="shared" si="232"/>
        <v>0</v>
      </c>
      <c r="BO628" s="4">
        <f t="shared" si="233"/>
        <v>0</v>
      </c>
    </row>
    <row r="629" spans="1:67" x14ac:dyDescent="0.25">
      <c r="A629" s="7">
        <v>628</v>
      </c>
      <c r="B629" s="1" cm="1">
        <f t="array" ref="B629">_xlfn.SWITCH(C629,"G",1,"D",2,"M",3,"F",4)</f>
        <v>3</v>
      </c>
      <c r="C629" s="1" t="s">
        <v>5</v>
      </c>
      <c r="D629" s="1" t="s">
        <v>705</v>
      </c>
      <c r="E629" s="1">
        <v>99.9</v>
      </c>
      <c r="F629" s="1">
        <v>99.9</v>
      </c>
      <c r="G629" s="1" t="s">
        <v>334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7">
        <v>0</v>
      </c>
      <c r="O629" s="7">
        <v>0</v>
      </c>
      <c r="P629" s="7">
        <v>1</v>
      </c>
      <c r="Q629" s="7">
        <v>4.9000000000000002E-2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3">
        <v>0</v>
      </c>
      <c r="AR629" s="4">
        <f t="shared" si="234"/>
        <v>0</v>
      </c>
      <c r="AS629" s="4">
        <f t="shared" si="235"/>
        <v>0</v>
      </c>
      <c r="AT629" s="4">
        <f t="shared" si="236"/>
        <v>0</v>
      </c>
      <c r="AU629" s="4">
        <f t="shared" si="221"/>
        <v>0</v>
      </c>
      <c r="AV629" s="4">
        <f t="shared" si="222"/>
        <v>0</v>
      </c>
      <c r="AW629" s="4">
        <f t="shared" si="237"/>
        <v>0</v>
      </c>
      <c r="AX629" s="4">
        <f t="shared" si="238"/>
        <v>0</v>
      </c>
      <c r="AY629" s="4">
        <f t="shared" si="239"/>
        <v>0</v>
      </c>
      <c r="AZ629" s="4">
        <f t="shared" si="223"/>
        <v>0</v>
      </c>
      <c r="BA629" s="4">
        <f t="shared" si="224"/>
        <v>0</v>
      </c>
      <c r="BB629" s="4">
        <f t="shared" si="240"/>
        <v>0</v>
      </c>
      <c r="BC629" s="4">
        <f t="shared" si="241"/>
        <v>0</v>
      </c>
      <c r="BD629" s="4">
        <f t="shared" si="242"/>
        <v>0</v>
      </c>
      <c r="BE629" s="4">
        <f t="shared" si="225"/>
        <v>0</v>
      </c>
      <c r="BF629" s="4">
        <f t="shared" si="226"/>
        <v>0</v>
      </c>
      <c r="BG629" s="4">
        <f t="shared" si="227"/>
        <v>0</v>
      </c>
      <c r="BH629" s="3">
        <v>0</v>
      </c>
      <c r="BI629" s="3">
        <v>0</v>
      </c>
      <c r="BJ629" s="4">
        <f t="shared" si="228"/>
        <v>1</v>
      </c>
      <c r="BK629" s="4">
        <f t="shared" si="229"/>
        <v>0</v>
      </c>
      <c r="BL629" s="4">
        <f t="shared" si="230"/>
        <v>0</v>
      </c>
      <c r="BM629" s="4">
        <f t="shared" si="231"/>
        <v>0</v>
      </c>
      <c r="BN629" s="4">
        <f t="shared" si="232"/>
        <v>0</v>
      </c>
      <c r="BO629" s="4">
        <f t="shared" si="233"/>
        <v>0</v>
      </c>
    </row>
    <row r="630" spans="1:67" x14ac:dyDescent="0.25">
      <c r="A630" s="7">
        <v>629</v>
      </c>
      <c r="B630" s="1" cm="1">
        <f t="array" ref="B630">_xlfn.SWITCH(C630,"G",1,"D",2,"M",3,"F",4)</f>
        <v>1</v>
      </c>
      <c r="C630" s="1" t="s">
        <v>12</v>
      </c>
      <c r="D630" s="1" t="s">
        <v>316</v>
      </c>
      <c r="E630" s="1">
        <v>99.9</v>
      </c>
      <c r="F630" s="1">
        <v>99.9</v>
      </c>
      <c r="G630" s="1" t="s">
        <v>254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7">
        <v>0</v>
      </c>
      <c r="O630" s="7">
        <v>0</v>
      </c>
      <c r="P630" s="7">
        <v>0</v>
      </c>
      <c r="Q630" s="7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3">
        <v>0</v>
      </c>
      <c r="AR630" s="4">
        <f t="shared" si="234"/>
        <v>0</v>
      </c>
      <c r="AS630" s="4">
        <f t="shared" si="235"/>
        <v>0</v>
      </c>
      <c r="AT630" s="4">
        <f t="shared" si="236"/>
        <v>0</v>
      </c>
      <c r="AU630" s="4">
        <f t="shared" si="221"/>
        <v>0</v>
      </c>
      <c r="AV630" s="4">
        <f t="shared" si="222"/>
        <v>0</v>
      </c>
      <c r="AW630" s="4">
        <f t="shared" si="237"/>
        <v>0</v>
      </c>
      <c r="AX630" s="4">
        <f t="shared" si="238"/>
        <v>0</v>
      </c>
      <c r="AY630" s="4">
        <f t="shared" si="239"/>
        <v>0</v>
      </c>
      <c r="AZ630" s="4">
        <f t="shared" si="223"/>
        <v>0</v>
      </c>
      <c r="BA630" s="4">
        <f t="shared" si="224"/>
        <v>0</v>
      </c>
      <c r="BB630" s="4">
        <f t="shared" si="240"/>
        <v>0</v>
      </c>
      <c r="BC630" s="4">
        <f t="shared" si="241"/>
        <v>0</v>
      </c>
      <c r="BD630" s="4">
        <f t="shared" si="242"/>
        <v>0</v>
      </c>
      <c r="BE630" s="4">
        <f t="shared" si="225"/>
        <v>0</v>
      </c>
      <c r="BF630" s="4">
        <f t="shared" si="226"/>
        <v>0</v>
      </c>
      <c r="BG630" s="4">
        <f t="shared" si="227"/>
        <v>0</v>
      </c>
      <c r="BH630" s="3">
        <v>0</v>
      </c>
      <c r="BI630" s="3">
        <v>0</v>
      </c>
      <c r="BJ630" s="4">
        <f t="shared" si="228"/>
        <v>1</v>
      </c>
      <c r="BK630" s="4">
        <f t="shared" si="229"/>
        <v>0</v>
      </c>
      <c r="BL630" s="4">
        <f t="shared" si="230"/>
        <v>0</v>
      </c>
      <c r="BM630" s="4">
        <f t="shared" si="231"/>
        <v>0</v>
      </c>
      <c r="BN630" s="4">
        <f t="shared" si="232"/>
        <v>0</v>
      </c>
      <c r="BO630" s="4">
        <f t="shared" si="233"/>
        <v>0</v>
      </c>
    </row>
    <row r="631" spans="1:67" x14ac:dyDescent="0.25">
      <c r="A631" s="7">
        <v>630</v>
      </c>
      <c r="B631" s="1" cm="1">
        <f t="array" ref="B631">_xlfn.SWITCH(C631,"G",1,"D",2,"M",3,"F",4)</f>
        <v>2</v>
      </c>
      <c r="C631" s="1" t="s">
        <v>7</v>
      </c>
      <c r="D631" s="1" t="s">
        <v>706</v>
      </c>
      <c r="E631" s="1">
        <v>99.9</v>
      </c>
      <c r="F631" s="1">
        <v>99.9</v>
      </c>
      <c r="G631" s="1" t="s">
        <v>547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7">
        <v>0</v>
      </c>
      <c r="O631" s="7">
        <v>0</v>
      </c>
      <c r="P631" s="7">
        <v>0</v>
      </c>
      <c r="Q631" s="7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3">
        <v>0</v>
      </c>
      <c r="AR631" s="4">
        <f t="shared" si="234"/>
        <v>0</v>
      </c>
      <c r="AS631" s="4">
        <f t="shared" si="235"/>
        <v>0</v>
      </c>
      <c r="AT631" s="4">
        <f t="shared" si="236"/>
        <v>0</v>
      </c>
      <c r="AU631" s="4">
        <f t="shared" si="221"/>
        <v>0</v>
      </c>
      <c r="AV631" s="4">
        <f t="shared" si="222"/>
        <v>0</v>
      </c>
      <c r="AW631" s="4">
        <f t="shared" si="237"/>
        <v>0</v>
      </c>
      <c r="AX631" s="4">
        <f t="shared" si="238"/>
        <v>0</v>
      </c>
      <c r="AY631" s="4">
        <f t="shared" si="239"/>
        <v>0</v>
      </c>
      <c r="AZ631" s="4">
        <f t="shared" si="223"/>
        <v>0</v>
      </c>
      <c r="BA631" s="4">
        <f t="shared" si="224"/>
        <v>0</v>
      </c>
      <c r="BB631" s="4">
        <f t="shared" si="240"/>
        <v>0</v>
      </c>
      <c r="BC631" s="4">
        <f t="shared" si="241"/>
        <v>0</v>
      </c>
      <c r="BD631" s="4">
        <f t="shared" si="242"/>
        <v>0</v>
      </c>
      <c r="BE631" s="4">
        <f t="shared" si="225"/>
        <v>0</v>
      </c>
      <c r="BF631" s="4">
        <f t="shared" si="226"/>
        <v>0</v>
      </c>
      <c r="BG631" s="4">
        <f t="shared" si="227"/>
        <v>0</v>
      </c>
      <c r="BH631" s="3">
        <v>0</v>
      </c>
      <c r="BI631" s="3">
        <v>0</v>
      </c>
      <c r="BJ631" s="4">
        <f t="shared" si="228"/>
        <v>1</v>
      </c>
      <c r="BK631" s="4">
        <f t="shared" si="229"/>
        <v>0</v>
      </c>
      <c r="BL631" s="4">
        <f t="shared" si="230"/>
        <v>0</v>
      </c>
      <c r="BM631" s="4">
        <f t="shared" si="231"/>
        <v>0</v>
      </c>
      <c r="BN631" s="4">
        <f t="shared" si="232"/>
        <v>0</v>
      </c>
      <c r="BO631" s="4">
        <f t="shared" si="233"/>
        <v>0</v>
      </c>
    </row>
    <row r="632" spans="1:67" x14ac:dyDescent="0.25">
      <c r="A632" s="7">
        <v>631</v>
      </c>
      <c r="B632" s="1" cm="1">
        <f t="array" ref="B632">_xlfn.SWITCH(C632,"G",1,"D",2,"M",3,"F",4)</f>
        <v>3</v>
      </c>
      <c r="C632" s="1" t="s">
        <v>5</v>
      </c>
      <c r="D632" s="1" t="s">
        <v>72</v>
      </c>
      <c r="E632" s="1">
        <v>99.9</v>
      </c>
      <c r="F632" s="1">
        <v>99.9</v>
      </c>
      <c r="G632" s="1" t="s">
        <v>547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7">
        <v>0</v>
      </c>
      <c r="O632" s="7">
        <v>0</v>
      </c>
      <c r="P632" s="7">
        <v>0</v>
      </c>
      <c r="Q632" s="7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3">
        <v>0</v>
      </c>
      <c r="AR632" s="4">
        <f t="shared" si="234"/>
        <v>0</v>
      </c>
      <c r="AS632" s="4">
        <f t="shared" si="235"/>
        <v>0</v>
      </c>
      <c r="AT632" s="4">
        <f t="shared" si="236"/>
        <v>0</v>
      </c>
      <c r="AU632" s="4">
        <f t="shared" si="221"/>
        <v>0</v>
      </c>
      <c r="AV632" s="4">
        <f t="shared" si="222"/>
        <v>0</v>
      </c>
      <c r="AW632" s="4">
        <f t="shared" si="237"/>
        <v>0</v>
      </c>
      <c r="AX632" s="4">
        <f t="shared" si="238"/>
        <v>0</v>
      </c>
      <c r="AY632" s="4">
        <f t="shared" si="239"/>
        <v>0</v>
      </c>
      <c r="AZ632" s="4">
        <f t="shared" si="223"/>
        <v>0</v>
      </c>
      <c r="BA632" s="4">
        <f t="shared" si="224"/>
        <v>0</v>
      </c>
      <c r="BB632" s="4">
        <f t="shared" si="240"/>
        <v>0</v>
      </c>
      <c r="BC632" s="4">
        <f t="shared" si="241"/>
        <v>0</v>
      </c>
      <c r="BD632" s="4">
        <f t="shared" si="242"/>
        <v>0</v>
      </c>
      <c r="BE632" s="4">
        <f t="shared" si="225"/>
        <v>0</v>
      </c>
      <c r="BF632" s="4">
        <f t="shared" si="226"/>
        <v>0</v>
      </c>
      <c r="BG632" s="4">
        <f t="shared" si="227"/>
        <v>0</v>
      </c>
      <c r="BH632" s="3">
        <v>0</v>
      </c>
      <c r="BI632" s="3">
        <v>0</v>
      </c>
      <c r="BJ632" s="4">
        <f t="shared" si="228"/>
        <v>1</v>
      </c>
      <c r="BK632" s="4">
        <f t="shared" si="229"/>
        <v>0</v>
      </c>
      <c r="BL632" s="4">
        <f t="shared" si="230"/>
        <v>0</v>
      </c>
      <c r="BM632" s="4">
        <f t="shared" si="231"/>
        <v>0</v>
      </c>
      <c r="BN632" s="4">
        <f t="shared" si="232"/>
        <v>0</v>
      </c>
      <c r="BO632" s="4">
        <f t="shared" si="233"/>
        <v>0</v>
      </c>
    </row>
    <row r="633" spans="1:67" x14ac:dyDescent="0.25">
      <c r="A633" s="7">
        <v>632</v>
      </c>
      <c r="B633" s="1" cm="1">
        <f t="array" ref="B633">_xlfn.SWITCH(C633,"G",1,"D",2,"M",3,"F",4)</f>
        <v>3</v>
      </c>
      <c r="C633" s="1" t="s">
        <v>5</v>
      </c>
      <c r="D633" s="1" t="s">
        <v>707</v>
      </c>
      <c r="E633" s="1">
        <v>99.9</v>
      </c>
      <c r="F633" s="1">
        <v>99.9</v>
      </c>
      <c r="G633" s="1" t="s">
        <v>525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7">
        <v>0</v>
      </c>
      <c r="O633" s="7">
        <v>0</v>
      </c>
      <c r="P633" s="7">
        <v>0</v>
      </c>
      <c r="Q633" s="7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3">
        <v>0</v>
      </c>
      <c r="AR633" s="4">
        <f t="shared" si="234"/>
        <v>0</v>
      </c>
      <c r="AS633" s="4">
        <f t="shared" si="235"/>
        <v>0</v>
      </c>
      <c r="AT633" s="4">
        <f t="shared" si="236"/>
        <v>0</v>
      </c>
      <c r="AU633" s="4">
        <f t="shared" si="221"/>
        <v>0</v>
      </c>
      <c r="AV633" s="4">
        <f t="shared" si="222"/>
        <v>0</v>
      </c>
      <c r="AW633" s="4">
        <f t="shared" si="237"/>
        <v>0</v>
      </c>
      <c r="AX633" s="4">
        <f t="shared" si="238"/>
        <v>0</v>
      </c>
      <c r="AY633" s="4">
        <f t="shared" si="239"/>
        <v>0</v>
      </c>
      <c r="AZ633" s="4">
        <f t="shared" si="223"/>
        <v>0</v>
      </c>
      <c r="BA633" s="4">
        <f t="shared" si="224"/>
        <v>0</v>
      </c>
      <c r="BB633" s="4">
        <f t="shared" si="240"/>
        <v>0</v>
      </c>
      <c r="BC633" s="4">
        <f t="shared" si="241"/>
        <v>0</v>
      </c>
      <c r="BD633" s="4">
        <f t="shared" si="242"/>
        <v>0</v>
      </c>
      <c r="BE633" s="4">
        <f t="shared" si="225"/>
        <v>0</v>
      </c>
      <c r="BF633" s="4">
        <f t="shared" si="226"/>
        <v>0</v>
      </c>
      <c r="BG633" s="4">
        <f t="shared" si="227"/>
        <v>0</v>
      </c>
      <c r="BH633" s="3">
        <v>0</v>
      </c>
      <c r="BI633" s="3">
        <v>0</v>
      </c>
      <c r="BJ633" s="4">
        <f t="shared" si="228"/>
        <v>1</v>
      </c>
      <c r="BK633" s="4">
        <f t="shared" si="229"/>
        <v>0</v>
      </c>
      <c r="BL633" s="4">
        <f t="shared" si="230"/>
        <v>0</v>
      </c>
      <c r="BM633" s="4">
        <f t="shared" si="231"/>
        <v>0</v>
      </c>
      <c r="BN633" s="4">
        <f t="shared" si="232"/>
        <v>0</v>
      </c>
      <c r="BO633" s="4">
        <f t="shared" si="233"/>
        <v>0</v>
      </c>
    </row>
    <row r="634" spans="1:67" x14ac:dyDescent="0.25">
      <c r="A634" s="7">
        <v>633</v>
      </c>
      <c r="B634" s="1" cm="1">
        <f t="array" ref="B634">_xlfn.SWITCH(C634,"G",1,"D",2,"M",3,"F",4)</f>
        <v>2</v>
      </c>
      <c r="C634" s="1" t="s">
        <v>7</v>
      </c>
      <c r="D634" s="1" t="s">
        <v>708</v>
      </c>
      <c r="E634" s="1">
        <v>99.9</v>
      </c>
      <c r="F634" s="1">
        <v>99.9</v>
      </c>
      <c r="G634" s="1" t="s">
        <v>140</v>
      </c>
      <c r="H634" s="1">
        <v>0</v>
      </c>
      <c r="I634" s="1">
        <v>0</v>
      </c>
      <c r="J634" s="1">
        <v>4</v>
      </c>
      <c r="K634" s="1">
        <v>0.16400000000000001</v>
      </c>
      <c r="L634" s="1">
        <v>4</v>
      </c>
      <c r="M634" s="1">
        <v>0.151</v>
      </c>
      <c r="N634" s="7">
        <v>4</v>
      </c>
      <c r="O634" s="7">
        <v>0.14599999999999999</v>
      </c>
      <c r="P634" s="7">
        <v>5</v>
      </c>
      <c r="Q634" s="7">
        <v>0.19400000000000001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3">
        <v>0</v>
      </c>
      <c r="AR634" s="4">
        <f t="shared" si="234"/>
        <v>0</v>
      </c>
      <c r="AS634" s="4">
        <f t="shared" si="235"/>
        <v>0</v>
      </c>
      <c r="AT634" s="4">
        <f t="shared" si="236"/>
        <v>0</v>
      </c>
      <c r="AU634" s="4">
        <f t="shared" si="221"/>
        <v>0</v>
      </c>
      <c r="AV634" s="4">
        <f t="shared" si="222"/>
        <v>0</v>
      </c>
      <c r="AW634" s="4">
        <f t="shared" si="237"/>
        <v>0</v>
      </c>
      <c r="AX634" s="4">
        <f t="shared" si="238"/>
        <v>0</v>
      </c>
      <c r="AY634" s="4">
        <f t="shared" si="239"/>
        <v>0</v>
      </c>
      <c r="AZ634" s="4">
        <f t="shared" si="223"/>
        <v>0</v>
      </c>
      <c r="BA634" s="4">
        <f t="shared" si="224"/>
        <v>0</v>
      </c>
      <c r="BB634" s="4">
        <f t="shared" si="240"/>
        <v>0</v>
      </c>
      <c r="BC634" s="4">
        <f t="shared" si="241"/>
        <v>0</v>
      </c>
      <c r="BD634" s="4">
        <f t="shared" si="242"/>
        <v>0</v>
      </c>
      <c r="BE634" s="4">
        <f t="shared" si="225"/>
        <v>0</v>
      </c>
      <c r="BF634" s="4">
        <f t="shared" si="226"/>
        <v>0</v>
      </c>
      <c r="BG634" s="4">
        <f t="shared" si="227"/>
        <v>0</v>
      </c>
      <c r="BH634" s="3">
        <v>0</v>
      </c>
      <c r="BI634" s="3">
        <v>0</v>
      </c>
      <c r="BJ634" s="4">
        <f t="shared" si="228"/>
        <v>1</v>
      </c>
      <c r="BK634" s="4">
        <f t="shared" si="229"/>
        <v>0</v>
      </c>
      <c r="BL634" s="4">
        <f t="shared" si="230"/>
        <v>0</v>
      </c>
      <c r="BM634" s="4">
        <f t="shared" si="231"/>
        <v>0</v>
      </c>
      <c r="BN634" s="4">
        <f t="shared" si="232"/>
        <v>0</v>
      </c>
      <c r="BO634" s="4">
        <f t="shared" si="233"/>
        <v>0</v>
      </c>
    </row>
    <row r="635" spans="1:67" x14ac:dyDescent="0.25">
      <c r="A635" s="7">
        <v>634</v>
      </c>
      <c r="B635" s="1" cm="1">
        <f t="array" ref="B635">_xlfn.SWITCH(C635,"G",1,"D",2,"M",3,"F",4)</f>
        <v>4</v>
      </c>
      <c r="C635" s="1" t="s">
        <v>10</v>
      </c>
      <c r="D635" s="1" t="s">
        <v>709</v>
      </c>
      <c r="E635" s="1">
        <v>99.9</v>
      </c>
      <c r="F635" s="1">
        <v>99.9</v>
      </c>
      <c r="G635" s="1" t="s">
        <v>226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7">
        <v>0</v>
      </c>
      <c r="O635" s="7">
        <v>0</v>
      </c>
      <c r="P635" s="7">
        <v>0</v>
      </c>
      <c r="Q635" s="7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3">
        <v>0</v>
      </c>
      <c r="AR635" s="4">
        <f t="shared" si="234"/>
        <v>0</v>
      </c>
      <c r="AS635" s="4">
        <f t="shared" si="235"/>
        <v>0</v>
      </c>
      <c r="AT635" s="4">
        <f t="shared" si="236"/>
        <v>0</v>
      </c>
      <c r="AU635" s="4">
        <f t="shared" si="221"/>
        <v>0</v>
      </c>
      <c r="AV635" s="4">
        <f t="shared" si="222"/>
        <v>0</v>
      </c>
      <c r="AW635" s="4">
        <f t="shared" si="237"/>
        <v>0</v>
      </c>
      <c r="AX635" s="4">
        <f t="shared" si="238"/>
        <v>0</v>
      </c>
      <c r="AY635" s="4">
        <f t="shared" si="239"/>
        <v>0</v>
      </c>
      <c r="AZ635" s="4">
        <f t="shared" si="223"/>
        <v>0</v>
      </c>
      <c r="BA635" s="4">
        <f t="shared" si="224"/>
        <v>0</v>
      </c>
      <c r="BB635" s="4">
        <f t="shared" si="240"/>
        <v>0</v>
      </c>
      <c r="BC635" s="4">
        <f t="shared" si="241"/>
        <v>0</v>
      </c>
      <c r="BD635" s="4">
        <f t="shared" si="242"/>
        <v>0</v>
      </c>
      <c r="BE635" s="4">
        <f t="shared" si="225"/>
        <v>0</v>
      </c>
      <c r="BF635" s="4">
        <f t="shared" si="226"/>
        <v>0</v>
      </c>
      <c r="BG635" s="4">
        <f t="shared" si="227"/>
        <v>0</v>
      </c>
      <c r="BH635" s="3">
        <v>0</v>
      </c>
      <c r="BI635" s="3">
        <v>0</v>
      </c>
      <c r="BJ635" s="4">
        <f t="shared" si="228"/>
        <v>1</v>
      </c>
      <c r="BK635" s="4">
        <f t="shared" si="229"/>
        <v>0</v>
      </c>
      <c r="BL635" s="4">
        <f t="shared" si="230"/>
        <v>0</v>
      </c>
      <c r="BM635" s="4">
        <f t="shared" si="231"/>
        <v>0</v>
      </c>
      <c r="BN635" s="4">
        <f t="shared" si="232"/>
        <v>0</v>
      </c>
      <c r="BO635" s="4">
        <f t="shared" si="233"/>
        <v>0</v>
      </c>
    </row>
    <row r="636" spans="1:67" x14ac:dyDescent="0.25">
      <c r="A636" s="7">
        <v>635</v>
      </c>
      <c r="B636" s="1" cm="1">
        <f t="array" ref="B636">_xlfn.SWITCH(C636,"G",1,"D",2,"M",3,"F",4)</f>
        <v>2</v>
      </c>
      <c r="C636" s="1" t="s">
        <v>7</v>
      </c>
      <c r="D636" s="1" t="s">
        <v>710</v>
      </c>
      <c r="E636" s="1">
        <v>99.9</v>
      </c>
      <c r="F636" s="1">
        <v>99.9</v>
      </c>
      <c r="G636" s="1" t="s">
        <v>572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7">
        <v>0</v>
      </c>
      <c r="O636" s="7">
        <v>0</v>
      </c>
      <c r="P636" s="7">
        <v>0</v>
      </c>
      <c r="Q636" s="7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3">
        <v>0</v>
      </c>
      <c r="AR636" s="4">
        <f t="shared" si="234"/>
        <v>0</v>
      </c>
      <c r="AS636" s="4">
        <f t="shared" si="235"/>
        <v>0</v>
      </c>
      <c r="AT636" s="4">
        <f t="shared" si="236"/>
        <v>0</v>
      </c>
      <c r="AU636" s="4">
        <f t="shared" si="221"/>
        <v>0</v>
      </c>
      <c r="AV636" s="4">
        <f t="shared" si="222"/>
        <v>0</v>
      </c>
      <c r="AW636" s="4">
        <f t="shared" si="237"/>
        <v>0</v>
      </c>
      <c r="AX636" s="4">
        <f t="shared" si="238"/>
        <v>0</v>
      </c>
      <c r="AY636" s="4">
        <f t="shared" si="239"/>
        <v>0</v>
      </c>
      <c r="AZ636" s="4">
        <f t="shared" si="223"/>
        <v>0</v>
      </c>
      <c r="BA636" s="4">
        <f t="shared" si="224"/>
        <v>0</v>
      </c>
      <c r="BB636" s="4">
        <f t="shared" si="240"/>
        <v>0</v>
      </c>
      <c r="BC636" s="4">
        <f t="shared" si="241"/>
        <v>0</v>
      </c>
      <c r="BD636" s="4">
        <f t="shared" si="242"/>
        <v>0</v>
      </c>
      <c r="BE636" s="4">
        <f t="shared" si="225"/>
        <v>0</v>
      </c>
      <c r="BF636" s="4">
        <f t="shared" si="226"/>
        <v>0</v>
      </c>
      <c r="BG636" s="4">
        <f t="shared" si="227"/>
        <v>0</v>
      </c>
      <c r="BH636" s="3">
        <v>0</v>
      </c>
      <c r="BI636" s="3">
        <v>0</v>
      </c>
      <c r="BJ636" s="4">
        <f t="shared" si="228"/>
        <v>1</v>
      </c>
      <c r="BK636" s="4">
        <f t="shared" si="229"/>
        <v>0</v>
      </c>
      <c r="BL636" s="4">
        <f t="shared" si="230"/>
        <v>0</v>
      </c>
      <c r="BM636" s="4">
        <f t="shared" si="231"/>
        <v>0</v>
      </c>
      <c r="BN636" s="4">
        <f t="shared" si="232"/>
        <v>0</v>
      </c>
      <c r="BO636" s="4">
        <f t="shared" si="233"/>
        <v>0</v>
      </c>
    </row>
  </sheetData>
  <sortState xmlns:xlrd2="http://schemas.microsoft.com/office/spreadsheetml/2017/richdata2" ref="B2:BD636">
    <sortCondition descending="1" ref="AQ2:AQ63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545F-8897-4BB7-8EDD-CD13BDEDEFD9}">
  <dimension ref="B1:BH67"/>
  <sheetViews>
    <sheetView topLeftCell="A35" zoomScale="130" zoomScaleNormal="130" workbookViewId="0">
      <selection activeCell="B35" sqref="B35"/>
    </sheetView>
  </sheetViews>
  <sheetFormatPr defaultRowHeight="15" x14ac:dyDescent="0.25"/>
  <cols>
    <col min="2" max="2" width="6.28515625" bestFit="1" customWidth="1"/>
    <col min="3" max="3" width="13.85546875" bestFit="1" customWidth="1"/>
    <col min="4" max="4" width="9.42578125" bestFit="1" customWidth="1"/>
    <col min="5" max="5" width="8.42578125" bestFit="1" customWidth="1"/>
    <col min="6" max="6" width="9" bestFit="1" customWidth="1"/>
    <col min="7" max="7" width="9.7109375" bestFit="1" customWidth="1"/>
    <col min="8" max="9" width="6.28515625" bestFit="1" customWidth="1"/>
    <col min="10" max="10" width="8.42578125" bestFit="1" customWidth="1"/>
    <col min="11" max="11" width="8.5703125" bestFit="1" customWidth="1"/>
    <col min="12" max="12" width="10.140625" bestFit="1" customWidth="1"/>
    <col min="14" max="14" width="6.28515625" bestFit="1" customWidth="1"/>
    <col min="15" max="15" width="13.85546875" bestFit="1" customWidth="1"/>
    <col min="16" max="16" width="9.42578125" bestFit="1" customWidth="1"/>
    <col min="17" max="17" width="8.42578125" bestFit="1" customWidth="1"/>
    <col min="18" max="18" width="9" bestFit="1" customWidth="1"/>
    <col min="19" max="19" width="9.7109375" bestFit="1" customWidth="1"/>
    <col min="20" max="21" width="6.28515625" bestFit="1" customWidth="1"/>
    <col min="22" max="22" width="8.42578125" bestFit="1" customWidth="1"/>
    <col min="23" max="23" width="8.5703125" bestFit="1" customWidth="1"/>
    <col min="24" max="24" width="10.140625" bestFit="1" customWidth="1"/>
    <col min="26" max="26" width="6.28515625" bestFit="1" customWidth="1"/>
    <col min="27" max="27" width="13.85546875" bestFit="1" customWidth="1"/>
    <col min="28" max="28" width="9.42578125" bestFit="1" customWidth="1"/>
    <col min="29" max="29" width="8.42578125" bestFit="1" customWidth="1"/>
    <col min="30" max="30" width="9" bestFit="1" customWidth="1"/>
    <col min="31" max="31" width="9.7109375" bestFit="1" customWidth="1"/>
    <col min="32" max="33" width="6.28515625" bestFit="1" customWidth="1"/>
    <col min="34" max="34" width="8.42578125" bestFit="1" customWidth="1"/>
    <col min="35" max="35" width="8.5703125" bestFit="1" customWidth="1"/>
    <col min="36" max="36" width="10.140625" bestFit="1" customWidth="1"/>
    <col min="38" max="38" width="6.28515625" bestFit="1" customWidth="1"/>
    <col min="39" max="39" width="13.85546875" bestFit="1" customWidth="1"/>
    <col min="40" max="40" width="9.42578125" bestFit="1" customWidth="1"/>
    <col min="41" max="41" width="8.42578125" bestFit="1" customWidth="1"/>
    <col min="42" max="42" width="9" bestFit="1" customWidth="1"/>
    <col min="43" max="43" width="9.7109375" bestFit="1" customWidth="1"/>
    <col min="44" max="45" width="6.28515625" bestFit="1" customWidth="1"/>
    <col min="46" max="46" width="8.42578125" bestFit="1" customWidth="1"/>
    <col min="47" max="47" width="8.5703125" bestFit="1" customWidth="1"/>
    <col min="48" max="48" width="10.140625" bestFit="1" customWidth="1"/>
    <col min="50" max="50" width="6.28515625" bestFit="1" customWidth="1"/>
    <col min="51" max="51" width="13.85546875" bestFit="1" customWidth="1"/>
    <col min="52" max="52" width="9.42578125" bestFit="1" customWidth="1"/>
    <col min="53" max="53" width="8.42578125" bestFit="1" customWidth="1"/>
    <col min="54" max="54" width="9" bestFit="1" customWidth="1"/>
    <col min="55" max="55" width="9.7109375" bestFit="1" customWidth="1"/>
    <col min="56" max="57" width="6.28515625" bestFit="1" customWidth="1"/>
    <col min="58" max="58" width="8.42578125" bestFit="1" customWidth="1"/>
    <col min="59" max="59" width="8.5703125" bestFit="1" customWidth="1"/>
    <col min="60" max="60" width="10.140625" bestFit="1" customWidth="1"/>
  </cols>
  <sheetData>
    <row r="1" spans="2:60" hidden="1" x14ac:dyDescent="0.25"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</row>
    <row r="2" spans="2:60" hidden="1" x14ac:dyDescent="0.25">
      <c r="B2" s="12" t="s">
        <v>496</v>
      </c>
      <c r="C2" s="12"/>
      <c r="D2" s="12"/>
      <c r="E2" s="12"/>
      <c r="F2" s="12"/>
      <c r="G2" s="12"/>
      <c r="H2" s="12"/>
      <c r="I2" s="12"/>
      <c r="J2" s="12"/>
      <c r="K2" s="12"/>
      <c r="L2" s="12"/>
      <c r="N2" s="12" t="s">
        <v>497</v>
      </c>
      <c r="O2" s="12"/>
      <c r="P2" s="12"/>
      <c r="Q2" s="12"/>
      <c r="R2" s="12"/>
      <c r="S2" s="12"/>
      <c r="T2" s="12"/>
      <c r="U2" s="12"/>
      <c r="V2" s="12"/>
      <c r="W2" s="12"/>
      <c r="X2" s="12"/>
      <c r="Z2" s="12" t="s">
        <v>498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L2" s="12" t="s">
        <v>797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X2" s="12" t="s">
        <v>798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</row>
    <row r="3" spans="2:60" hidden="1" x14ac:dyDescent="0.25">
      <c r="B3" t="s">
        <v>520</v>
      </c>
      <c r="C3" t="s">
        <v>1</v>
      </c>
      <c r="D3" t="s">
        <v>438</v>
      </c>
      <c r="E3" t="s">
        <v>440</v>
      </c>
      <c r="F3" t="s">
        <v>441</v>
      </c>
      <c r="G3" t="s">
        <v>447</v>
      </c>
      <c r="H3" t="s">
        <v>450</v>
      </c>
      <c r="I3" t="s">
        <v>453</v>
      </c>
      <c r="J3" t="s">
        <v>444</v>
      </c>
      <c r="K3" t="s">
        <v>712</v>
      </c>
      <c r="L3" t="s">
        <v>711</v>
      </c>
      <c r="N3" t="s">
        <v>520</v>
      </c>
      <c r="O3" t="s">
        <v>1</v>
      </c>
      <c r="P3" t="s">
        <v>438</v>
      </c>
      <c r="Q3" t="str">
        <f>"Squad+"&amp;Q1</f>
        <v>Squad+2</v>
      </c>
      <c r="R3" t="str">
        <f>"Lineup+"&amp;R1</f>
        <v>Lineup+2</v>
      </c>
      <c r="S3" t="str">
        <f>"Captain+"&amp;S1</f>
        <v>Captain+2</v>
      </c>
      <c r="T3" t="str">
        <f>"Buy+"&amp;T1</f>
        <v>Buy+2</v>
      </c>
      <c r="U3" t="str">
        <f>"Sell+"&amp;U1</f>
        <v>Sell+2</v>
      </c>
      <c r="V3" t="str">
        <f>"Bench+"&amp;V1</f>
        <v>Bench+2</v>
      </c>
      <c r="W3" t="str">
        <f>"W+"&amp;W1&amp;"_Pts"</f>
        <v>W+2_Pts</v>
      </c>
      <c r="X3" t="str">
        <f>"W+"&amp;X1&amp;"_Mins"</f>
        <v>W+2_Mins</v>
      </c>
      <c r="Z3" t="s">
        <v>520</v>
      </c>
      <c r="AA3" t="s">
        <v>1</v>
      </c>
      <c r="AB3" t="s">
        <v>438</v>
      </c>
      <c r="AC3" t="str">
        <f>"Squad+"&amp;AC1</f>
        <v>Squad+3</v>
      </c>
      <c r="AD3" t="str">
        <f>"Lineup+"&amp;AD1</f>
        <v>Lineup+3</v>
      </c>
      <c r="AE3" t="str">
        <f>"Captain+"&amp;AE1</f>
        <v>Captain+3</v>
      </c>
      <c r="AF3" t="str">
        <f>"Buy+"&amp;AF1</f>
        <v>Buy+3</v>
      </c>
      <c r="AG3" t="str">
        <f>"Sell+"&amp;AG1</f>
        <v>Sell+3</v>
      </c>
      <c r="AH3" t="str">
        <f>"Bench+"&amp;AH1</f>
        <v>Bench+3</v>
      </c>
      <c r="AI3" t="str">
        <f>"W+"&amp;AI1&amp;"_Pts"</f>
        <v>W+3_Pts</v>
      </c>
      <c r="AJ3" t="str">
        <f>"W+"&amp;AJ1&amp;"_Mins"</f>
        <v>W+3_Mins</v>
      </c>
      <c r="AL3" t="s">
        <v>520</v>
      </c>
      <c r="AM3" t="s">
        <v>1</v>
      </c>
      <c r="AN3" t="s">
        <v>438</v>
      </c>
      <c r="AO3" t="str">
        <f>"Squad+"&amp;AO1</f>
        <v>Squad+4</v>
      </c>
      <c r="AP3" t="str">
        <f>"Lineup+"&amp;AP1</f>
        <v>Lineup+4</v>
      </c>
      <c r="AQ3" t="str">
        <f>"Captain+"&amp;AQ1</f>
        <v>Captain+4</v>
      </c>
      <c r="AR3" t="str">
        <f>"Buy+"&amp;AR1</f>
        <v>Buy+4</v>
      </c>
      <c r="AS3" t="str">
        <f>"Sell+"&amp;AS1</f>
        <v>Sell+4</v>
      </c>
      <c r="AT3" t="str">
        <f>"Bench+"&amp;AT1</f>
        <v>Bench+4</v>
      </c>
      <c r="AU3" t="str">
        <f>"W+"&amp;AU1&amp;"_Pts"</f>
        <v>W+4_Pts</v>
      </c>
      <c r="AV3" t="str">
        <f>"W+"&amp;AV1&amp;"_Mins"</f>
        <v>W+4_Mins</v>
      </c>
      <c r="AX3" t="s">
        <v>520</v>
      </c>
      <c r="AY3" t="s">
        <v>1</v>
      </c>
      <c r="AZ3" t="s">
        <v>438</v>
      </c>
      <c r="BA3" t="str">
        <f>"Squad+"&amp;BA1</f>
        <v>Squad+5</v>
      </c>
      <c r="BB3" t="str">
        <f>"Lineup+"&amp;BB1</f>
        <v>Lineup+5</v>
      </c>
      <c r="BC3" t="str">
        <f>"Captain+"&amp;BC1</f>
        <v>Captain+5</v>
      </c>
      <c r="BD3" t="str">
        <f>"Buy+"&amp;BD1</f>
        <v>Buy+5</v>
      </c>
      <c r="BE3" t="str">
        <f>"Sell+"&amp;BE1</f>
        <v>Sell+5</v>
      </c>
      <c r="BF3" t="str">
        <f>"Bench+"&amp;BF1</f>
        <v>Bench+5</v>
      </c>
      <c r="BG3" t="str">
        <f>"W+"&amp;BG1&amp;"_Pts"</f>
        <v>W+5_Pts</v>
      </c>
      <c r="BH3" t="str">
        <f>"W+"&amp;BH1&amp;"_Mins"</f>
        <v>W+5_Mins</v>
      </c>
    </row>
    <row r="4" spans="2:60" hidden="1" x14ac:dyDescent="0.25">
      <c r="B4" cm="1">
        <f t="array" ref="B4:B18">_xlfn._xlws.FILTER(Solver!$A:$A,(Solver!$BG:$BG&gt;0)*(ISNUMBER(Solver!$BG:$BG)))</f>
        <v>21</v>
      </c>
      <c r="C4" t="str">
        <f>IFERROR(VLOOKUP($B4,Solver!$A$1:$BJ$636,_xlfn.XMATCH(C$3,Solver!$A$1:$BJ$1,0),FALSE),"")</f>
        <v>Smith Rowe</v>
      </c>
      <c r="D4">
        <f>IFERROR(VLOOKUP($B4,Solver!$A$1:$BJ$636,_xlfn.XMATCH(D$3,Solver!$A$1:$BJ$1,0),FALSE),"")</f>
        <v>3</v>
      </c>
      <c r="E4">
        <f>IFERROR(VLOOKUP($B4,Solver!$A$1:$BJ$636,_xlfn.XMATCH(E$3,Solver!$A$1:$BJ$1,0),FALSE),-1)</f>
        <v>1</v>
      </c>
      <c r="F4">
        <f>IFERROR(VLOOKUP($B4,Solver!$A$1:$BJ$636,_xlfn.XMATCH(F$3,Solver!$A$1:$BJ$1,0),FALSE),"")</f>
        <v>0</v>
      </c>
      <c r="G4">
        <f>IFERROR(VLOOKUP($B4,Solver!$A$1:$BJ$636,_xlfn.XMATCH(G$3,Solver!$A$1:$BJ$1,0),FALSE),"")</f>
        <v>0</v>
      </c>
      <c r="H4">
        <f>IFERROR(VLOOKUP($B4,Solver!$A$1:$BJ$636,_xlfn.XMATCH(H$3,Solver!$A$1:$BJ$1,0),FALSE),"")</f>
        <v>0</v>
      </c>
      <c r="I4">
        <f>IFERROR(VLOOKUP($B4,Solver!$A$1:$BJ$636,_xlfn.XMATCH(I$3,Solver!$A$1:$BJ$1,0),FALSE),"")</f>
        <v>0</v>
      </c>
      <c r="J4">
        <f>IFERROR(VLOOKUP($B4,Solver!$A$1:$BJ$636,_xlfn.XMATCH(J$3,Solver!$A$1:$BJ$1,0),FALSE),"")</f>
        <v>0</v>
      </c>
      <c r="K4">
        <f>IFERROR(VLOOKUP($B4,Solver!$A$1:$BJ$636,_xlfn.XMATCH(K$3,Solver!$A$1:$BJ$1,0),FALSE),"")</f>
        <v>3.2429999999999999</v>
      </c>
      <c r="L4">
        <f>IFERROR(VLOOKUP($B4,Solver!$A$1:$BJ$636,_xlfn.XMATCH(L$3,Solver!$A$1:$BJ$1,0),FALSE),"")</f>
        <v>64</v>
      </c>
      <c r="N4" cm="1">
        <f t="array" ref="N4:N18">_xlfn._xlws.FILTER(Solver!$A:$A,(Solver!$BG:$BG&gt;0)*(ISNUMBER(Solver!$BG:$BG)))</f>
        <v>21</v>
      </c>
      <c r="O4" t="str">
        <f>IFERROR(VLOOKUP($B4,Solver!$A$1:$BJ$636,_xlfn.XMATCH(O$3,Solver!$A$1:$BJ$1,0),FALSE),"")</f>
        <v>Smith Rowe</v>
      </c>
      <c r="P4">
        <f>IFERROR(VLOOKUP($B4,Solver!$A$1:$BJ$636,_xlfn.XMATCH(P$3,Solver!$A$1:$BJ$1,0),FALSE),"")</f>
        <v>3</v>
      </c>
      <c r="Q4">
        <f>IFERROR(VLOOKUP($B4,Solver!$A$1:$BJ$636,_xlfn.XMATCH(Q$3,Solver!$A$1:$BJ$1,0),FALSE),-1)</f>
        <v>1</v>
      </c>
      <c r="R4">
        <f>IFERROR(VLOOKUP($B4,Solver!$A$1:$BJ$636,_xlfn.XMATCH(R$3,Solver!$A$1:$BJ$1,0),FALSE),"")</f>
        <v>0</v>
      </c>
      <c r="S4">
        <f>IFERROR(VLOOKUP($B4,Solver!$A$1:$BJ$636,_xlfn.XMATCH(S$3,Solver!$A$1:$BJ$1,0),FALSE),"")</f>
        <v>0</v>
      </c>
      <c r="T4">
        <f>IFERROR(VLOOKUP($B4,Solver!$A$1:$BJ$636,_xlfn.XMATCH(T$3,Solver!$A$1:$BJ$1,0),FALSE),"")</f>
        <v>0</v>
      </c>
      <c r="U4">
        <f>IFERROR(VLOOKUP($B4,Solver!$A$1:$BJ$636,_xlfn.XMATCH(U$3,Solver!$A$1:$BJ$1,0),FALSE),"")</f>
        <v>0</v>
      </c>
      <c r="V4">
        <f>IFERROR(VLOOKUP($B4,Solver!$A$1:$BJ$636,_xlfn.XMATCH(V$3,Solver!$A$1:$BJ$1,0),FALSE),"")</f>
        <v>0</v>
      </c>
      <c r="W4">
        <f>IFERROR(VLOOKUP($B4,Solver!$A$1:$BJ$636,_xlfn.XMATCH(W$3,Solver!$A$1:$BJ$1,0),FALSE),"")</f>
        <v>2.5569999999999999</v>
      </c>
      <c r="X4">
        <f>IFERROR(VLOOKUP($B4,Solver!$A$1:$BJ$636,_xlfn.XMATCH(X$3,Solver!$A$1:$BJ$1,0),FALSE),"")</f>
        <v>52</v>
      </c>
      <c r="Z4" cm="1">
        <f t="array" ref="Z4:Z18">_xlfn._xlws.FILTER(Solver!$A:$A,(Solver!$BG:$BG&gt;0)*(ISNUMBER(Solver!$BG:$BG)))</f>
        <v>21</v>
      </c>
      <c r="AA4" t="str">
        <f>IFERROR(VLOOKUP($B4,Solver!$A$1:$BJ$636,_xlfn.XMATCH(AA$3,Solver!$A$1:$BJ$1,0),FALSE),"")</f>
        <v>Smith Rowe</v>
      </c>
      <c r="AB4">
        <f>IFERROR(VLOOKUP($B4,Solver!$A$1:$BJ$636,_xlfn.XMATCH(AB$3,Solver!$A$1:$BJ$1,0),FALSE),"")</f>
        <v>3</v>
      </c>
      <c r="AC4">
        <f>IFERROR(VLOOKUP($B4,Solver!$A$1:$BJ$636,_xlfn.XMATCH(AC$3,Solver!$A$1:$BJ$1,0),FALSE),-1)</f>
        <v>1</v>
      </c>
      <c r="AD4">
        <f>IFERROR(VLOOKUP($B4,Solver!$A$1:$BJ$636,_xlfn.XMATCH(AD$3,Solver!$A$1:$BJ$1,0),FALSE),"")</f>
        <v>0</v>
      </c>
      <c r="AE4">
        <f>IFERROR(VLOOKUP($B4,Solver!$A$1:$BJ$636,_xlfn.XMATCH(AE$3,Solver!$A$1:$BJ$1,0),FALSE),"")</f>
        <v>0</v>
      </c>
      <c r="AF4">
        <f>IFERROR(VLOOKUP($B4,Solver!$A$1:$BJ$636,_xlfn.XMATCH(AF$3,Solver!$A$1:$BJ$1,0),FALSE),"")</f>
        <v>0</v>
      </c>
      <c r="AG4">
        <f>IFERROR(VLOOKUP($B4,Solver!$A$1:$BJ$636,_xlfn.XMATCH(AG$3,Solver!$A$1:$BJ$1,0),FALSE),"")</f>
        <v>0</v>
      </c>
      <c r="AH4">
        <f>IFERROR(VLOOKUP($B4,Solver!$A$1:$BJ$636,_xlfn.XMATCH(AH$3,Solver!$A$1:$BJ$1,0),FALSE),"")</f>
        <v>0</v>
      </c>
      <c r="AI4">
        <f>IFERROR(VLOOKUP($B4,Solver!$A$1:$BJ$636,_xlfn.XMATCH(AI$3,Solver!$A$1:$BJ$1,0),FALSE),"")</f>
        <v>2.492</v>
      </c>
      <c r="AJ4">
        <f>IFERROR(VLOOKUP($B4,Solver!$A$1:$BJ$636,_xlfn.XMATCH(AJ$3,Solver!$A$1:$BJ$1,0),FALSE),"")</f>
        <v>56</v>
      </c>
      <c r="AL4" cm="1">
        <f t="array" ref="AL4:AL18">_xlfn._xlws.FILTER(Solver!$A:$A,(Solver!$BG:$BG&gt;0)*(ISNUMBER(Solver!$BG:$BG)))</f>
        <v>21</v>
      </c>
      <c r="AM4" t="str">
        <f>IFERROR(VLOOKUP($B4,Solver!$A$1:$BJ$636,_xlfn.XMATCH(AM$3,Solver!$A$1:$BJ$1,0),FALSE),"")</f>
        <v>Smith Rowe</v>
      </c>
      <c r="AN4">
        <f>IFERROR(VLOOKUP($B4,Solver!$A$1:$BJ$636,_xlfn.XMATCH(AN$3,Solver!$A$1:$BJ$1,0),FALSE),"")</f>
        <v>3</v>
      </c>
      <c r="AO4">
        <f>IFERROR(VLOOKUP($B4,Solver!$A$1:$BJ$636,_xlfn.XMATCH(AO$3,Solver!$A$1:$BJ$1,0),FALSE),-1)</f>
        <v>1</v>
      </c>
      <c r="AP4">
        <f>IFERROR(VLOOKUP($B4,Solver!$A$1:$BJ$636,_xlfn.XMATCH(AP$3,Solver!$A$1:$BJ$1,0),FALSE),"")</f>
        <v>0</v>
      </c>
      <c r="AQ4">
        <f>IFERROR(VLOOKUP($B4,Solver!$A$1:$BJ$636,_xlfn.XMATCH(AQ$3,Solver!$A$1:$BJ$1,0),FALSE),"")</f>
        <v>0</v>
      </c>
      <c r="AR4">
        <f>IFERROR(VLOOKUP($B4,Solver!$A$1:$BJ$636,_xlfn.XMATCH(AR$3,Solver!$A$1:$BJ$1,0),FALSE),"")</f>
        <v>0</v>
      </c>
      <c r="AS4">
        <f>IFERROR(VLOOKUP($B4,Solver!$A$1:$BJ$636,_xlfn.XMATCH(AS$3,Solver!$A$1:$BJ$1,0),FALSE),"")</f>
        <v>0</v>
      </c>
      <c r="AT4">
        <f>IFERROR(VLOOKUP($B4,Solver!$A$1:$BJ$636,_xlfn.XMATCH(AT$3,Solver!$A$1:$BJ$1,0),FALSE),"")</f>
        <v>0</v>
      </c>
      <c r="AU4">
        <f>IFERROR(VLOOKUP($B4,Solver!$A$1:$BJ$636,_xlfn.XMATCH(AU$3,Solver!$A$1:$BJ$1,0),FALSE),"")</f>
        <v>2.9</v>
      </c>
      <c r="AV4">
        <f>IFERROR(VLOOKUP($B4,Solver!$A$1:$BJ$636,_xlfn.XMATCH(AV$3,Solver!$A$1:$BJ$1,0),FALSE),"")</f>
        <v>53</v>
      </c>
      <c r="AX4" cm="1">
        <f t="array" ref="AX4:AX18">_xlfn._xlws.FILTER(Solver!$A:$A,(Solver!$BG:$BG&gt;0)*(ISNUMBER(Solver!$BG:$BG)))</f>
        <v>21</v>
      </c>
      <c r="AY4" t="str">
        <f>IFERROR(VLOOKUP($B4,Solver!$A$1:$BJ$636,_xlfn.XMATCH(AY$3,Solver!$A$1:$BJ$1,0),FALSE),"")</f>
        <v>Smith Rowe</v>
      </c>
      <c r="AZ4">
        <f>IFERROR(VLOOKUP($B4,Solver!$A$1:$BJ$636,_xlfn.XMATCH(AZ$3,Solver!$A$1:$BJ$1,0),FALSE),"")</f>
        <v>3</v>
      </c>
      <c r="BA4">
        <f>IFERROR(VLOOKUP($B4,Solver!$A$1:$BJ$636,_xlfn.XMATCH(BA$3,Solver!$A$1:$BJ$1,0),FALSE),-1)</f>
        <v>1</v>
      </c>
      <c r="BB4">
        <f>IFERROR(VLOOKUP($B4,Solver!$A$1:$BJ$636,_xlfn.XMATCH(BB$3,Solver!$A$1:$BJ$1,0),FALSE),"")</f>
        <v>0</v>
      </c>
      <c r="BC4">
        <f>IFERROR(VLOOKUP($B4,Solver!$A$1:$BJ$636,_xlfn.XMATCH(BC$3,Solver!$A$1:$BJ$1,0),FALSE),"")</f>
        <v>0</v>
      </c>
      <c r="BD4">
        <f>IFERROR(VLOOKUP($B4,Solver!$A$1:$BJ$636,_xlfn.XMATCH(BD$3,Solver!$A$1:$BJ$1,0),FALSE),"")</f>
        <v>0</v>
      </c>
      <c r="BE4">
        <f>IFERROR(VLOOKUP($B4,Solver!$A$1:$BJ$636,_xlfn.XMATCH(BE$3,Solver!$A$1:$BJ$1,0),FALSE),"")</f>
        <v>0</v>
      </c>
      <c r="BF4">
        <f>IFERROR(VLOOKUP($B4,Solver!$A$1:$BJ$636,_xlfn.XMATCH(BF$3,Solver!$A$1:$BJ$1,0),FALSE),"")</f>
        <v>0</v>
      </c>
      <c r="BG4">
        <f>IFERROR(VLOOKUP($B4,Solver!$A$1:$BJ$636,_xlfn.XMATCH(BG$3,Solver!$A$1:$BJ$1,0),FALSE),"")</f>
        <v>1.9910000000000001</v>
      </c>
      <c r="BH4">
        <f>IFERROR(VLOOKUP($B4,Solver!$A$1:$BJ$636,_xlfn.XMATCH(BH$3,Solver!$A$1:$BJ$1,0),FALSE),"")</f>
        <v>52</v>
      </c>
    </row>
    <row r="5" spans="2:60" hidden="1" x14ac:dyDescent="0.25">
      <c r="B5">
        <v>96</v>
      </c>
      <c r="C5" t="str">
        <f>IFERROR(VLOOKUP($B5,Solver!$A$1:$BJ$636,_xlfn.XMATCH(C$3,Solver!$A$1:$BJ$1,0),FALSE),"")</f>
        <v>Mbeumo</v>
      </c>
      <c r="D5">
        <f>IFERROR(VLOOKUP($B5,Solver!$A$1:$BJ$636,_xlfn.XMATCH(D$3,Solver!$A$1:$BJ$1,0),FALSE),"")</f>
        <v>3</v>
      </c>
      <c r="E5">
        <f>IFERROR(VLOOKUP($B5,Solver!$A$1:$BJ$636,_xlfn.XMATCH(E$3,Solver!$A$1:$BJ$1,0),FALSE),-1)</f>
        <v>1</v>
      </c>
      <c r="F5">
        <f>IFERROR(VLOOKUP($B5,Solver!$A$1:$BJ$636,_xlfn.XMATCH(F$3,Solver!$A$1:$BJ$1,0),FALSE),"")</f>
        <v>0</v>
      </c>
      <c r="G5">
        <f>IFERROR(VLOOKUP($B5,Solver!$A$1:$BJ$636,_xlfn.XMATCH(G$3,Solver!$A$1:$BJ$1,0),FALSE),"")</f>
        <v>0</v>
      </c>
      <c r="H5">
        <f>IFERROR(VLOOKUP($B5,Solver!$A$1:$BJ$636,_xlfn.XMATCH(H$3,Solver!$A$1:$BJ$1,0),FALSE),"")</f>
        <v>0</v>
      </c>
      <c r="I5">
        <f>IFERROR(VLOOKUP($B5,Solver!$A$1:$BJ$636,_xlfn.XMATCH(I$3,Solver!$A$1:$BJ$1,0),FALSE),"")</f>
        <v>0</v>
      </c>
      <c r="J5">
        <f>IFERROR(VLOOKUP($B5,Solver!$A$1:$BJ$636,_xlfn.XMATCH(J$3,Solver!$A$1:$BJ$1,0),FALSE),"")</f>
        <v>0</v>
      </c>
      <c r="K5">
        <f>IFERROR(VLOOKUP($B5,Solver!$A$1:$BJ$636,_xlfn.XMATCH(K$3,Solver!$A$1:$BJ$1,0),FALSE),"")</f>
        <v>3.3170000000000002</v>
      </c>
      <c r="L5">
        <f>IFERROR(VLOOKUP($B5,Solver!$A$1:$BJ$636,_xlfn.XMATCH(L$3,Solver!$A$1:$BJ$1,0),FALSE),"")</f>
        <v>84</v>
      </c>
      <c r="N5">
        <v>96</v>
      </c>
      <c r="O5" t="str">
        <f>IFERROR(VLOOKUP($B5,Solver!$A$1:$BJ$636,_xlfn.XMATCH(O$3,Solver!$A$1:$BJ$1,0),FALSE),"")</f>
        <v>Mbeumo</v>
      </c>
      <c r="P5">
        <f>IFERROR(VLOOKUP($B5,Solver!$A$1:$BJ$636,_xlfn.XMATCH(P$3,Solver!$A$1:$BJ$1,0),FALSE),"")</f>
        <v>3</v>
      </c>
      <c r="Q5">
        <f>IFERROR(VLOOKUP($B5,Solver!$A$1:$BJ$636,_xlfn.XMATCH(Q$3,Solver!$A$1:$BJ$1,0),FALSE),-1)</f>
        <v>1</v>
      </c>
      <c r="R5">
        <f>IFERROR(VLOOKUP($B5,Solver!$A$1:$BJ$636,_xlfn.XMATCH(R$3,Solver!$A$1:$BJ$1,0),FALSE),"")</f>
        <v>0</v>
      </c>
      <c r="S5">
        <f>IFERROR(VLOOKUP($B5,Solver!$A$1:$BJ$636,_xlfn.XMATCH(S$3,Solver!$A$1:$BJ$1,0),FALSE),"")</f>
        <v>0</v>
      </c>
      <c r="T5">
        <f>IFERROR(VLOOKUP($B5,Solver!$A$1:$BJ$636,_xlfn.XMATCH(T$3,Solver!$A$1:$BJ$1,0),FALSE),"")</f>
        <v>0</v>
      </c>
      <c r="U5">
        <f>IFERROR(VLOOKUP($B5,Solver!$A$1:$BJ$636,_xlfn.XMATCH(U$3,Solver!$A$1:$BJ$1,0),FALSE),"")</f>
        <v>0</v>
      </c>
      <c r="V5">
        <f>IFERROR(VLOOKUP($B5,Solver!$A$1:$BJ$636,_xlfn.XMATCH(V$3,Solver!$A$1:$BJ$1,0),FALSE),"")</f>
        <v>0</v>
      </c>
      <c r="W5">
        <f>IFERROR(VLOOKUP($B5,Solver!$A$1:$BJ$636,_xlfn.XMATCH(W$3,Solver!$A$1:$BJ$1,0),FALSE),"")</f>
        <v>4.298</v>
      </c>
      <c r="X5">
        <f>IFERROR(VLOOKUP($B5,Solver!$A$1:$BJ$636,_xlfn.XMATCH(X$3,Solver!$A$1:$BJ$1,0),FALSE),"")</f>
        <v>83</v>
      </c>
      <c r="Z5">
        <v>96</v>
      </c>
      <c r="AA5" t="str">
        <f>IFERROR(VLOOKUP($B5,Solver!$A$1:$BJ$636,_xlfn.XMATCH(AA$3,Solver!$A$1:$BJ$1,0),FALSE),"")</f>
        <v>Mbeumo</v>
      </c>
      <c r="AB5">
        <f>IFERROR(VLOOKUP($B5,Solver!$A$1:$BJ$636,_xlfn.XMATCH(AB$3,Solver!$A$1:$BJ$1,0),FALSE),"")</f>
        <v>3</v>
      </c>
      <c r="AC5">
        <f>IFERROR(VLOOKUP($B5,Solver!$A$1:$BJ$636,_xlfn.XMATCH(AC$3,Solver!$A$1:$BJ$1,0),FALSE),-1)</f>
        <v>1</v>
      </c>
      <c r="AD5">
        <f>IFERROR(VLOOKUP($B5,Solver!$A$1:$BJ$636,_xlfn.XMATCH(AD$3,Solver!$A$1:$BJ$1,0),FALSE),"")</f>
        <v>0</v>
      </c>
      <c r="AE5">
        <f>IFERROR(VLOOKUP($B5,Solver!$A$1:$BJ$636,_xlfn.XMATCH(AE$3,Solver!$A$1:$BJ$1,0),FALSE),"")</f>
        <v>0</v>
      </c>
      <c r="AF5">
        <f>IFERROR(VLOOKUP($B5,Solver!$A$1:$BJ$636,_xlfn.XMATCH(AF$3,Solver!$A$1:$BJ$1,0),FALSE),"")</f>
        <v>0</v>
      </c>
      <c r="AG5">
        <f>IFERROR(VLOOKUP($B5,Solver!$A$1:$BJ$636,_xlfn.XMATCH(AG$3,Solver!$A$1:$BJ$1,0),FALSE),"")</f>
        <v>0</v>
      </c>
      <c r="AH5">
        <f>IFERROR(VLOOKUP($B5,Solver!$A$1:$BJ$636,_xlfn.XMATCH(AH$3,Solver!$A$1:$BJ$1,0),FALSE),"")</f>
        <v>0</v>
      </c>
      <c r="AI5">
        <f>IFERROR(VLOOKUP($B5,Solver!$A$1:$BJ$636,_xlfn.XMATCH(AI$3,Solver!$A$1:$BJ$1,0),FALSE),"")</f>
        <v>3.86</v>
      </c>
      <c r="AJ5">
        <f>IFERROR(VLOOKUP($B5,Solver!$A$1:$BJ$636,_xlfn.XMATCH(AJ$3,Solver!$A$1:$BJ$1,0),FALSE),"")</f>
        <v>81</v>
      </c>
      <c r="AL5">
        <v>96</v>
      </c>
      <c r="AM5" t="str">
        <f>IFERROR(VLOOKUP($B5,Solver!$A$1:$BJ$636,_xlfn.XMATCH(AM$3,Solver!$A$1:$BJ$1,0),FALSE),"")</f>
        <v>Mbeumo</v>
      </c>
      <c r="AN5">
        <f>IFERROR(VLOOKUP($B5,Solver!$A$1:$BJ$636,_xlfn.XMATCH(AN$3,Solver!$A$1:$BJ$1,0),FALSE),"")</f>
        <v>3</v>
      </c>
      <c r="AO5">
        <f>IFERROR(VLOOKUP($B5,Solver!$A$1:$BJ$636,_xlfn.XMATCH(AO$3,Solver!$A$1:$BJ$1,0),FALSE),-1)</f>
        <v>1</v>
      </c>
      <c r="AP5">
        <f>IFERROR(VLOOKUP($B5,Solver!$A$1:$BJ$636,_xlfn.XMATCH(AP$3,Solver!$A$1:$BJ$1,0),FALSE),"")</f>
        <v>0</v>
      </c>
      <c r="AQ5">
        <f>IFERROR(VLOOKUP($B5,Solver!$A$1:$BJ$636,_xlfn.XMATCH(AQ$3,Solver!$A$1:$BJ$1,0),FALSE),"")</f>
        <v>0</v>
      </c>
      <c r="AR5">
        <f>IFERROR(VLOOKUP($B5,Solver!$A$1:$BJ$636,_xlfn.XMATCH(AR$3,Solver!$A$1:$BJ$1,0),FALSE),"")</f>
        <v>0</v>
      </c>
      <c r="AS5">
        <f>IFERROR(VLOOKUP($B5,Solver!$A$1:$BJ$636,_xlfn.XMATCH(AS$3,Solver!$A$1:$BJ$1,0),FALSE),"")</f>
        <v>0</v>
      </c>
      <c r="AT5">
        <f>IFERROR(VLOOKUP($B5,Solver!$A$1:$BJ$636,_xlfn.XMATCH(AT$3,Solver!$A$1:$BJ$1,0),FALSE),"")</f>
        <v>0</v>
      </c>
      <c r="AU5">
        <f>IFERROR(VLOOKUP($B5,Solver!$A$1:$BJ$636,_xlfn.XMATCH(AU$3,Solver!$A$1:$BJ$1,0),FALSE),"")</f>
        <v>4.7919999999999998</v>
      </c>
      <c r="AV5">
        <f>IFERROR(VLOOKUP($B5,Solver!$A$1:$BJ$636,_xlfn.XMATCH(AV$3,Solver!$A$1:$BJ$1,0),FALSE),"")</f>
        <v>80</v>
      </c>
      <c r="AX5">
        <v>96</v>
      </c>
      <c r="AY5" t="str">
        <f>IFERROR(VLOOKUP($B5,Solver!$A$1:$BJ$636,_xlfn.XMATCH(AY$3,Solver!$A$1:$BJ$1,0),FALSE),"")</f>
        <v>Mbeumo</v>
      </c>
      <c r="AZ5">
        <f>IFERROR(VLOOKUP($B5,Solver!$A$1:$BJ$636,_xlfn.XMATCH(AZ$3,Solver!$A$1:$BJ$1,0),FALSE),"")</f>
        <v>3</v>
      </c>
      <c r="BA5">
        <f>IFERROR(VLOOKUP($B5,Solver!$A$1:$BJ$636,_xlfn.XMATCH(BA$3,Solver!$A$1:$BJ$1,0),FALSE),-1)</f>
        <v>1</v>
      </c>
      <c r="BB5">
        <f>IFERROR(VLOOKUP($B5,Solver!$A$1:$BJ$636,_xlfn.XMATCH(BB$3,Solver!$A$1:$BJ$1,0),FALSE),"")</f>
        <v>0</v>
      </c>
      <c r="BC5">
        <f>IFERROR(VLOOKUP($B5,Solver!$A$1:$BJ$636,_xlfn.XMATCH(BC$3,Solver!$A$1:$BJ$1,0),FALSE),"")</f>
        <v>0</v>
      </c>
      <c r="BD5">
        <f>IFERROR(VLOOKUP($B5,Solver!$A$1:$BJ$636,_xlfn.XMATCH(BD$3,Solver!$A$1:$BJ$1,0),FALSE),"")</f>
        <v>0</v>
      </c>
      <c r="BE5">
        <f>IFERROR(VLOOKUP($B5,Solver!$A$1:$BJ$636,_xlfn.XMATCH(BE$3,Solver!$A$1:$BJ$1,0),FALSE),"")</f>
        <v>0</v>
      </c>
      <c r="BF5">
        <f>IFERROR(VLOOKUP($B5,Solver!$A$1:$BJ$636,_xlfn.XMATCH(BF$3,Solver!$A$1:$BJ$1,0),FALSE),"")</f>
        <v>0</v>
      </c>
      <c r="BG5">
        <f>IFERROR(VLOOKUP($B5,Solver!$A$1:$BJ$636,_xlfn.XMATCH(BG$3,Solver!$A$1:$BJ$1,0),FALSE),"")</f>
        <v>3.9489999999999998</v>
      </c>
      <c r="BH5">
        <f>IFERROR(VLOOKUP($B5,Solver!$A$1:$BJ$636,_xlfn.XMATCH(BH$3,Solver!$A$1:$BJ$1,0),FALSE),"")</f>
        <v>76</v>
      </c>
    </row>
    <row r="6" spans="2:60" hidden="1" x14ac:dyDescent="0.25">
      <c r="B6">
        <v>119</v>
      </c>
      <c r="C6" t="str">
        <f>IFERROR(VLOOKUP($B6,Solver!$A$1:$BJ$636,_xlfn.XMATCH(C$3,Solver!$A$1:$BJ$1,0),FALSE),"")</f>
        <v>Azpilicueta</v>
      </c>
      <c r="D6">
        <f>IFERROR(VLOOKUP($B6,Solver!$A$1:$BJ$636,_xlfn.XMATCH(D$3,Solver!$A$1:$BJ$1,0),FALSE),"")</f>
        <v>2</v>
      </c>
      <c r="E6">
        <f>IFERROR(VLOOKUP($B6,Solver!$A$1:$BJ$636,_xlfn.XMATCH(E$3,Solver!$A$1:$BJ$1,0),FALSE),-1)</f>
        <v>1</v>
      </c>
      <c r="F6">
        <f>IFERROR(VLOOKUP($B6,Solver!$A$1:$BJ$636,_xlfn.XMATCH(F$3,Solver!$A$1:$BJ$1,0),FALSE),"")</f>
        <v>0</v>
      </c>
      <c r="G6">
        <f>IFERROR(VLOOKUP($B6,Solver!$A$1:$BJ$636,_xlfn.XMATCH(G$3,Solver!$A$1:$BJ$1,0),FALSE),"")</f>
        <v>0</v>
      </c>
      <c r="H6">
        <f>IFERROR(VLOOKUP($B6,Solver!$A$1:$BJ$636,_xlfn.XMATCH(H$3,Solver!$A$1:$BJ$1,0),FALSE),"")</f>
        <v>0</v>
      </c>
      <c r="I6">
        <f>IFERROR(VLOOKUP($B6,Solver!$A$1:$BJ$636,_xlfn.XMATCH(I$3,Solver!$A$1:$BJ$1,0),FALSE),"")</f>
        <v>0</v>
      </c>
      <c r="J6">
        <f>IFERROR(VLOOKUP($B6,Solver!$A$1:$BJ$636,_xlfn.XMATCH(J$3,Solver!$A$1:$BJ$1,0),FALSE),"")</f>
        <v>0</v>
      </c>
      <c r="K6">
        <f>IFERROR(VLOOKUP($B6,Solver!$A$1:$BJ$636,_xlfn.XMATCH(K$3,Solver!$A$1:$BJ$1,0),FALSE),"")</f>
        <v>4.1440000000000001</v>
      </c>
      <c r="L6">
        <f>IFERROR(VLOOKUP($B6,Solver!$A$1:$BJ$636,_xlfn.XMATCH(L$3,Solver!$A$1:$BJ$1,0),FALSE),"")</f>
        <v>78</v>
      </c>
      <c r="N6">
        <v>119</v>
      </c>
      <c r="O6" t="str">
        <f>IFERROR(VLOOKUP($B6,Solver!$A$1:$BJ$636,_xlfn.XMATCH(O$3,Solver!$A$1:$BJ$1,0),FALSE),"")</f>
        <v>Azpilicueta</v>
      </c>
      <c r="P6">
        <f>IFERROR(VLOOKUP($B6,Solver!$A$1:$BJ$636,_xlfn.XMATCH(P$3,Solver!$A$1:$BJ$1,0),FALSE),"")</f>
        <v>2</v>
      </c>
      <c r="Q6">
        <f>IFERROR(VLOOKUP($B6,Solver!$A$1:$BJ$636,_xlfn.XMATCH(Q$3,Solver!$A$1:$BJ$1,0),FALSE),-1)</f>
        <v>1</v>
      </c>
      <c r="R6">
        <f>IFERROR(VLOOKUP($B6,Solver!$A$1:$BJ$636,_xlfn.XMATCH(R$3,Solver!$A$1:$BJ$1,0),FALSE),"")</f>
        <v>0</v>
      </c>
      <c r="S6">
        <f>IFERROR(VLOOKUP($B6,Solver!$A$1:$BJ$636,_xlfn.XMATCH(S$3,Solver!$A$1:$BJ$1,0),FALSE),"")</f>
        <v>0</v>
      </c>
      <c r="T6">
        <f>IFERROR(VLOOKUP($B6,Solver!$A$1:$BJ$636,_xlfn.XMATCH(T$3,Solver!$A$1:$BJ$1,0),FALSE),"")</f>
        <v>0</v>
      </c>
      <c r="U6">
        <f>IFERROR(VLOOKUP($B6,Solver!$A$1:$BJ$636,_xlfn.XMATCH(U$3,Solver!$A$1:$BJ$1,0),FALSE),"")</f>
        <v>0</v>
      </c>
      <c r="V6">
        <f>IFERROR(VLOOKUP($B6,Solver!$A$1:$BJ$636,_xlfn.XMATCH(V$3,Solver!$A$1:$BJ$1,0),FALSE),"")</f>
        <v>0</v>
      </c>
      <c r="W6">
        <f>IFERROR(VLOOKUP($B6,Solver!$A$1:$BJ$636,_xlfn.XMATCH(W$3,Solver!$A$1:$BJ$1,0),FALSE),"")</f>
        <v>4.617</v>
      </c>
      <c r="X6">
        <f>IFERROR(VLOOKUP($B6,Solver!$A$1:$BJ$636,_xlfn.XMATCH(X$3,Solver!$A$1:$BJ$1,0),FALSE),"")</f>
        <v>71</v>
      </c>
      <c r="Z6">
        <v>119</v>
      </c>
      <c r="AA6" t="str">
        <f>IFERROR(VLOOKUP($B6,Solver!$A$1:$BJ$636,_xlfn.XMATCH(AA$3,Solver!$A$1:$BJ$1,0),FALSE),"")</f>
        <v>Azpilicueta</v>
      </c>
      <c r="AB6">
        <f>IFERROR(VLOOKUP($B6,Solver!$A$1:$BJ$636,_xlfn.XMATCH(AB$3,Solver!$A$1:$BJ$1,0),FALSE),"")</f>
        <v>2</v>
      </c>
      <c r="AC6">
        <f>IFERROR(VLOOKUP($B6,Solver!$A$1:$BJ$636,_xlfn.XMATCH(AC$3,Solver!$A$1:$BJ$1,0),FALSE),-1)</f>
        <v>1</v>
      </c>
      <c r="AD6">
        <f>IFERROR(VLOOKUP($B6,Solver!$A$1:$BJ$636,_xlfn.XMATCH(AD$3,Solver!$A$1:$BJ$1,0),FALSE),"")</f>
        <v>0</v>
      </c>
      <c r="AE6">
        <f>IFERROR(VLOOKUP($B6,Solver!$A$1:$BJ$636,_xlfn.XMATCH(AE$3,Solver!$A$1:$BJ$1,0),FALSE),"")</f>
        <v>0</v>
      </c>
      <c r="AF6">
        <f>IFERROR(VLOOKUP($B6,Solver!$A$1:$BJ$636,_xlfn.XMATCH(AF$3,Solver!$A$1:$BJ$1,0),FALSE),"")</f>
        <v>0</v>
      </c>
      <c r="AG6">
        <f>IFERROR(VLOOKUP($B6,Solver!$A$1:$BJ$636,_xlfn.XMATCH(AG$3,Solver!$A$1:$BJ$1,0),FALSE),"")</f>
        <v>0</v>
      </c>
      <c r="AH6">
        <f>IFERROR(VLOOKUP($B6,Solver!$A$1:$BJ$636,_xlfn.XMATCH(AH$3,Solver!$A$1:$BJ$1,0),FALSE),"")</f>
        <v>0</v>
      </c>
      <c r="AI6">
        <f>IFERROR(VLOOKUP($B6,Solver!$A$1:$BJ$636,_xlfn.XMATCH(AI$3,Solver!$A$1:$BJ$1,0),FALSE),"")</f>
        <v>3.754</v>
      </c>
      <c r="AJ6">
        <f>IFERROR(VLOOKUP($B6,Solver!$A$1:$BJ$636,_xlfn.XMATCH(AJ$3,Solver!$A$1:$BJ$1,0),FALSE),"")</f>
        <v>69</v>
      </c>
      <c r="AL6">
        <v>119</v>
      </c>
      <c r="AM6" t="str">
        <f>IFERROR(VLOOKUP($B6,Solver!$A$1:$BJ$636,_xlfn.XMATCH(AM$3,Solver!$A$1:$BJ$1,0),FALSE),"")</f>
        <v>Azpilicueta</v>
      </c>
      <c r="AN6">
        <f>IFERROR(VLOOKUP($B6,Solver!$A$1:$BJ$636,_xlfn.XMATCH(AN$3,Solver!$A$1:$BJ$1,0),FALSE),"")</f>
        <v>2</v>
      </c>
      <c r="AO6">
        <f>IFERROR(VLOOKUP($B6,Solver!$A$1:$BJ$636,_xlfn.XMATCH(AO$3,Solver!$A$1:$BJ$1,0),FALSE),-1)</f>
        <v>1</v>
      </c>
      <c r="AP6">
        <f>IFERROR(VLOOKUP($B6,Solver!$A$1:$BJ$636,_xlfn.XMATCH(AP$3,Solver!$A$1:$BJ$1,0),FALSE),"")</f>
        <v>0</v>
      </c>
      <c r="AQ6">
        <f>IFERROR(VLOOKUP($B6,Solver!$A$1:$BJ$636,_xlfn.XMATCH(AQ$3,Solver!$A$1:$BJ$1,0),FALSE),"")</f>
        <v>0</v>
      </c>
      <c r="AR6">
        <f>IFERROR(VLOOKUP($B6,Solver!$A$1:$BJ$636,_xlfn.XMATCH(AR$3,Solver!$A$1:$BJ$1,0),FALSE),"")</f>
        <v>0</v>
      </c>
      <c r="AS6">
        <f>IFERROR(VLOOKUP($B6,Solver!$A$1:$BJ$636,_xlfn.XMATCH(AS$3,Solver!$A$1:$BJ$1,0),FALSE),"")</f>
        <v>0</v>
      </c>
      <c r="AT6">
        <f>IFERROR(VLOOKUP($B6,Solver!$A$1:$BJ$636,_xlfn.XMATCH(AT$3,Solver!$A$1:$BJ$1,0),FALSE),"")</f>
        <v>0</v>
      </c>
      <c r="AU6">
        <f>IFERROR(VLOOKUP($B6,Solver!$A$1:$BJ$636,_xlfn.XMATCH(AU$3,Solver!$A$1:$BJ$1,0),FALSE),"")</f>
        <v>4.117</v>
      </c>
      <c r="AV6">
        <f>IFERROR(VLOOKUP($B6,Solver!$A$1:$BJ$636,_xlfn.XMATCH(AV$3,Solver!$A$1:$BJ$1,0),FALSE),"")</f>
        <v>68</v>
      </c>
      <c r="AX6">
        <v>119</v>
      </c>
      <c r="AY6" t="str">
        <f>IFERROR(VLOOKUP($B6,Solver!$A$1:$BJ$636,_xlfn.XMATCH(AY$3,Solver!$A$1:$BJ$1,0),FALSE),"")</f>
        <v>Azpilicueta</v>
      </c>
      <c r="AZ6">
        <f>IFERROR(VLOOKUP($B6,Solver!$A$1:$BJ$636,_xlfn.XMATCH(AZ$3,Solver!$A$1:$BJ$1,0),FALSE),"")</f>
        <v>2</v>
      </c>
      <c r="BA6">
        <f>IFERROR(VLOOKUP($B6,Solver!$A$1:$BJ$636,_xlfn.XMATCH(BA$3,Solver!$A$1:$BJ$1,0),FALSE),-1)</f>
        <v>1</v>
      </c>
      <c r="BB6">
        <f>IFERROR(VLOOKUP($B6,Solver!$A$1:$BJ$636,_xlfn.XMATCH(BB$3,Solver!$A$1:$BJ$1,0),FALSE),"")</f>
        <v>0</v>
      </c>
      <c r="BC6">
        <f>IFERROR(VLOOKUP($B6,Solver!$A$1:$BJ$636,_xlfn.XMATCH(BC$3,Solver!$A$1:$BJ$1,0),FALSE),"")</f>
        <v>0</v>
      </c>
      <c r="BD6">
        <f>IFERROR(VLOOKUP($B6,Solver!$A$1:$BJ$636,_xlfn.XMATCH(BD$3,Solver!$A$1:$BJ$1,0),FALSE),"")</f>
        <v>0</v>
      </c>
      <c r="BE6">
        <f>IFERROR(VLOOKUP($B6,Solver!$A$1:$BJ$636,_xlfn.XMATCH(BE$3,Solver!$A$1:$BJ$1,0),FALSE),"")</f>
        <v>0</v>
      </c>
      <c r="BF6">
        <f>IFERROR(VLOOKUP($B6,Solver!$A$1:$BJ$636,_xlfn.XMATCH(BF$3,Solver!$A$1:$BJ$1,0),FALSE),"")</f>
        <v>0</v>
      </c>
      <c r="BG6">
        <f>IFERROR(VLOOKUP($B6,Solver!$A$1:$BJ$636,_xlfn.XMATCH(BG$3,Solver!$A$1:$BJ$1,0),FALSE),"")</f>
        <v>3.2309999999999999</v>
      </c>
      <c r="BH6">
        <f>IFERROR(VLOOKUP($B6,Solver!$A$1:$BJ$636,_xlfn.XMATCH(BH$3,Solver!$A$1:$BJ$1,0),FALSE),"")</f>
        <v>68</v>
      </c>
    </row>
    <row r="7" spans="2:60" hidden="1" x14ac:dyDescent="0.25">
      <c r="B7">
        <v>127</v>
      </c>
      <c r="C7" t="str">
        <f>IFERROR(VLOOKUP($B7,Solver!$A$1:$BJ$636,_xlfn.XMATCH(C$3,Solver!$A$1:$BJ$1,0),FALSE),"")</f>
        <v>Rüdiger</v>
      </c>
      <c r="D7">
        <f>IFERROR(VLOOKUP($B7,Solver!$A$1:$BJ$636,_xlfn.XMATCH(D$3,Solver!$A$1:$BJ$1,0),FALSE),"")</f>
        <v>2</v>
      </c>
      <c r="E7">
        <f>IFERROR(VLOOKUP($B7,Solver!$A$1:$BJ$636,_xlfn.XMATCH(E$3,Solver!$A$1:$BJ$1,0),FALSE),-1)</f>
        <v>1</v>
      </c>
      <c r="F7">
        <f>IFERROR(VLOOKUP($B7,Solver!$A$1:$BJ$636,_xlfn.XMATCH(F$3,Solver!$A$1:$BJ$1,0),FALSE),"")</f>
        <v>0</v>
      </c>
      <c r="G7">
        <f>IFERROR(VLOOKUP($B7,Solver!$A$1:$BJ$636,_xlfn.XMATCH(G$3,Solver!$A$1:$BJ$1,0),FALSE),"")</f>
        <v>0</v>
      </c>
      <c r="H7">
        <f>IFERROR(VLOOKUP($B7,Solver!$A$1:$BJ$636,_xlfn.XMATCH(H$3,Solver!$A$1:$BJ$1,0),FALSE),"")</f>
        <v>0</v>
      </c>
      <c r="I7">
        <f>IFERROR(VLOOKUP($B7,Solver!$A$1:$BJ$636,_xlfn.XMATCH(I$3,Solver!$A$1:$BJ$1,0),FALSE),"")</f>
        <v>0</v>
      </c>
      <c r="J7">
        <f>IFERROR(VLOOKUP($B7,Solver!$A$1:$BJ$636,_xlfn.XMATCH(J$3,Solver!$A$1:$BJ$1,0),FALSE),"")</f>
        <v>0</v>
      </c>
      <c r="K7">
        <f>IFERROR(VLOOKUP($B7,Solver!$A$1:$BJ$636,_xlfn.XMATCH(K$3,Solver!$A$1:$BJ$1,0),FALSE),"")</f>
        <v>4.2590000000000003</v>
      </c>
      <c r="L7">
        <f>IFERROR(VLOOKUP($B7,Solver!$A$1:$BJ$636,_xlfn.XMATCH(L$3,Solver!$A$1:$BJ$1,0),FALSE),"")</f>
        <v>87</v>
      </c>
      <c r="N7">
        <v>127</v>
      </c>
      <c r="O7" t="str">
        <f>IFERROR(VLOOKUP($B7,Solver!$A$1:$BJ$636,_xlfn.XMATCH(O$3,Solver!$A$1:$BJ$1,0),FALSE),"")</f>
        <v>Rüdiger</v>
      </c>
      <c r="P7">
        <f>IFERROR(VLOOKUP($B7,Solver!$A$1:$BJ$636,_xlfn.XMATCH(P$3,Solver!$A$1:$BJ$1,0),FALSE),"")</f>
        <v>2</v>
      </c>
      <c r="Q7">
        <f>IFERROR(VLOOKUP($B7,Solver!$A$1:$BJ$636,_xlfn.XMATCH(Q$3,Solver!$A$1:$BJ$1,0),FALSE),-1)</f>
        <v>1</v>
      </c>
      <c r="R7">
        <f>IFERROR(VLOOKUP($B7,Solver!$A$1:$BJ$636,_xlfn.XMATCH(R$3,Solver!$A$1:$BJ$1,0),FALSE),"")</f>
        <v>0</v>
      </c>
      <c r="S7">
        <f>IFERROR(VLOOKUP($B7,Solver!$A$1:$BJ$636,_xlfn.XMATCH(S$3,Solver!$A$1:$BJ$1,0),FALSE),"")</f>
        <v>0</v>
      </c>
      <c r="T7">
        <f>IFERROR(VLOOKUP($B7,Solver!$A$1:$BJ$636,_xlfn.XMATCH(T$3,Solver!$A$1:$BJ$1,0),FALSE),"")</f>
        <v>0</v>
      </c>
      <c r="U7">
        <f>IFERROR(VLOOKUP($B7,Solver!$A$1:$BJ$636,_xlfn.XMATCH(U$3,Solver!$A$1:$BJ$1,0),FALSE),"")</f>
        <v>0</v>
      </c>
      <c r="V7">
        <f>IFERROR(VLOOKUP($B7,Solver!$A$1:$BJ$636,_xlfn.XMATCH(V$3,Solver!$A$1:$BJ$1,0),FALSE),"")</f>
        <v>0</v>
      </c>
      <c r="W7">
        <f>IFERROR(VLOOKUP($B7,Solver!$A$1:$BJ$636,_xlfn.XMATCH(W$3,Solver!$A$1:$BJ$1,0),FALSE),"")</f>
        <v>4.8929999999999998</v>
      </c>
      <c r="X7">
        <f>IFERROR(VLOOKUP($B7,Solver!$A$1:$BJ$636,_xlfn.XMATCH(X$3,Solver!$A$1:$BJ$1,0),FALSE),"")</f>
        <v>82</v>
      </c>
      <c r="Z7">
        <v>127</v>
      </c>
      <c r="AA7" t="str">
        <f>IFERROR(VLOOKUP($B7,Solver!$A$1:$BJ$636,_xlfn.XMATCH(AA$3,Solver!$A$1:$BJ$1,0),FALSE),"")</f>
        <v>Rüdiger</v>
      </c>
      <c r="AB7">
        <f>IFERROR(VLOOKUP($B7,Solver!$A$1:$BJ$636,_xlfn.XMATCH(AB$3,Solver!$A$1:$BJ$1,0),FALSE),"")</f>
        <v>2</v>
      </c>
      <c r="AC7">
        <f>IFERROR(VLOOKUP($B7,Solver!$A$1:$BJ$636,_xlfn.XMATCH(AC$3,Solver!$A$1:$BJ$1,0),FALSE),-1)</f>
        <v>1</v>
      </c>
      <c r="AD7">
        <f>IFERROR(VLOOKUP($B7,Solver!$A$1:$BJ$636,_xlfn.XMATCH(AD$3,Solver!$A$1:$BJ$1,0),FALSE),"")</f>
        <v>0</v>
      </c>
      <c r="AE7">
        <f>IFERROR(VLOOKUP($B7,Solver!$A$1:$BJ$636,_xlfn.XMATCH(AE$3,Solver!$A$1:$BJ$1,0),FALSE),"")</f>
        <v>0</v>
      </c>
      <c r="AF7">
        <f>IFERROR(VLOOKUP($B7,Solver!$A$1:$BJ$636,_xlfn.XMATCH(AF$3,Solver!$A$1:$BJ$1,0),FALSE),"")</f>
        <v>0</v>
      </c>
      <c r="AG7">
        <f>IFERROR(VLOOKUP($B7,Solver!$A$1:$BJ$636,_xlfn.XMATCH(AG$3,Solver!$A$1:$BJ$1,0),FALSE),"")</f>
        <v>0</v>
      </c>
      <c r="AH7">
        <f>IFERROR(VLOOKUP($B7,Solver!$A$1:$BJ$636,_xlfn.XMATCH(AH$3,Solver!$A$1:$BJ$1,0),FALSE),"")</f>
        <v>0</v>
      </c>
      <c r="AI7">
        <f>IFERROR(VLOOKUP($B7,Solver!$A$1:$BJ$636,_xlfn.XMATCH(AI$3,Solver!$A$1:$BJ$1,0),FALSE),"")</f>
        <v>4.008</v>
      </c>
      <c r="AJ7">
        <f>IFERROR(VLOOKUP($B7,Solver!$A$1:$BJ$636,_xlfn.XMATCH(AJ$3,Solver!$A$1:$BJ$1,0),FALSE),"")</f>
        <v>81</v>
      </c>
      <c r="AL7">
        <v>127</v>
      </c>
      <c r="AM7" t="str">
        <f>IFERROR(VLOOKUP($B7,Solver!$A$1:$BJ$636,_xlfn.XMATCH(AM$3,Solver!$A$1:$BJ$1,0),FALSE),"")</f>
        <v>Rüdiger</v>
      </c>
      <c r="AN7">
        <f>IFERROR(VLOOKUP($B7,Solver!$A$1:$BJ$636,_xlfn.XMATCH(AN$3,Solver!$A$1:$BJ$1,0),FALSE),"")</f>
        <v>2</v>
      </c>
      <c r="AO7">
        <f>IFERROR(VLOOKUP($B7,Solver!$A$1:$BJ$636,_xlfn.XMATCH(AO$3,Solver!$A$1:$BJ$1,0),FALSE),-1)</f>
        <v>1</v>
      </c>
      <c r="AP7">
        <f>IFERROR(VLOOKUP($B7,Solver!$A$1:$BJ$636,_xlfn.XMATCH(AP$3,Solver!$A$1:$BJ$1,0),FALSE),"")</f>
        <v>0</v>
      </c>
      <c r="AQ7">
        <f>IFERROR(VLOOKUP($B7,Solver!$A$1:$BJ$636,_xlfn.XMATCH(AQ$3,Solver!$A$1:$BJ$1,0),FALSE),"")</f>
        <v>0</v>
      </c>
      <c r="AR7">
        <f>IFERROR(VLOOKUP($B7,Solver!$A$1:$BJ$636,_xlfn.XMATCH(AR$3,Solver!$A$1:$BJ$1,0),FALSE),"")</f>
        <v>0</v>
      </c>
      <c r="AS7">
        <f>IFERROR(VLOOKUP($B7,Solver!$A$1:$BJ$636,_xlfn.XMATCH(AS$3,Solver!$A$1:$BJ$1,0),FALSE),"")</f>
        <v>0</v>
      </c>
      <c r="AT7">
        <f>IFERROR(VLOOKUP($B7,Solver!$A$1:$BJ$636,_xlfn.XMATCH(AT$3,Solver!$A$1:$BJ$1,0),FALSE),"")</f>
        <v>0</v>
      </c>
      <c r="AU7">
        <f>IFERROR(VLOOKUP($B7,Solver!$A$1:$BJ$636,_xlfn.XMATCH(AU$3,Solver!$A$1:$BJ$1,0),FALSE),"")</f>
        <v>4.3920000000000003</v>
      </c>
      <c r="AV7">
        <f>IFERROR(VLOOKUP($B7,Solver!$A$1:$BJ$636,_xlfn.XMATCH(AV$3,Solver!$A$1:$BJ$1,0),FALSE),"")</f>
        <v>78</v>
      </c>
      <c r="AX7">
        <v>127</v>
      </c>
      <c r="AY7" t="str">
        <f>IFERROR(VLOOKUP($B7,Solver!$A$1:$BJ$636,_xlfn.XMATCH(AY$3,Solver!$A$1:$BJ$1,0),FALSE),"")</f>
        <v>Rüdiger</v>
      </c>
      <c r="AZ7">
        <f>IFERROR(VLOOKUP($B7,Solver!$A$1:$BJ$636,_xlfn.XMATCH(AZ$3,Solver!$A$1:$BJ$1,0),FALSE),"")</f>
        <v>2</v>
      </c>
      <c r="BA7">
        <f>IFERROR(VLOOKUP($B7,Solver!$A$1:$BJ$636,_xlfn.XMATCH(BA$3,Solver!$A$1:$BJ$1,0),FALSE),-1)</f>
        <v>1</v>
      </c>
      <c r="BB7">
        <f>IFERROR(VLOOKUP($B7,Solver!$A$1:$BJ$636,_xlfn.XMATCH(BB$3,Solver!$A$1:$BJ$1,0),FALSE),"")</f>
        <v>0</v>
      </c>
      <c r="BC7">
        <f>IFERROR(VLOOKUP($B7,Solver!$A$1:$BJ$636,_xlfn.XMATCH(BC$3,Solver!$A$1:$BJ$1,0),FALSE),"")</f>
        <v>0</v>
      </c>
      <c r="BD7">
        <f>IFERROR(VLOOKUP($B7,Solver!$A$1:$BJ$636,_xlfn.XMATCH(BD$3,Solver!$A$1:$BJ$1,0),FALSE),"")</f>
        <v>0</v>
      </c>
      <c r="BE7">
        <f>IFERROR(VLOOKUP($B7,Solver!$A$1:$BJ$636,_xlfn.XMATCH(BE$3,Solver!$A$1:$BJ$1,0),FALSE),"")</f>
        <v>0</v>
      </c>
      <c r="BF7">
        <f>IFERROR(VLOOKUP($B7,Solver!$A$1:$BJ$636,_xlfn.XMATCH(BF$3,Solver!$A$1:$BJ$1,0),FALSE),"")</f>
        <v>0</v>
      </c>
      <c r="BG7">
        <f>IFERROR(VLOOKUP($B7,Solver!$A$1:$BJ$636,_xlfn.XMATCH(BG$3,Solver!$A$1:$BJ$1,0),FALSE),"")</f>
        <v>3.3340000000000001</v>
      </c>
      <c r="BH7">
        <f>IFERROR(VLOOKUP($B7,Solver!$A$1:$BJ$636,_xlfn.XMATCH(BH$3,Solver!$A$1:$BJ$1,0),FALSE),"")</f>
        <v>76</v>
      </c>
    </row>
    <row r="8" spans="2:60" hidden="1" x14ac:dyDescent="0.25">
      <c r="B8">
        <v>196</v>
      </c>
      <c r="C8" t="str">
        <f>IFERROR(VLOOKUP($B8,Solver!$A$1:$BJ$636,_xlfn.XMATCH(C$3,Solver!$A$1:$BJ$1,0),FALSE),"")</f>
        <v>Raphinha</v>
      </c>
      <c r="D8">
        <f>IFERROR(VLOOKUP($B8,Solver!$A$1:$BJ$636,_xlfn.XMATCH(D$3,Solver!$A$1:$BJ$1,0),FALSE),"")</f>
        <v>3</v>
      </c>
      <c r="E8">
        <f>IFERROR(VLOOKUP($B8,Solver!$A$1:$BJ$636,_xlfn.XMATCH(E$3,Solver!$A$1:$BJ$1,0),FALSE),-1)</f>
        <v>1</v>
      </c>
      <c r="F8">
        <f>IFERROR(VLOOKUP($B8,Solver!$A$1:$BJ$636,_xlfn.XMATCH(F$3,Solver!$A$1:$BJ$1,0),FALSE),"")</f>
        <v>0</v>
      </c>
      <c r="G8">
        <f>IFERROR(VLOOKUP($B8,Solver!$A$1:$BJ$636,_xlfn.XMATCH(G$3,Solver!$A$1:$BJ$1,0),FALSE),"")</f>
        <v>0</v>
      </c>
      <c r="H8">
        <f>IFERROR(VLOOKUP($B8,Solver!$A$1:$BJ$636,_xlfn.XMATCH(H$3,Solver!$A$1:$BJ$1,0),FALSE),"")</f>
        <v>0</v>
      </c>
      <c r="I8">
        <f>IFERROR(VLOOKUP($B8,Solver!$A$1:$BJ$636,_xlfn.XMATCH(I$3,Solver!$A$1:$BJ$1,0),FALSE),"")</f>
        <v>0</v>
      </c>
      <c r="J8">
        <f>IFERROR(VLOOKUP($B8,Solver!$A$1:$BJ$636,_xlfn.XMATCH(J$3,Solver!$A$1:$BJ$1,0),FALSE),"")</f>
        <v>0</v>
      </c>
      <c r="K8">
        <f>IFERROR(VLOOKUP($B8,Solver!$A$1:$BJ$636,_xlfn.XMATCH(K$3,Solver!$A$1:$BJ$1,0),FALSE),"")</f>
        <v>0.127</v>
      </c>
      <c r="L8">
        <f>IFERROR(VLOOKUP($B8,Solver!$A$1:$BJ$636,_xlfn.XMATCH(L$3,Solver!$A$1:$BJ$1,0),FALSE),"")</f>
        <v>2</v>
      </c>
      <c r="N8">
        <v>196</v>
      </c>
      <c r="O8" t="str">
        <f>IFERROR(VLOOKUP($B8,Solver!$A$1:$BJ$636,_xlfn.XMATCH(O$3,Solver!$A$1:$BJ$1,0),FALSE),"")</f>
        <v>Raphinha</v>
      </c>
      <c r="P8">
        <f>IFERROR(VLOOKUP($B8,Solver!$A$1:$BJ$636,_xlfn.XMATCH(P$3,Solver!$A$1:$BJ$1,0),FALSE),"")</f>
        <v>3</v>
      </c>
      <c r="Q8">
        <f>IFERROR(VLOOKUP($B8,Solver!$A$1:$BJ$636,_xlfn.XMATCH(Q$3,Solver!$A$1:$BJ$1,0),FALSE),-1)</f>
        <v>1</v>
      </c>
      <c r="R8">
        <f>IFERROR(VLOOKUP($B8,Solver!$A$1:$BJ$636,_xlfn.XMATCH(R$3,Solver!$A$1:$BJ$1,0),FALSE),"")</f>
        <v>0</v>
      </c>
      <c r="S8">
        <f>IFERROR(VLOOKUP($B8,Solver!$A$1:$BJ$636,_xlfn.XMATCH(S$3,Solver!$A$1:$BJ$1,0),FALSE),"")</f>
        <v>0</v>
      </c>
      <c r="T8">
        <f>IFERROR(VLOOKUP($B8,Solver!$A$1:$BJ$636,_xlfn.XMATCH(T$3,Solver!$A$1:$BJ$1,0),FALSE),"")</f>
        <v>0</v>
      </c>
      <c r="U8">
        <f>IFERROR(VLOOKUP($B8,Solver!$A$1:$BJ$636,_xlfn.XMATCH(U$3,Solver!$A$1:$BJ$1,0),FALSE),"")</f>
        <v>0</v>
      </c>
      <c r="V8">
        <f>IFERROR(VLOOKUP($B8,Solver!$A$1:$BJ$636,_xlfn.XMATCH(V$3,Solver!$A$1:$BJ$1,0),FALSE),"")</f>
        <v>0</v>
      </c>
      <c r="W8">
        <f>IFERROR(VLOOKUP($B8,Solver!$A$1:$BJ$636,_xlfn.XMATCH(W$3,Solver!$A$1:$BJ$1,0),FALSE),"")</f>
        <v>4.26</v>
      </c>
      <c r="X8">
        <f>IFERROR(VLOOKUP($B8,Solver!$A$1:$BJ$636,_xlfn.XMATCH(X$3,Solver!$A$1:$BJ$1,0),FALSE),"")</f>
        <v>78</v>
      </c>
      <c r="Z8">
        <v>196</v>
      </c>
      <c r="AA8" t="str">
        <f>IFERROR(VLOOKUP($B8,Solver!$A$1:$BJ$636,_xlfn.XMATCH(AA$3,Solver!$A$1:$BJ$1,0),FALSE),"")</f>
        <v>Raphinha</v>
      </c>
      <c r="AB8">
        <f>IFERROR(VLOOKUP($B8,Solver!$A$1:$BJ$636,_xlfn.XMATCH(AB$3,Solver!$A$1:$BJ$1,0),FALSE),"")</f>
        <v>3</v>
      </c>
      <c r="AC8">
        <f>IFERROR(VLOOKUP($B8,Solver!$A$1:$BJ$636,_xlfn.XMATCH(AC$3,Solver!$A$1:$BJ$1,0),FALSE),-1)</f>
        <v>1</v>
      </c>
      <c r="AD8">
        <f>IFERROR(VLOOKUP($B8,Solver!$A$1:$BJ$636,_xlfn.XMATCH(AD$3,Solver!$A$1:$BJ$1,0),FALSE),"")</f>
        <v>0</v>
      </c>
      <c r="AE8">
        <f>IFERROR(VLOOKUP($B8,Solver!$A$1:$BJ$636,_xlfn.XMATCH(AE$3,Solver!$A$1:$BJ$1,0),FALSE),"")</f>
        <v>0</v>
      </c>
      <c r="AF8">
        <f>IFERROR(VLOOKUP($B8,Solver!$A$1:$BJ$636,_xlfn.XMATCH(AF$3,Solver!$A$1:$BJ$1,0),FALSE),"")</f>
        <v>0</v>
      </c>
      <c r="AG8">
        <f>IFERROR(VLOOKUP($B8,Solver!$A$1:$BJ$636,_xlfn.XMATCH(AG$3,Solver!$A$1:$BJ$1,0),FALSE),"")</f>
        <v>0</v>
      </c>
      <c r="AH8">
        <f>IFERROR(VLOOKUP($B8,Solver!$A$1:$BJ$636,_xlfn.XMATCH(AH$3,Solver!$A$1:$BJ$1,0),FALSE),"")</f>
        <v>0</v>
      </c>
      <c r="AI8">
        <f>IFERROR(VLOOKUP($B8,Solver!$A$1:$BJ$636,_xlfn.XMATCH(AI$3,Solver!$A$1:$BJ$1,0),FALSE),"")</f>
        <v>4.4489999999999998</v>
      </c>
      <c r="AJ8">
        <f>IFERROR(VLOOKUP($B8,Solver!$A$1:$BJ$636,_xlfn.XMATCH(AJ$3,Solver!$A$1:$BJ$1,0),FALSE),"")</f>
        <v>80</v>
      </c>
      <c r="AL8">
        <v>196</v>
      </c>
      <c r="AM8" t="str">
        <f>IFERROR(VLOOKUP($B8,Solver!$A$1:$BJ$636,_xlfn.XMATCH(AM$3,Solver!$A$1:$BJ$1,0),FALSE),"")</f>
        <v>Raphinha</v>
      </c>
      <c r="AN8">
        <f>IFERROR(VLOOKUP($B8,Solver!$A$1:$BJ$636,_xlfn.XMATCH(AN$3,Solver!$A$1:$BJ$1,0),FALSE),"")</f>
        <v>3</v>
      </c>
      <c r="AO8">
        <f>IFERROR(VLOOKUP($B8,Solver!$A$1:$BJ$636,_xlfn.XMATCH(AO$3,Solver!$A$1:$BJ$1,0),FALSE),-1)</f>
        <v>1</v>
      </c>
      <c r="AP8">
        <f>IFERROR(VLOOKUP($B8,Solver!$A$1:$BJ$636,_xlfn.XMATCH(AP$3,Solver!$A$1:$BJ$1,0),FALSE),"")</f>
        <v>0</v>
      </c>
      <c r="AQ8">
        <f>IFERROR(VLOOKUP($B8,Solver!$A$1:$BJ$636,_xlfn.XMATCH(AQ$3,Solver!$A$1:$BJ$1,0),FALSE),"")</f>
        <v>0</v>
      </c>
      <c r="AR8">
        <f>IFERROR(VLOOKUP($B8,Solver!$A$1:$BJ$636,_xlfn.XMATCH(AR$3,Solver!$A$1:$BJ$1,0),FALSE),"")</f>
        <v>0</v>
      </c>
      <c r="AS8">
        <f>IFERROR(VLOOKUP($B8,Solver!$A$1:$BJ$636,_xlfn.XMATCH(AS$3,Solver!$A$1:$BJ$1,0),FALSE),"")</f>
        <v>0</v>
      </c>
      <c r="AT8">
        <f>IFERROR(VLOOKUP($B8,Solver!$A$1:$BJ$636,_xlfn.XMATCH(AT$3,Solver!$A$1:$BJ$1,0),FALSE),"")</f>
        <v>0</v>
      </c>
      <c r="AU8">
        <f>IFERROR(VLOOKUP($B8,Solver!$A$1:$BJ$636,_xlfn.XMATCH(AU$3,Solver!$A$1:$BJ$1,0),FALSE),"")</f>
        <v>4.2640000000000002</v>
      </c>
      <c r="AV8">
        <f>IFERROR(VLOOKUP($B8,Solver!$A$1:$BJ$636,_xlfn.XMATCH(AV$3,Solver!$A$1:$BJ$1,0),FALSE),"")</f>
        <v>77</v>
      </c>
      <c r="AX8">
        <v>196</v>
      </c>
      <c r="AY8" t="str">
        <f>IFERROR(VLOOKUP($B8,Solver!$A$1:$BJ$636,_xlfn.XMATCH(AY$3,Solver!$A$1:$BJ$1,0),FALSE),"")</f>
        <v>Raphinha</v>
      </c>
      <c r="AZ8">
        <f>IFERROR(VLOOKUP($B8,Solver!$A$1:$BJ$636,_xlfn.XMATCH(AZ$3,Solver!$A$1:$BJ$1,0),FALSE),"")</f>
        <v>3</v>
      </c>
      <c r="BA8">
        <f>IFERROR(VLOOKUP($B8,Solver!$A$1:$BJ$636,_xlfn.XMATCH(BA$3,Solver!$A$1:$BJ$1,0),FALSE),-1)</f>
        <v>1</v>
      </c>
      <c r="BB8">
        <f>IFERROR(VLOOKUP($B8,Solver!$A$1:$BJ$636,_xlfn.XMATCH(BB$3,Solver!$A$1:$BJ$1,0),FALSE),"")</f>
        <v>0</v>
      </c>
      <c r="BC8">
        <f>IFERROR(VLOOKUP($B8,Solver!$A$1:$BJ$636,_xlfn.XMATCH(BC$3,Solver!$A$1:$BJ$1,0),FALSE),"")</f>
        <v>0</v>
      </c>
      <c r="BD8">
        <f>IFERROR(VLOOKUP($B8,Solver!$A$1:$BJ$636,_xlfn.XMATCH(BD$3,Solver!$A$1:$BJ$1,0),FALSE),"")</f>
        <v>0</v>
      </c>
      <c r="BE8">
        <f>IFERROR(VLOOKUP($B8,Solver!$A$1:$BJ$636,_xlfn.XMATCH(BE$3,Solver!$A$1:$BJ$1,0),FALSE),"")</f>
        <v>0</v>
      </c>
      <c r="BF8">
        <f>IFERROR(VLOOKUP($B8,Solver!$A$1:$BJ$636,_xlfn.XMATCH(BF$3,Solver!$A$1:$BJ$1,0),FALSE),"")</f>
        <v>0</v>
      </c>
      <c r="BG8">
        <f>IFERROR(VLOOKUP($B8,Solver!$A$1:$BJ$636,_xlfn.XMATCH(BG$3,Solver!$A$1:$BJ$1,0),FALSE),"")</f>
        <v>3.4279999999999999</v>
      </c>
      <c r="BH8">
        <f>IFERROR(VLOOKUP($B8,Solver!$A$1:$BJ$636,_xlfn.XMATCH(BH$3,Solver!$A$1:$BJ$1,0),FALSE),"")</f>
        <v>78</v>
      </c>
    </row>
    <row r="9" spans="2:60" hidden="1" x14ac:dyDescent="0.25">
      <c r="B9">
        <v>233</v>
      </c>
      <c r="C9" t="str">
        <f>IFERROR(VLOOKUP($B9,Solver!$A$1:$BJ$636,_xlfn.XMATCH(C$3,Solver!$A$1:$BJ$1,0),FALSE),"")</f>
        <v>Salah</v>
      </c>
      <c r="D9">
        <f>IFERROR(VLOOKUP($B9,Solver!$A$1:$BJ$636,_xlfn.XMATCH(D$3,Solver!$A$1:$BJ$1,0),FALSE),"")</f>
        <v>3</v>
      </c>
      <c r="E9">
        <f>IFERROR(VLOOKUP($B9,Solver!$A$1:$BJ$636,_xlfn.XMATCH(E$3,Solver!$A$1:$BJ$1,0),FALSE),-1)</f>
        <v>1</v>
      </c>
      <c r="F9">
        <f>IFERROR(VLOOKUP($B9,Solver!$A$1:$BJ$636,_xlfn.XMATCH(F$3,Solver!$A$1:$BJ$1,0),FALSE),"")</f>
        <v>0</v>
      </c>
      <c r="G9">
        <f>IFERROR(VLOOKUP($B9,Solver!$A$1:$BJ$636,_xlfn.XMATCH(G$3,Solver!$A$1:$BJ$1,0),FALSE),"")</f>
        <v>0</v>
      </c>
      <c r="H9">
        <f>IFERROR(VLOOKUP($B9,Solver!$A$1:$BJ$636,_xlfn.XMATCH(H$3,Solver!$A$1:$BJ$1,0),FALSE),"")</f>
        <v>0</v>
      </c>
      <c r="I9">
        <f>IFERROR(VLOOKUP($B9,Solver!$A$1:$BJ$636,_xlfn.XMATCH(I$3,Solver!$A$1:$BJ$1,0),FALSE),"")</f>
        <v>0</v>
      </c>
      <c r="J9">
        <f>IFERROR(VLOOKUP($B9,Solver!$A$1:$BJ$636,_xlfn.XMATCH(J$3,Solver!$A$1:$BJ$1,0),FALSE),"")</f>
        <v>0</v>
      </c>
      <c r="K9">
        <f>IFERROR(VLOOKUP($B9,Solver!$A$1:$BJ$636,_xlfn.XMATCH(K$3,Solver!$A$1:$BJ$1,0),FALSE),"")</f>
        <v>7.5389999999999997</v>
      </c>
      <c r="L9">
        <f>IFERROR(VLOOKUP($B9,Solver!$A$1:$BJ$636,_xlfn.XMATCH(L$3,Solver!$A$1:$BJ$1,0),FALSE),"")</f>
        <v>87</v>
      </c>
      <c r="N9">
        <v>233</v>
      </c>
      <c r="O9" t="str">
        <f>IFERROR(VLOOKUP($B9,Solver!$A$1:$BJ$636,_xlfn.XMATCH(O$3,Solver!$A$1:$BJ$1,0),FALSE),"")</f>
        <v>Salah</v>
      </c>
      <c r="P9">
        <f>IFERROR(VLOOKUP($B9,Solver!$A$1:$BJ$636,_xlfn.XMATCH(P$3,Solver!$A$1:$BJ$1,0),FALSE),"")</f>
        <v>3</v>
      </c>
      <c r="Q9">
        <f>IFERROR(VLOOKUP($B9,Solver!$A$1:$BJ$636,_xlfn.XMATCH(Q$3,Solver!$A$1:$BJ$1,0),FALSE),-1)</f>
        <v>1</v>
      </c>
      <c r="R9">
        <f>IFERROR(VLOOKUP($B9,Solver!$A$1:$BJ$636,_xlfn.XMATCH(R$3,Solver!$A$1:$BJ$1,0),FALSE),"")</f>
        <v>0</v>
      </c>
      <c r="S9">
        <f>IFERROR(VLOOKUP($B9,Solver!$A$1:$BJ$636,_xlfn.XMATCH(S$3,Solver!$A$1:$BJ$1,0),FALSE),"")</f>
        <v>0</v>
      </c>
      <c r="T9">
        <f>IFERROR(VLOOKUP($B9,Solver!$A$1:$BJ$636,_xlfn.XMATCH(T$3,Solver!$A$1:$BJ$1,0),FALSE),"")</f>
        <v>0</v>
      </c>
      <c r="U9">
        <f>IFERROR(VLOOKUP($B9,Solver!$A$1:$BJ$636,_xlfn.XMATCH(U$3,Solver!$A$1:$BJ$1,0),FALSE),"")</f>
        <v>0</v>
      </c>
      <c r="V9">
        <f>IFERROR(VLOOKUP($B9,Solver!$A$1:$BJ$636,_xlfn.XMATCH(V$3,Solver!$A$1:$BJ$1,0),FALSE),"")</f>
        <v>0</v>
      </c>
      <c r="W9">
        <f>IFERROR(VLOOKUP($B9,Solver!$A$1:$BJ$636,_xlfn.XMATCH(W$3,Solver!$A$1:$BJ$1,0),FALSE),"")</f>
        <v>5.7290000000000001</v>
      </c>
      <c r="X9">
        <f>IFERROR(VLOOKUP($B9,Solver!$A$1:$BJ$636,_xlfn.XMATCH(X$3,Solver!$A$1:$BJ$1,0),FALSE),"")</f>
        <v>85</v>
      </c>
      <c r="Z9">
        <v>233</v>
      </c>
      <c r="AA9" t="str">
        <f>IFERROR(VLOOKUP($B9,Solver!$A$1:$BJ$636,_xlfn.XMATCH(AA$3,Solver!$A$1:$BJ$1,0),FALSE),"")</f>
        <v>Salah</v>
      </c>
      <c r="AB9">
        <f>IFERROR(VLOOKUP($B9,Solver!$A$1:$BJ$636,_xlfn.XMATCH(AB$3,Solver!$A$1:$BJ$1,0),FALSE),"")</f>
        <v>3</v>
      </c>
      <c r="AC9">
        <f>IFERROR(VLOOKUP($B9,Solver!$A$1:$BJ$636,_xlfn.XMATCH(AC$3,Solver!$A$1:$BJ$1,0),FALSE),-1)</f>
        <v>1</v>
      </c>
      <c r="AD9">
        <f>IFERROR(VLOOKUP($B9,Solver!$A$1:$BJ$636,_xlfn.XMATCH(AD$3,Solver!$A$1:$BJ$1,0),FALSE),"")</f>
        <v>0</v>
      </c>
      <c r="AE9">
        <f>IFERROR(VLOOKUP($B9,Solver!$A$1:$BJ$636,_xlfn.XMATCH(AE$3,Solver!$A$1:$BJ$1,0),FALSE),"")</f>
        <v>0</v>
      </c>
      <c r="AF9">
        <f>IFERROR(VLOOKUP($B9,Solver!$A$1:$BJ$636,_xlfn.XMATCH(AF$3,Solver!$A$1:$BJ$1,0),FALSE),"")</f>
        <v>0</v>
      </c>
      <c r="AG9">
        <f>IFERROR(VLOOKUP($B9,Solver!$A$1:$BJ$636,_xlfn.XMATCH(AG$3,Solver!$A$1:$BJ$1,0),FALSE),"")</f>
        <v>0</v>
      </c>
      <c r="AH9">
        <f>IFERROR(VLOOKUP($B9,Solver!$A$1:$BJ$636,_xlfn.XMATCH(AH$3,Solver!$A$1:$BJ$1,0),FALSE),"")</f>
        <v>0</v>
      </c>
      <c r="AI9">
        <f>IFERROR(VLOOKUP($B9,Solver!$A$1:$BJ$636,_xlfn.XMATCH(AI$3,Solver!$A$1:$BJ$1,0),FALSE),"")</f>
        <v>7.3070000000000004</v>
      </c>
      <c r="AJ9">
        <f>IFERROR(VLOOKUP($B9,Solver!$A$1:$BJ$636,_xlfn.XMATCH(AJ$3,Solver!$A$1:$BJ$1,0),FALSE),"")</f>
        <v>80</v>
      </c>
      <c r="AL9">
        <v>233</v>
      </c>
      <c r="AM9" t="str">
        <f>IFERROR(VLOOKUP($B9,Solver!$A$1:$BJ$636,_xlfn.XMATCH(AM$3,Solver!$A$1:$BJ$1,0),FALSE),"")</f>
        <v>Salah</v>
      </c>
      <c r="AN9">
        <f>IFERROR(VLOOKUP($B9,Solver!$A$1:$BJ$636,_xlfn.XMATCH(AN$3,Solver!$A$1:$BJ$1,0),FALSE),"")</f>
        <v>3</v>
      </c>
      <c r="AO9">
        <f>IFERROR(VLOOKUP($B9,Solver!$A$1:$BJ$636,_xlfn.XMATCH(AO$3,Solver!$A$1:$BJ$1,0),FALSE),-1)</f>
        <v>1</v>
      </c>
      <c r="AP9">
        <f>IFERROR(VLOOKUP($B9,Solver!$A$1:$BJ$636,_xlfn.XMATCH(AP$3,Solver!$A$1:$BJ$1,0),FALSE),"")</f>
        <v>0</v>
      </c>
      <c r="AQ9">
        <f>IFERROR(VLOOKUP($B9,Solver!$A$1:$BJ$636,_xlfn.XMATCH(AQ$3,Solver!$A$1:$BJ$1,0),FALSE),"")</f>
        <v>0</v>
      </c>
      <c r="AR9">
        <f>IFERROR(VLOOKUP($B9,Solver!$A$1:$BJ$636,_xlfn.XMATCH(AR$3,Solver!$A$1:$BJ$1,0),FALSE),"")</f>
        <v>0</v>
      </c>
      <c r="AS9">
        <f>IFERROR(VLOOKUP($B9,Solver!$A$1:$BJ$636,_xlfn.XMATCH(AS$3,Solver!$A$1:$BJ$1,0),FALSE),"")</f>
        <v>0</v>
      </c>
      <c r="AT9">
        <f>IFERROR(VLOOKUP($B9,Solver!$A$1:$BJ$636,_xlfn.XMATCH(AT$3,Solver!$A$1:$BJ$1,0),FALSE),"")</f>
        <v>0</v>
      </c>
      <c r="AU9">
        <f>IFERROR(VLOOKUP($B9,Solver!$A$1:$BJ$636,_xlfn.XMATCH(AU$3,Solver!$A$1:$BJ$1,0),FALSE),"")</f>
        <v>6.5839999999999996</v>
      </c>
      <c r="AV9">
        <f>IFERROR(VLOOKUP($B9,Solver!$A$1:$BJ$636,_xlfn.XMATCH(AV$3,Solver!$A$1:$BJ$1,0),FALSE),"")</f>
        <v>81</v>
      </c>
      <c r="AX9">
        <v>233</v>
      </c>
      <c r="AY9" t="str">
        <f>IFERROR(VLOOKUP($B9,Solver!$A$1:$BJ$636,_xlfn.XMATCH(AY$3,Solver!$A$1:$BJ$1,0),FALSE),"")</f>
        <v>Salah</v>
      </c>
      <c r="AZ9">
        <f>IFERROR(VLOOKUP($B9,Solver!$A$1:$BJ$636,_xlfn.XMATCH(AZ$3,Solver!$A$1:$BJ$1,0),FALSE),"")</f>
        <v>3</v>
      </c>
      <c r="BA9">
        <f>IFERROR(VLOOKUP($B9,Solver!$A$1:$BJ$636,_xlfn.XMATCH(BA$3,Solver!$A$1:$BJ$1,0),FALSE),-1)</f>
        <v>1</v>
      </c>
      <c r="BB9">
        <f>IFERROR(VLOOKUP($B9,Solver!$A$1:$BJ$636,_xlfn.XMATCH(BB$3,Solver!$A$1:$BJ$1,0),FALSE),"")</f>
        <v>0</v>
      </c>
      <c r="BC9">
        <f>IFERROR(VLOOKUP($B9,Solver!$A$1:$BJ$636,_xlfn.XMATCH(BC$3,Solver!$A$1:$BJ$1,0),FALSE),"")</f>
        <v>0</v>
      </c>
      <c r="BD9">
        <f>IFERROR(VLOOKUP($B9,Solver!$A$1:$BJ$636,_xlfn.XMATCH(BD$3,Solver!$A$1:$BJ$1,0),FALSE),"")</f>
        <v>0</v>
      </c>
      <c r="BE9">
        <f>IFERROR(VLOOKUP($B9,Solver!$A$1:$BJ$636,_xlfn.XMATCH(BE$3,Solver!$A$1:$BJ$1,0),FALSE),"")</f>
        <v>0</v>
      </c>
      <c r="BF9">
        <f>IFERROR(VLOOKUP($B9,Solver!$A$1:$BJ$636,_xlfn.XMATCH(BF$3,Solver!$A$1:$BJ$1,0),FALSE),"")</f>
        <v>0</v>
      </c>
      <c r="BG9">
        <f>IFERROR(VLOOKUP($B9,Solver!$A$1:$BJ$636,_xlfn.XMATCH(BG$3,Solver!$A$1:$BJ$1,0),FALSE),"")</f>
        <v>7.0110000000000001</v>
      </c>
      <c r="BH9">
        <f>IFERROR(VLOOKUP($B9,Solver!$A$1:$BJ$636,_xlfn.XMATCH(BH$3,Solver!$A$1:$BJ$1,0),FALSE),"")</f>
        <v>79</v>
      </c>
    </row>
    <row r="10" spans="2:60" hidden="1" x14ac:dyDescent="0.25">
      <c r="B10">
        <v>256</v>
      </c>
      <c r="C10" t="str">
        <f>IFERROR(VLOOKUP($B10,Solver!$A$1:$BJ$636,_xlfn.XMATCH(C$3,Solver!$A$1:$BJ$1,0),FALSE),"")</f>
        <v>Cancelo</v>
      </c>
      <c r="D10">
        <f>IFERROR(VLOOKUP($B10,Solver!$A$1:$BJ$636,_xlfn.XMATCH(D$3,Solver!$A$1:$BJ$1,0),FALSE),"")</f>
        <v>2</v>
      </c>
      <c r="E10">
        <f>IFERROR(VLOOKUP($B10,Solver!$A$1:$BJ$636,_xlfn.XMATCH(E$3,Solver!$A$1:$BJ$1,0),FALSE),-1)</f>
        <v>1</v>
      </c>
      <c r="F10">
        <f>IFERROR(VLOOKUP($B10,Solver!$A$1:$BJ$636,_xlfn.XMATCH(F$3,Solver!$A$1:$BJ$1,0),FALSE),"")</f>
        <v>0</v>
      </c>
      <c r="G10">
        <f>IFERROR(VLOOKUP($B10,Solver!$A$1:$BJ$636,_xlfn.XMATCH(G$3,Solver!$A$1:$BJ$1,0),FALSE),"")</f>
        <v>0</v>
      </c>
      <c r="H10">
        <f>IFERROR(VLOOKUP($B10,Solver!$A$1:$BJ$636,_xlfn.XMATCH(H$3,Solver!$A$1:$BJ$1,0),FALSE),"")</f>
        <v>0</v>
      </c>
      <c r="I10">
        <f>IFERROR(VLOOKUP($B10,Solver!$A$1:$BJ$636,_xlfn.XMATCH(I$3,Solver!$A$1:$BJ$1,0),FALSE),"")</f>
        <v>0</v>
      </c>
      <c r="J10">
        <f>IFERROR(VLOOKUP($B10,Solver!$A$1:$BJ$636,_xlfn.XMATCH(J$3,Solver!$A$1:$BJ$1,0),FALSE),"")</f>
        <v>0</v>
      </c>
      <c r="K10">
        <f>IFERROR(VLOOKUP($B10,Solver!$A$1:$BJ$636,_xlfn.XMATCH(K$3,Solver!$A$1:$BJ$1,0),FALSE),"")</f>
        <v>5.6059999999999999</v>
      </c>
      <c r="L10">
        <f>IFERROR(VLOOKUP($B10,Solver!$A$1:$BJ$636,_xlfn.XMATCH(L$3,Solver!$A$1:$BJ$1,0),FALSE),"")</f>
        <v>84</v>
      </c>
      <c r="N10">
        <v>256</v>
      </c>
      <c r="O10" t="str">
        <f>IFERROR(VLOOKUP($B10,Solver!$A$1:$BJ$636,_xlfn.XMATCH(O$3,Solver!$A$1:$BJ$1,0),FALSE),"")</f>
        <v>Cancelo</v>
      </c>
      <c r="P10">
        <f>IFERROR(VLOOKUP($B10,Solver!$A$1:$BJ$636,_xlfn.XMATCH(P$3,Solver!$A$1:$BJ$1,0),FALSE),"")</f>
        <v>2</v>
      </c>
      <c r="Q10">
        <f>IFERROR(VLOOKUP($B10,Solver!$A$1:$BJ$636,_xlfn.XMATCH(Q$3,Solver!$A$1:$BJ$1,0),FALSE),-1)</f>
        <v>1</v>
      </c>
      <c r="R10">
        <f>IFERROR(VLOOKUP($B10,Solver!$A$1:$BJ$636,_xlfn.XMATCH(R$3,Solver!$A$1:$BJ$1,0),FALSE),"")</f>
        <v>0</v>
      </c>
      <c r="S10">
        <f>IFERROR(VLOOKUP($B10,Solver!$A$1:$BJ$636,_xlfn.XMATCH(S$3,Solver!$A$1:$BJ$1,0),FALSE),"")</f>
        <v>0</v>
      </c>
      <c r="T10">
        <f>IFERROR(VLOOKUP($B10,Solver!$A$1:$BJ$636,_xlfn.XMATCH(T$3,Solver!$A$1:$BJ$1,0),FALSE),"")</f>
        <v>0</v>
      </c>
      <c r="U10">
        <f>IFERROR(VLOOKUP($B10,Solver!$A$1:$BJ$636,_xlfn.XMATCH(U$3,Solver!$A$1:$BJ$1,0),FALSE),"")</f>
        <v>0</v>
      </c>
      <c r="V10">
        <f>IFERROR(VLOOKUP($B10,Solver!$A$1:$BJ$636,_xlfn.XMATCH(V$3,Solver!$A$1:$BJ$1,0),FALSE),"")</f>
        <v>0</v>
      </c>
      <c r="W10">
        <f>IFERROR(VLOOKUP($B10,Solver!$A$1:$BJ$636,_xlfn.XMATCH(W$3,Solver!$A$1:$BJ$1,0),FALSE),"")</f>
        <v>4.2510000000000003</v>
      </c>
      <c r="X10">
        <f>IFERROR(VLOOKUP($B10,Solver!$A$1:$BJ$636,_xlfn.XMATCH(X$3,Solver!$A$1:$BJ$1,0),FALSE),"")</f>
        <v>81</v>
      </c>
      <c r="Z10">
        <v>256</v>
      </c>
      <c r="AA10" t="str">
        <f>IFERROR(VLOOKUP($B10,Solver!$A$1:$BJ$636,_xlfn.XMATCH(AA$3,Solver!$A$1:$BJ$1,0),FALSE),"")</f>
        <v>Cancelo</v>
      </c>
      <c r="AB10">
        <f>IFERROR(VLOOKUP($B10,Solver!$A$1:$BJ$636,_xlfn.XMATCH(AB$3,Solver!$A$1:$BJ$1,0),FALSE),"")</f>
        <v>2</v>
      </c>
      <c r="AC10">
        <f>IFERROR(VLOOKUP($B10,Solver!$A$1:$BJ$636,_xlfn.XMATCH(AC$3,Solver!$A$1:$BJ$1,0),FALSE),-1)</f>
        <v>1</v>
      </c>
      <c r="AD10">
        <f>IFERROR(VLOOKUP($B10,Solver!$A$1:$BJ$636,_xlfn.XMATCH(AD$3,Solver!$A$1:$BJ$1,0),FALSE),"")</f>
        <v>0</v>
      </c>
      <c r="AE10">
        <f>IFERROR(VLOOKUP($B10,Solver!$A$1:$BJ$636,_xlfn.XMATCH(AE$3,Solver!$A$1:$BJ$1,0),FALSE),"")</f>
        <v>0</v>
      </c>
      <c r="AF10">
        <f>IFERROR(VLOOKUP($B10,Solver!$A$1:$BJ$636,_xlfn.XMATCH(AF$3,Solver!$A$1:$BJ$1,0),FALSE),"")</f>
        <v>0</v>
      </c>
      <c r="AG10">
        <f>IFERROR(VLOOKUP($B10,Solver!$A$1:$BJ$636,_xlfn.XMATCH(AG$3,Solver!$A$1:$BJ$1,0),FALSE),"")</f>
        <v>0</v>
      </c>
      <c r="AH10">
        <f>IFERROR(VLOOKUP($B10,Solver!$A$1:$BJ$636,_xlfn.XMATCH(AH$3,Solver!$A$1:$BJ$1,0),FALSE),"")</f>
        <v>0</v>
      </c>
      <c r="AI10">
        <f>IFERROR(VLOOKUP($B10,Solver!$A$1:$BJ$636,_xlfn.XMATCH(AI$3,Solver!$A$1:$BJ$1,0),FALSE),"")</f>
        <v>5.1210000000000004</v>
      </c>
      <c r="AJ10">
        <f>IFERROR(VLOOKUP($B10,Solver!$A$1:$BJ$636,_xlfn.XMATCH(AJ$3,Solver!$A$1:$BJ$1,0),FALSE),"")</f>
        <v>78</v>
      </c>
      <c r="AL10">
        <v>256</v>
      </c>
      <c r="AM10" t="str">
        <f>IFERROR(VLOOKUP($B10,Solver!$A$1:$BJ$636,_xlfn.XMATCH(AM$3,Solver!$A$1:$BJ$1,0),FALSE),"")</f>
        <v>Cancelo</v>
      </c>
      <c r="AN10">
        <f>IFERROR(VLOOKUP($B10,Solver!$A$1:$BJ$636,_xlfn.XMATCH(AN$3,Solver!$A$1:$BJ$1,0),FALSE),"")</f>
        <v>2</v>
      </c>
      <c r="AO10">
        <f>IFERROR(VLOOKUP($B10,Solver!$A$1:$BJ$636,_xlfn.XMATCH(AO$3,Solver!$A$1:$BJ$1,0),FALSE),-1)</f>
        <v>1</v>
      </c>
      <c r="AP10">
        <f>IFERROR(VLOOKUP($B10,Solver!$A$1:$BJ$636,_xlfn.XMATCH(AP$3,Solver!$A$1:$BJ$1,0),FALSE),"")</f>
        <v>0</v>
      </c>
      <c r="AQ10">
        <f>IFERROR(VLOOKUP($B10,Solver!$A$1:$BJ$636,_xlfn.XMATCH(AQ$3,Solver!$A$1:$BJ$1,0),FALSE),"")</f>
        <v>0</v>
      </c>
      <c r="AR10">
        <f>IFERROR(VLOOKUP($B10,Solver!$A$1:$BJ$636,_xlfn.XMATCH(AR$3,Solver!$A$1:$BJ$1,0),FALSE),"")</f>
        <v>0</v>
      </c>
      <c r="AS10">
        <f>IFERROR(VLOOKUP($B10,Solver!$A$1:$BJ$636,_xlfn.XMATCH(AS$3,Solver!$A$1:$BJ$1,0),FALSE),"")</f>
        <v>0</v>
      </c>
      <c r="AT10">
        <f>IFERROR(VLOOKUP($B10,Solver!$A$1:$BJ$636,_xlfn.XMATCH(AT$3,Solver!$A$1:$BJ$1,0),FALSE),"")</f>
        <v>0</v>
      </c>
      <c r="AU10">
        <f>IFERROR(VLOOKUP($B10,Solver!$A$1:$BJ$636,_xlfn.XMATCH(AU$3,Solver!$A$1:$BJ$1,0),FALSE),"")</f>
        <v>3.1760000000000002</v>
      </c>
      <c r="AV10">
        <f>IFERROR(VLOOKUP($B10,Solver!$A$1:$BJ$636,_xlfn.XMATCH(AV$3,Solver!$A$1:$BJ$1,0),FALSE),"")</f>
        <v>80</v>
      </c>
      <c r="AX10">
        <v>256</v>
      </c>
      <c r="AY10" t="str">
        <f>IFERROR(VLOOKUP($B10,Solver!$A$1:$BJ$636,_xlfn.XMATCH(AY$3,Solver!$A$1:$BJ$1,0),FALSE),"")</f>
        <v>Cancelo</v>
      </c>
      <c r="AZ10">
        <f>IFERROR(VLOOKUP($B10,Solver!$A$1:$BJ$636,_xlfn.XMATCH(AZ$3,Solver!$A$1:$BJ$1,0),FALSE),"")</f>
        <v>2</v>
      </c>
      <c r="BA10">
        <f>IFERROR(VLOOKUP($B10,Solver!$A$1:$BJ$636,_xlfn.XMATCH(BA$3,Solver!$A$1:$BJ$1,0),FALSE),-1)</f>
        <v>1</v>
      </c>
      <c r="BB10">
        <f>IFERROR(VLOOKUP($B10,Solver!$A$1:$BJ$636,_xlfn.XMATCH(BB$3,Solver!$A$1:$BJ$1,0),FALSE),"")</f>
        <v>0</v>
      </c>
      <c r="BC10">
        <f>IFERROR(VLOOKUP($B10,Solver!$A$1:$BJ$636,_xlfn.XMATCH(BC$3,Solver!$A$1:$BJ$1,0),FALSE),"")</f>
        <v>0</v>
      </c>
      <c r="BD10">
        <f>IFERROR(VLOOKUP($B10,Solver!$A$1:$BJ$636,_xlfn.XMATCH(BD$3,Solver!$A$1:$BJ$1,0),FALSE),"")</f>
        <v>0</v>
      </c>
      <c r="BE10">
        <f>IFERROR(VLOOKUP($B10,Solver!$A$1:$BJ$636,_xlfn.XMATCH(BE$3,Solver!$A$1:$BJ$1,0),FALSE),"")</f>
        <v>0</v>
      </c>
      <c r="BF10">
        <f>IFERROR(VLOOKUP($B10,Solver!$A$1:$BJ$636,_xlfn.XMATCH(BF$3,Solver!$A$1:$BJ$1,0),FALSE),"")</f>
        <v>0</v>
      </c>
      <c r="BG10">
        <f>IFERROR(VLOOKUP($B10,Solver!$A$1:$BJ$636,_xlfn.XMATCH(BG$3,Solver!$A$1:$BJ$1,0),FALSE),"")</f>
        <v>4.851</v>
      </c>
      <c r="BH10">
        <f>IFERROR(VLOOKUP($B10,Solver!$A$1:$BJ$636,_xlfn.XMATCH(BH$3,Solver!$A$1:$BJ$1,0),FALSE),"")</f>
        <v>80</v>
      </c>
    </row>
    <row r="11" spans="2:60" hidden="1" x14ac:dyDescent="0.25">
      <c r="B11">
        <v>265</v>
      </c>
      <c r="C11" t="str">
        <f>IFERROR(VLOOKUP($B11,Solver!$A$1:$BJ$636,_xlfn.XMATCH(C$3,Solver!$A$1:$BJ$1,0),FALSE),"")</f>
        <v>Foden</v>
      </c>
      <c r="D11">
        <f>IFERROR(VLOOKUP($B11,Solver!$A$1:$BJ$636,_xlfn.XMATCH(D$3,Solver!$A$1:$BJ$1,0),FALSE),"")</f>
        <v>3</v>
      </c>
      <c r="E11">
        <f>IFERROR(VLOOKUP($B11,Solver!$A$1:$BJ$636,_xlfn.XMATCH(E$3,Solver!$A$1:$BJ$1,0),FALSE),-1)</f>
        <v>1</v>
      </c>
      <c r="F11">
        <f>IFERROR(VLOOKUP($B11,Solver!$A$1:$BJ$636,_xlfn.XMATCH(F$3,Solver!$A$1:$BJ$1,0),FALSE),"")</f>
        <v>0</v>
      </c>
      <c r="G11">
        <f>IFERROR(VLOOKUP($B11,Solver!$A$1:$BJ$636,_xlfn.XMATCH(G$3,Solver!$A$1:$BJ$1,0),FALSE),"")</f>
        <v>0</v>
      </c>
      <c r="H11">
        <f>IFERROR(VLOOKUP($B11,Solver!$A$1:$BJ$636,_xlfn.XMATCH(H$3,Solver!$A$1:$BJ$1,0),FALSE),"")</f>
        <v>0</v>
      </c>
      <c r="I11">
        <f>IFERROR(VLOOKUP($B11,Solver!$A$1:$BJ$636,_xlfn.XMATCH(I$3,Solver!$A$1:$BJ$1,0),FALSE),"")</f>
        <v>0</v>
      </c>
      <c r="J11">
        <f>IFERROR(VLOOKUP($B11,Solver!$A$1:$BJ$636,_xlfn.XMATCH(J$3,Solver!$A$1:$BJ$1,0),FALSE),"")</f>
        <v>0</v>
      </c>
      <c r="K11">
        <f>IFERROR(VLOOKUP($B11,Solver!$A$1:$BJ$636,_xlfn.XMATCH(K$3,Solver!$A$1:$BJ$1,0),FALSE),"")</f>
        <v>5.5</v>
      </c>
      <c r="L11">
        <f>IFERROR(VLOOKUP($B11,Solver!$A$1:$BJ$636,_xlfn.XMATCH(L$3,Solver!$A$1:$BJ$1,0),FALSE),"")</f>
        <v>61</v>
      </c>
      <c r="N11">
        <v>265</v>
      </c>
      <c r="O11" t="str">
        <f>IFERROR(VLOOKUP($B11,Solver!$A$1:$BJ$636,_xlfn.XMATCH(O$3,Solver!$A$1:$BJ$1,0),FALSE),"")</f>
        <v>Foden</v>
      </c>
      <c r="P11">
        <f>IFERROR(VLOOKUP($B11,Solver!$A$1:$BJ$636,_xlfn.XMATCH(P$3,Solver!$A$1:$BJ$1,0),FALSE),"")</f>
        <v>3</v>
      </c>
      <c r="Q11">
        <f>IFERROR(VLOOKUP($B11,Solver!$A$1:$BJ$636,_xlfn.XMATCH(Q$3,Solver!$A$1:$BJ$1,0),FALSE),-1)</f>
        <v>1</v>
      </c>
      <c r="R11">
        <f>IFERROR(VLOOKUP($B11,Solver!$A$1:$BJ$636,_xlfn.XMATCH(R$3,Solver!$A$1:$BJ$1,0),FALSE),"")</f>
        <v>0</v>
      </c>
      <c r="S11">
        <f>IFERROR(VLOOKUP($B11,Solver!$A$1:$BJ$636,_xlfn.XMATCH(S$3,Solver!$A$1:$BJ$1,0),FALSE),"")</f>
        <v>0</v>
      </c>
      <c r="T11">
        <f>IFERROR(VLOOKUP($B11,Solver!$A$1:$BJ$636,_xlfn.XMATCH(T$3,Solver!$A$1:$BJ$1,0),FALSE),"")</f>
        <v>0</v>
      </c>
      <c r="U11">
        <f>IFERROR(VLOOKUP($B11,Solver!$A$1:$BJ$636,_xlfn.XMATCH(U$3,Solver!$A$1:$BJ$1,0),FALSE),"")</f>
        <v>0</v>
      </c>
      <c r="V11">
        <f>IFERROR(VLOOKUP($B11,Solver!$A$1:$BJ$636,_xlfn.XMATCH(V$3,Solver!$A$1:$BJ$1,0),FALSE),"")</f>
        <v>0</v>
      </c>
      <c r="W11">
        <f>IFERROR(VLOOKUP($B11,Solver!$A$1:$BJ$636,_xlfn.XMATCH(W$3,Solver!$A$1:$BJ$1,0),FALSE),"")</f>
        <v>4.2409999999999997</v>
      </c>
      <c r="X11">
        <f>IFERROR(VLOOKUP($B11,Solver!$A$1:$BJ$636,_xlfn.XMATCH(X$3,Solver!$A$1:$BJ$1,0),FALSE),"")</f>
        <v>58</v>
      </c>
      <c r="Z11">
        <v>265</v>
      </c>
      <c r="AA11" t="str">
        <f>IFERROR(VLOOKUP($B11,Solver!$A$1:$BJ$636,_xlfn.XMATCH(AA$3,Solver!$A$1:$BJ$1,0),FALSE),"")</f>
        <v>Foden</v>
      </c>
      <c r="AB11">
        <f>IFERROR(VLOOKUP($B11,Solver!$A$1:$BJ$636,_xlfn.XMATCH(AB$3,Solver!$A$1:$BJ$1,0),FALSE),"")</f>
        <v>3</v>
      </c>
      <c r="AC11">
        <f>IFERROR(VLOOKUP($B11,Solver!$A$1:$BJ$636,_xlfn.XMATCH(AC$3,Solver!$A$1:$BJ$1,0),FALSE),-1)</f>
        <v>1</v>
      </c>
      <c r="AD11">
        <f>IFERROR(VLOOKUP($B11,Solver!$A$1:$BJ$636,_xlfn.XMATCH(AD$3,Solver!$A$1:$BJ$1,0),FALSE),"")</f>
        <v>0</v>
      </c>
      <c r="AE11">
        <f>IFERROR(VLOOKUP($B11,Solver!$A$1:$BJ$636,_xlfn.XMATCH(AE$3,Solver!$A$1:$BJ$1,0),FALSE),"")</f>
        <v>0</v>
      </c>
      <c r="AF11">
        <f>IFERROR(VLOOKUP($B11,Solver!$A$1:$BJ$636,_xlfn.XMATCH(AF$3,Solver!$A$1:$BJ$1,0),FALSE),"")</f>
        <v>0</v>
      </c>
      <c r="AG11">
        <f>IFERROR(VLOOKUP($B11,Solver!$A$1:$BJ$636,_xlfn.XMATCH(AG$3,Solver!$A$1:$BJ$1,0),FALSE),"")</f>
        <v>0</v>
      </c>
      <c r="AH11">
        <f>IFERROR(VLOOKUP($B11,Solver!$A$1:$BJ$636,_xlfn.XMATCH(AH$3,Solver!$A$1:$BJ$1,0),FALSE),"")</f>
        <v>0</v>
      </c>
      <c r="AI11">
        <f>IFERROR(VLOOKUP($B11,Solver!$A$1:$BJ$636,_xlfn.XMATCH(AI$3,Solver!$A$1:$BJ$1,0),FALSE),"")</f>
        <v>5.0830000000000002</v>
      </c>
      <c r="AJ11">
        <f>IFERROR(VLOOKUP($B11,Solver!$A$1:$BJ$636,_xlfn.XMATCH(AJ$3,Solver!$A$1:$BJ$1,0),FALSE),"")</f>
        <v>56</v>
      </c>
      <c r="AL11">
        <v>265</v>
      </c>
      <c r="AM11" t="str">
        <f>IFERROR(VLOOKUP($B11,Solver!$A$1:$BJ$636,_xlfn.XMATCH(AM$3,Solver!$A$1:$BJ$1,0),FALSE),"")</f>
        <v>Foden</v>
      </c>
      <c r="AN11">
        <f>IFERROR(VLOOKUP($B11,Solver!$A$1:$BJ$636,_xlfn.XMATCH(AN$3,Solver!$A$1:$BJ$1,0),FALSE),"")</f>
        <v>3</v>
      </c>
      <c r="AO11">
        <f>IFERROR(VLOOKUP($B11,Solver!$A$1:$BJ$636,_xlfn.XMATCH(AO$3,Solver!$A$1:$BJ$1,0),FALSE),-1)</f>
        <v>1</v>
      </c>
      <c r="AP11">
        <f>IFERROR(VLOOKUP($B11,Solver!$A$1:$BJ$636,_xlfn.XMATCH(AP$3,Solver!$A$1:$BJ$1,0),FALSE),"")</f>
        <v>0</v>
      </c>
      <c r="AQ11">
        <f>IFERROR(VLOOKUP($B11,Solver!$A$1:$BJ$636,_xlfn.XMATCH(AQ$3,Solver!$A$1:$BJ$1,0),FALSE),"")</f>
        <v>0</v>
      </c>
      <c r="AR11">
        <f>IFERROR(VLOOKUP($B11,Solver!$A$1:$BJ$636,_xlfn.XMATCH(AR$3,Solver!$A$1:$BJ$1,0),FALSE),"")</f>
        <v>0</v>
      </c>
      <c r="AS11">
        <f>IFERROR(VLOOKUP($B11,Solver!$A$1:$BJ$636,_xlfn.XMATCH(AS$3,Solver!$A$1:$BJ$1,0),FALSE),"")</f>
        <v>0</v>
      </c>
      <c r="AT11">
        <f>IFERROR(VLOOKUP($B11,Solver!$A$1:$BJ$636,_xlfn.XMATCH(AT$3,Solver!$A$1:$BJ$1,0),FALSE),"")</f>
        <v>0</v>
      </c>
      <c r="AU11">
        <f>IFERROR(VLOOKUP($B11,Solver!$A$1:$BJ$636,_xlfn.XMATCH(AU$3,Solver!$A$1:$BJ$1,0),FALSE),"")</f>
        <v>3.6259999999999999</v>
      </c>
      <c r="AV11">
        <f>IFERROR(VLOOKUP($B11,Solver!$A$1:$BJ$636,_xlfn.XMATCH(AV$3,Solver!$A$1:$BJ$1,0),FALSE),"")</f>
        <v>57</v>
      </c>
      <c r="AX11">
        <v>265</v>
      </c>
      <c r="AY11" t="str">
        <f>IFERROR(VLOOKUP($B11,Solver!$A$1:$BJ$636,_xlfn.XMATCH(AY$3,Solver!$A$1:$BJ$1,0),FALSE),"")</f>
        <v>Foden</v>
      </c>
      <c r="AZ11">
        <f>IFERROR(VLOOKUP($B11,Solver!$A$1:$BJ$636,_xlfn.XMATCH(AZ$3,Solver!$A$1:$BJ$1,0),FALSE),"")</f>
        <v>3</v>
      </c>
      <c r="BA11">
        <f>IFERROR(VLOOKUP($B11,Solver!$A$1:$BJ$636,_xlfn.XMATCH(BA$3,Solver!$A$1:$BJ$1,0),FALSE),-1)</f>
        <v>1</v>
      </c>
      <c r="BB11">
        <f>IFERROR(VLOOKUP($B11,Solver!$A$1:$BJ$636,_xlfn.XMATCH(BB$3,Solver!$A$1:$BJ$1,0),FALSE),"")</f>
        <v>0</v>
      </c>
      <c r="BC11">
        <f>IFERROR(VLOOKUP($B11,Solver!$A$1:$BJ$636,_xlfn.XMATCH(BC$3,Solver!$A$1:$BJ$1,0),FALSE),"")</f>
        <v>0</v>
      </c>
      <c r="BD11">
        <f>IFERROR(VLOOKUP($B11,Solver!$A$1:$BJ$636,_xlfn.XMATCH(BD$3,Solver!$A$1:$BJ$1,0),FALSE),"")</f>
        <v>0</v>
      </c>
      <c r="BE11">
        <f>IFERROR(VLOOKUP($B11,Solver!$A$1:$BJ$636,_xlfn.XMATCH(BE$3,Solver!$A$1:$BJ$1,0),FALSE),"")</f>
        <v>0</v>
      </c>
      <c r="BF11">
        <f>IFERROR(VLOOKUP($B11,Solver!$A$1:$BJ$636,_xlfn.XMATCH(BF$3,Solver!$A$1:$BJ$1,0),FALSE),"")</f>
        <v>0</v>
      </c>
      <c r="BG11">
        <f>IFERROR(VLOOKUP($B11,Solver!$A$1:$BJ$636,_xlfn.XMATCH(BG$3,Solver!$A$1:$BJ$1,0),FALSE),"")</f>
        <v>4.742</v>
      </c>
      <c r="BH11">
        <f>IFERROR(VLOOKUP($B11,Solver!$A$1:$BJ$636,_xlfn.XMATCH(BH$3,Solver!$A$1:$BJ$1,0),FALSE),"")</f>
        <v>56</v>
      </c>
    </row>
    <row r="12" spans="2:60" hidden="1" x14ac:dyDescent="0.25">
      <c r="B12">
        <v>331</v>
      </c>
      <c r="C12" t="str">
        <f>IFERROR(VLOOKUP($B12,Solver!$A$1:$BJ$636,_xlfn.XMATCH(C$3,Solver!$A$1:$BJ$1,0),FALSE),"")</f>
        <v>Omobamidele</v>
      </c>
      <c r="D12">
        <f>IFERROR(VLOOKUP($B12,Solver!$A$1:$BJ$636,_xlfn.XMATCH(D$3,Solver!$A$1:$BJ$1,0),FALSE),"")</f>
        <v>2</v>
      </c>
      <c r="E12">
        <f>IFERROR(VLOOKUP($B12,Solver!$A$1:$BJ$636,_xlfn.XMATCH(E$3,Solver!$A$1:$BJ$1,0),FALSE),-1)</f>
        <v>1</v>
      </c>
      <c r="F12">
        <f>IFERROR(VLOOKUP($B12,Solver!$A$1:$BJ$636,_xlfn.XMATCH(F$3,Solver!$A$1:$BJ$1,0),FALSE),"")</f>
        <v>0</v>
      </c>
      <c r="G12">
        <f>IFERROR(VLOOKUP($B12,Solver!$A$1:$BJ$636,_xlfn.XMATCH(G$3,Solver!$A$1:$BJ$1,0),FALSE),"")</f>
        <v>0</v>
      </c>
      <c r="H12">
        <f>IFERROR(VLOOKUP($B12,Solver!$A$1:$BJ$636,_xlfn.XMATCH(H$3,Solver!$A$1:$BJ$1,0),FALSE),"")</f>
        <v>0</v>
      </c>
      <c r="I12">
        <f>IFERROR(VLOOKUP($B12,Solver!$A$1:$BJ$636,_xlfn.XMATCH(I$3,Solver!$A$1:$BJ$1,0),FALSE),"")</f>
        <v>0</v>
      </c>
      <c r="J12">
        <f>IFERROR(VLOOKUP($B12,Solver!$A$1:$BJ$636,_xlfn.XMATCH(J$3,Solver!$A$1:$BJ$1,0),FALSE),"")</f>
        <v>0</v>
      </c>
      <c r="K12">
        <f>IFERROR(VLOOKUP($B12,Solver!$A$1:$BJ$636,_xlfn.XMATCH(K$3,Solver!$A$1:$BJ$1,0),FALSE),"")</f>
        <v>0.27400000000000002</v>
      </c>
      <c r="L12">
        <f>IFERROR(VLOOKUP($B12,Solver!$A$1:$BJ$636,_xlfn.XMATCH(L$3,Solver!$A$1:$BJ$1,0),FALSE),"")</f>
        <v>9</v>
      </c>
      <c r="N12">
        <v>331</v>
      </c>
      <c r="O12" t="str">
        <f>IFERROR(VLOOKUP($B12,Solver!$A$1:$BJ$636,_xlfn.XMATCH(O$3,Solver!$A$1:$BJ$1,0),FALSE),"")</f>
        <v>Omobamidele</v>
      </c>
      <c r="P12">
        <f>IFERROR(VLOOKUP($B12,Solver!$A$1:$BJ$636,_xlfn.XMATCH(P$3,Solver!$A$1:$BJ$1,0),FALSE),"")</f>
        <v>2</v>
      </c>
      <c r="Q12">
        <f>IFERROR(VLOOKUP($B12,Solver!$A$1:$BJ$636,_xlfn.XMATCH(Q$3,Solver!$A$1:$BJ$1,0),FALSE),-1)</f>
        <v>1</v>
      </c>
      <c r="R12">
        <f>IFERROR(VLOOKUP($B12,Solver!$A$1:$BJ$636,_xlfn.XMATCH(R$3,Solver!$A$1:$BJ$1,0),FALSE),"")</f>
        <v>0</v>
      </c>
      <c r="S12">
        <f>IFERROR(VLOOKUP($B12,Solver!$A$1:$BJ$636,_xlfn.XMATCH(S$3,Solver!$A$1:$BJ$1,0),FALSE),"")</f>
        <v>0</v>
      </c>
      <c r="T12">
        <f>IFERROR(VLOOKUP($B12,Solver!$A$1:$BJ$636,_xlfn.XMATCH(T$3,Solver!$A$1:$BJ$1,0),FALSE),"")</f>
        <v>0</v>
      </c>
      <c r="U12">
        <f>IFERROR(VLOOKUP($B12,Solver!$A$1:$BJ$636,_xlfn.XMATCH(U$3,Solver!$A$1:$BJ$1,0),FALSE),"")</f>
        <v>0</v>
      </c>
      <c r="V12">
        <f>IFERROR(VLOOKUP($B12,Solver!$A$1:$BJ$636,_xlfn.XMATCH(V$3,Solver!$A$1:$BJ$1,0),FALSE),"")</f>
        <v>0</v>
      </c>
      <c r="W12">
        <f>IFERROR(VLOOKUP($B12,Solver!$A$1:$BJ$636,_xlfn.XMATCH(W$3,Solver!$A$1:$BJ$1,0),FALSE),"")</f>
        <v>0.13800000000000001</v>
      </c>
      <c r="X12">
        <f>IFERROR(VLOOKUP($B12,Solver!$A$1:$BJ$636,_xlfn.XMATCH(X$3,Solver!$A$1:$BJ$1,0),FALSE),"")</f>
        <v>8</v>
      </c>
      <c r="Z12">
        <v>331</v>
      </c>
      <c r="AA12" t="str">
        <f>IFERROR(VLOOKUP($B12,Solver!$A$1:$BJ$636,_xlfn.XMATCH(AA$3,Solver!$A$1:$BJ$1,0),FALSE),"")</f>
        <v>Omobamidele</v>
      </c>
      <c r="AB12">
        <f>IFERROR(VLOOKUP($B12,Solver!$A$1:$BJ$636,_xlfn.XMATCH(AB$3,Solver!$A$1:$BJ$1,0),FALSE),"")</f>
        <v>2</v>
      </c>
      <c r="AC12">
        <f>IFERROR(VLOOKUP($B12,Solver!$A$1:$BJ$636,_xlfn.XMATCH(AC$3,Solver!$A$1:$BJ$1,0),FALSE),-1)</f>
        <v>1</v>
      </c>
      <c r="AD12">
        <f>IFERROR(VLOOKUP($B12,Solver!$A$1:$BJ$636,_xlfn.XMATCH(AD$3,Solver!$A$1:$BJ$1,0),FALSE),"")</f>
        <v>0</v>
      </c>
      <c r="AE12">
        <f>IFERROR(VLOOKUP($B12,Solver!$A$1:$BJ$636,_xlfn.XMATCH(AE$3,Solver!$A$1:$BJ$1,0),FALSE),"")</f>
        <v>0</v>
      </c>
      <c r="AF12">
        <f>IFERROR(VLOOKUP($B12,Solver!$A$1:$BJ$636,_xlfn.XMATCH(AF$3,Solver!$A$1:$BJ$1,0),FALSE),"")</f>
        <v>0</v>
      </c>
      <c r="AG12">
        <f>IFERROR(VLOOKUP($B12,Solver!$A$1:$BJ$636,_xlfn.XMATCH(AG$3,Solver!$A$1:$BJ$1,0),FALSE),"")</f>
        <v>0</v>
      </c>
      <c r="AH12">
        <f>IFERROR(VLOOKUP($B12,Solver!$A$1:$BJ$636,_xlfn.XMATCH(AH$3,Solver!$A$1:$BJ$1,0),FALSE),"")</f>
        <v>0</v>
      </c>
      <c r="AI12">
        <f>IFERROR(VLOOKUP($B12,Solver!$A$1:$BJ$636,_xlfn.XMATCH(AI$3,Solver!$A$1:$BJ$1,0),FALSE),"")</f>
        <v>0.32500000000000001</v>
      </c>
      <c r="AJ12">
        <f>IFERROR(VLOOKUP($B12,Solver!$A$1:$BJ$636,_xlfn.XMATCH(AJ$3,Solver!$A$1:$BJ$1,0),FALSE),"")</f>
        <v>11</v>
      </c>
      <c r="AL12">
        <v>331</v>
      </c>
      <c r="AM12" t="str">
        <f>IFERROR(VLOOKUP($B12,Solver!$A$1:$BJ$636,_xlfn.XMATCH(AM$3,Solver!$A$1:$BJ$1,0),FALSE),"")</f>
        <v>Omobamidele</v>
      </c>
      <c r="AN12">
        <f>IFERROR(VLOOKUP($B12,Solver!$A$1:$BJ$636,_xlfn.XMATCH(AN$3,Solver!$A$1:$BJ$1,0),FALSE),"")</f>
        <v>2</v>
      </c>
      <c r="AO12">
        <f>IFERROR(VLOOKUP($B12,Solver!$A$1:$BJ$636,_xlfn.XMATCH(AO$3,Solver!$A$1:$BJ$1,0),FALSE),-1)</f>
        <v>1</v>
      </c>
      <c r="AP12">
        <f>IFERROR(VLOOKUP($B12,Solver!$A$1:$BJ$636,_xlfn.XMATCH(AP$3,Solver!$A$1:$BJ$1,0),FALSE),"")</f>
        <v>0</v>
      </c>
      <c r="AQ12">
        <f>IFERROR(VLOOKUP($B12,Solver!$A$1:$BJ$636,_xlfn.XMATCH(AQ$3,Solver!$A$1:$BJ$1,0),FALSE),"")</f>
        <v>0</v>
      </c>
      <c r="AR12">
        <f>IFERROR(VLOOKUP($B12,Solver!$A$1:$BJ$636,_xlfn.XMATCH(AR$3,Solver!$A$1:$BJ$1,0),FALSE),"")</f>
        <v>0</v>
      </c>
      <c r="AS12">
        <f>IFERROR(VLOOKUP($B12,Solver!$A$1:$BJ$636,_xlfn.XMATCH(AS$3,Solver!$A$1:$BJ$1,0),FALSE),"")</f>
        <v>0</v>
      </c>
      <c r="AT12">
        <f>IFERROR(VLOOKUP($B12,Solver!$A$1:$BJ$636,_xlfn.XMATCH(AT$3,Solver!$A$1:$BJ$1,0),FALSE),"")</f>
        <v>0</v>
      </c>
      <c r="AU12">
        <f>IFERROR(VLOOKUP($B12,Solver!$A$1:$BJ$636,_xlfn.XMATCH(AU$3,Solver!$A$1:$BJ$1,0),FALSE),"")</f>
        <v>0.379</v>
      </c>
      <c r="AV12">
        <f>IFERROR(VLOOKUP($B12,Solver!$A$1:$BJ$636,_xlfn.XMATCH(AV$3,Solver!$A$1:$BJ$1,0),FALSE),"")</f>
        <v>13</v>
      </c>
      <c r="AX12">
        <v>331</v>
      </c>
      <c r="AY12" t="str">
        <f>IFERROR(VLOOKUP($B12,Solver!$A$1:$BJ$636,_xlfn.XMATCH(AY$3,Solver!$A$1:$BJ$1,0),FALSE),"")</f>
        <v>Omobamidele</v>
      </c>
      <c r="AZ12">
        <f>IFERROR(VLOOKUP($B12,Solver!$A$1:$BJ$636,_xlfn.XMATCH(AZ$3,Solver!$A$1:$BJ$1,0),FALSE),"")</f>
        <v>2</v>
      </c>
      <c r="BA12">
        <f>IFERROR(VLOOKUP($B12,Solver!$A$1:$BJ$636,_xlfn.XMATCH(BA$3,Solver!$A$1:$BJ$1,0),FALSE),-1)</f>
        <v>1</v>
      </c>
      <c r="BB12">
        <f>IFERROR(VLOOKUP($B12,Solver!$A$1:$BJ$636,_xlfn.XMATCH(BB$3,Solver!$A$1:$BJ$1,0),FALSE),"")</f>
        <v>0</v>
      </c>
      <c r="BC12">
        <f>IFERROR(VLOOKUP($B12,Solver!$A$1:$BJ$636,_xlfn.XMATCH(BC$3,Solver!$A$1:$BJ$1,0),FALSE),"")</f>
        <v>0</v>
      </c>
      <c r="BD12">
        <f>IFERROR(VLOOKUP($B12,Solver!$A$1:$BJ$636,_xlfn.XMATCH(BD$3,Solver!$A$1:$BJ$1,0),FALSE),"")</f>
        <v>0</v>
      </c>
      <c r="BE12">
        <f>IFERROR(VLOOKUP($B12,Solver!$A$1:$BJ$636,_xlfn.XMATCH(BE$3,Solver!$A$1:$BJ$1,0),FALSE),"")</f>
        <v>0</v>
      </c>
      <c r="BF12">
        <f>IFERROR(VLOOKUP($B12,Solver!$A$1:$BJ$636,_xlfn.XMATCH(BF$3,Solver!$A$1:$BJ$1,0),FALSE),"")</f>
        <v>0</v>
      </c>
      <c r="BG12">
        <f>IFERROR(VLOOKUP($B12,Solver!$A$1:$BJ$636,_xlfn.XMATCH(BG$3,Solver!$A$1:$BJ$1,0),FALSE),"")</f>
        <v>0.52300000000000002</v>
      </c>
      <c r="BH12">
        <f>IFERROR(VLOOKUP($B12,Solver!$A$1:$BJ$636,_xlfn.XMATCH(BH$3,Solver!$A$1:$BJ$1,0),FALSE),"")</f>
        <v>16</v>
      </c>
    </row>
    <row r="13" spans="2:60" hidden="1" x14ac:dyDescent="0.25">
      <c r="B13">
        <v>376</v>
      </c>
      <c r="C13" t="str">
        <f>IFERROR(VLOOKUP($B13,Solver!$A$1:$BJ$636,_xlfn.XMATCH(C$3,Solver!$A$1:$BJ$1,0),FALSE),"")</f>
        <v>Foster</v>
      </c>
      <c r="D13">
        <f>IFERROR(VLOOKUP($B13,Solver!$A$1:$BJ$636,_xlfn.XMATCH(D$3,Solver!$A$1:$BJ$1,0),FALSE),"")</f>
        <v>1</v>
      </c>
      <c r="E13">
        <f>IFERROR(VLOOKUP($B13,Solver!$A$1:$BJ$636,_xlfn.XMATCH(E$3,Solver!$A$1:$BJ$1,0),FALSE),-1)</f>
        <v>1</v>
      </c>
      <c r="F13">
        <f>IFERROR(VLOOKUP($B13,Solver!$A$1:$BJ$636,_xlfn.XMATCH(F$3,Solver!$A$1:$BJ$1,0),FALSE),"")</f>
        <v>0</v>
      </c>
      <c r="G13">
        <f>IFERROR(VLOOKUP($B13,Solver!$A$1:$BJ$636,_xlfn.XMATCH(G$3,Solver!$A$1:$BJ$1,0),FALSE),"")</f>
        <v>0</v>
      </c>
      <c r="H13">
        <f>IFERROR(VLOOKUP($B13,Solver!$A$1:$BJ$636,_xlfn.XMATCH(H$3,Solver!$A$1:$BJ$1,0),FALSE),"")</f>
        <v>0</v>
      </c>
      <c r="I13">
        <f>IFERROR(VLOOKUP($B13,Solver!$A$1:$BJ$636,_xlfn.XMATCH(I$3,Solver!$A$1:$BJ$1,0),FALSE),"")</f>
        <v>0</v>
      </c>
      <c r="J13">
        <f>IFERROR(VLOOKUP($B13,Solver!$A$1:$BJ$636,_xlfn.XMATCH(J$3,Solver!$A$1:$BJ$1,0),FALSE),"")</f>
        <v>0</v>
      </c>
      <c r="K13">
        <f>IFERROR(VLOOKUP($B13,Solver!$A$1:$BJ$636,_xlfn.XMATCH(K$3,Solver!$A$1:$BJ$1,0),FALSE),"")</f>
        <v>2.468</v>
      </c>
      <c r="L13">
        <f>IFERROR(VLOOKUP($B13,Solver!$A$1:$BJ$636,_xlfn.XMATCH(L$3,Solver!$A$1:$BJ$1,0),FALSE),"")</f>
        <v>69</v>
      </c>
      <c r="N13">
        <v>376</v>
      </c>
      <c r="O13" t="str">
        <f>IFERROR(VLOOKUP($B13,Solver!$A$1:$BJ$636,_xlfn.XMATCH(O$3,Solver!$A$1:$BJ$1,0),FALSE),"")</f>
        <v>Foster</v>
      </c>
      <c r="P13">
        <f>IFERROR(VLOOKUP($B13,Solver!$A$1:$BJ$636,_xlfn.XMATCH(P$3,Solver!$A$1:$BJ$1,0),FALSE),"")</f>
        <v>1</v>
      </c>
      <c r="Q13">
        <f>IFERROR(VLOOKUP($B13,Solver!$A$1:$BJ$636,_xlfn.XMATCH(Q$3,Solver!$A$1:$BJ$1,0),FALSE),-1)</f>
        <v>1</v>
      </c>
      <c r="R13">
        <f>IFERROR(VLOOKUP($B13,Solver!$A$1:$BJ$636,_xlfn.XMATCH(R$3,Solver!$A$1:$BJ$1,0),FALSE),"")</f>
        <v>0</v>
      </c>
      <c r="S13">
        <f>IFERROR(VLOOKUP($B13,Solver!$A$1:$BJ$636,_xlfn.XMATCH(S$3,Solver!$A$1:$BJ$1,0),FALSE),"")</f>
        <v>0</v>
      </c>
      <c r="T13">
        <f>IFERROR(VLOOKUP($B13,Solver!$A$1:$BJ$636,_xlfn.XMATCH(T$3,Solver!$A$1:$BJ$1,0),FALSE),"")</f>
        <v>0</v>
      </c>
      <c r="U13">
        <f>IFERROR(VLOOKUP($B13,Solver!$A$1:$BJ$636,_xlfn.XMATCH(U$3,Solver!$A$1:$BJ$1,0),FALSE),"")</f>
        <v>0</v>
      </c>
      <c r="V13">
        <f>IFERROR(VLOOKUP($B13,Solver!$A$1:$BJ$636,_xlfn.XMATCH(V$3,Solver!$A$1:$BJ$1,0),FALSE),"")</f>
        <v>0</v>
      </c>
      <c r="W13">
        <f>IFERROR(VLOOKUP($B13,Solver!$A$1:$BJ$636,_xlfn.XMATCH(W$3,Solver!$A$1:$BJ$1,0),FALSE),"")</f>
        <v>2.536</v>
      </c>
      <c r="X13">
        <f>IFERROR(VLOOKUP($B13,Solver!$A$1:$BJ$636,_xlfn.XMATCH(X$3,Solver!$A$1:$BJ$1,0),FALSE),"")</f>
        <v>68</v>
      </c>
      <c r="Z13">
        <v>376</v>
      </c>
      <c r="AA13" t="str">
        <f>IFERROR(VLOOKUP($B13,Solver!$A$1:$BJ$636,_xlfn.XMATCH(AA$3,Solver!$A$1:$BJ$1,0),FALSE),"")</f>
        <v>Foster</v>
      </c>
      <c r="AB13">
        <f>IFERROR(VLOOKUP($B13,Solver!$A$1:$BJ$636,_xlfn.XMATCH(AB$3,Solver!$A$1:$BJ$1,0),FALSE),"")</f>
        <v>1</v>
      </c>
      <c r="AC13">
        <f>IFERROR(VLOOKUP($B13,Solver!$A$1:$BJ$636,_xlfn.XMATCH(AC$3,Solver!$A$1:$BJ$1,0),FALSE),-1)</f>
        <v>1</v>
      </c>
      <c r="AD13">
        <f>IFERROR(VLOOKUP($B13,Solver!$A$1:$BJ$636,_xlfn.XMATCH(AD$3,Solver!$A$1:$BJ$1,0),FALSE),"")</f>
        <v>0</v>
      </c>
      <c r="AE13">
        <f>IFERROR(VLOOKUP($B13,Solver!$A$1:$BJ$636,_xlfn.XMATCH(AE$3,Solver!$A$1:$BJ$1,0),FALSE),"")</f>
        <v>0</v>
      </c>
      <c r="AF13">
        <f>IFERROR(VLOOKUP($B13,Solver!$A$1:$BJ$636,_xlfn.XMATCH(AF$3,Solver!$A$1:$BJ$1,0),FALSE),"")</f>
        <v>0</v>
      </c>
      <c r="AG13">
        <f>IFERROR(VLOOKUP($B13,Solver!$A$1:$BJ$636,_xlfn.XMATCH(AG$3,Solver!$A$1:$BJ$1,0),FALSE),"")</f>
        <v>0</v>
      </c>
      <c r="AH13">
        <f>IFERROR(VLOOKUP($B13,Solver!$A$1:$BJ$636,_xlfn.XMATCH(AH$3,Solver!$A$1:$BJ$1,0),FALSE),"")</f>
        <v>0</v>
      </c>
      <c r="AI13">
        <f>IFERROR(VLOOKUP($B13,Solver!$A$1:$BJ$636,_xlfn.XMATCH(AI$3,Solver!$A$1:$BJ$1,0),FALSE),"")</f>
        <v>2.6539999999999999</v>
      </c>
      <c r="AJ13">
        <f>IFERROR(VLOOKUP($B13,Solver!$A$1:$BJ$636,_xlfn.XMATCH(AJ$3,Solver!$A$1:$BJ$1,0),FALSE),"")</f>
        <v>65</v>
      </c>
      <c r="AL13">
        <v>376</v>
      </c>
      <c r="AM13" t="str">
        <f>IFERROR(VLOOKUP($B13,Solver!$A$1:$BJ$636,_xlfn.XMATCH(AM$3,Solver!$A$1:$BJ$1,0),FALSE),"")</f>
        <v>Foster</v>
      </c>
      <c r="AN13">
        <f>IFERROR(VLOOKUP($B13,Solver!$A$1:$BJ$636,_xlfn.XMATCH(AN$3,Solver!$A$1:$BJ$1,0),FALSE),"")</f>
        <v>1</v>
      </c>
      <c r="AO13">
        <f>IFERROR(VLOOKUP($B13,Solver!$A$1:$BJ$636,_xlfn.XMATCH(AO$3,Solver!$A$1:$BJ$1,0),FALSE),-1)</f>
        <v>1</v>
      </c>
      <c r="AP13">
        <f>IFERROR(VLOOKUP($B13,Solver!$A$1:$BJ$636,_xlfn.XMATCH(AP$3,Solver!$A$1:$BJ$1,0),FALSE),"")</f>
        <v>0</v>
      </c>
      <c r="AQ13">
        <f>IFERROR(VLOOKUP($B13,Solver!$A$1:$BJ$636,_xlfn.XMATCH(AQ$3,Solver!$A$1:$BJ$1,0),FALSE),"")</f>
        <v>0</v>
      </c>
      <c r="AR13">
        <f>IFERROR(VLOOKUP($B13,Solver!$A$1:$BJ$636,_xlfn.XMATCH(AR$3,Solver!$A$1:$BJ$1,0),FALSE),"")</f>
        <v>0</v>
      </c>
      <c r="AS13">
        <f>IFERROR(VLOOKUP($B13,Solver!$A$1:$BJ$636,_xlfn.XMATCH(AS$3,Solver!$A$1:$BJ$1,0),FALSE),"")</f>
        <v>0</v>
      </c>
      <c r="AT13">
        <f>IFERROR(VLOOKUP($B13,Solver!$A$1:$BJ$636,_xlfn.XMATCH(AT$3,Solver!$A$1:$BJ$1,0),FALSE),"")</f>
        <v>0</v>
      </c>
      <c r="AU13">
        <f>IFERROR(VLOOKUP($B13,Solver!$A$1:$BJ$636,_xlfn.XMATCH(AU$3,Solver!$A$1:$BJ$1,0),FALSE),"")</f>
        <v>2.456</v>
      </c>
      <c r="AV13">
        <f>IFERROR(VLOOKUP($B13,Solver!$A$1:$BJ$636,_xlfn.XMATCH(AV$3,Solver!$A$1:$BJ$1,0),FALSE),"")</f>
        <v>68</v>
      </c>
      <c r="AX13">
        <v>376</v>
      </c>
      <c r="AY13" t="str">
        <f>IFERROR(VLOOKUP($B13,Solver!$A$1:$BJ$636,_xlfn.XMATCH(AY$3,Solver!$A$1:$BJ$1,0),FALSE),"")</f>
        <v>Foster</v>
      </c>
      <c r="AZ13">
        <f>IFERROR(VLOOKUP($B13,Solver!$A$1:$BJ$636,_xlfn.XMATCH(AZ$3,Solver!$A$1:$BJ$1,0),FALSE),"")</f>
        <v>1</v>
      </c>
      <c r="BA13">
        <f>IFERROR(VLOOKUP($B13,Solver!$A$1:$BJ$636,_xlfn.XMATCH(BA$3,Solver!$A$1:$BJ$1,0),FALSE),-1)</f>
        <v>1</v>
      </c>
      <c r="BB13">
        <f>IFERROR(VLOOKUP($B13,Solver!$A$1:$BJ$636,_xlfn.XMATCH(BB$3,Solver!$A$1:$BJ$1,0),FALSE),"")</f>
        <v>0</v>
      </c>
      <c r="BC13">
        <f>IFERROR(VLOOKUP($B13,Solver!$A$1:$BJ$636,_xlfn.XMATCH(BC$3,Solver!$A$1:$BJ$1,0),FALSE),"")</f>
        <v>0</v>
      </c>
      <c r="BD13">
        <f>IFERROR(VLOOKUP($B13,Solver!$A$1:$BJ$636,_xlfn.XMATCH(BD$3,Solver!$A$1:$BJ$1,0),FALSE),"")</f>
        <v>0</v>
      </c>
      <c r="BE13">
        <f>IFERROR(VLOOKUP($B13,Solver!$A$1:$BJ$636,_xlfn.XMATCH(BE$3,Solver!$A$1:$BJ$1,0),FALSE),"")</f>
        <v>0</v>
      </c>
      <c r="BF13">
        <f>IFERROR(VLOOKUP($B13,Solver!$A$1:$BJ$636,_xlfn.XMATCH(BF$3,Solver!$A$1:$BJ$1,0),FALSE),"")</f>
        <v>0</v>
      </c>
      <c r="BG13">
        <f>IFERROR(VLOOKUP($B13,Solver!$A$1:$BJ$636,_xlfn.XMATCH(BG$3,Solver!$A$1:$BJ$1,0),FALSE),"")</f>
        <v>2.2770000000000001</v>
      </c>
      <c r="BH13">
        <f>IFERROR(VLOOKUP($B13,Solver!$A$1:$BJ$636,_xlfn.XMATCH(BH$3,Solver!$A$1:$BJ$1,0),FALSE),"")</f>
        <v>63</v>
      </c>
    </row>
    <row r="14" spans="2:60" hidden="1" x14ac:dyDescent="0.25">
      <c r="B14">
        <v>413</v>
      </c>
      <c r="C14" t="str">
        <f>IFERROR(VLOOKUP($B14,Solver!$A$1:$BJ$636,_xlfn.XMATCH(C$3,Solver!$A$1:$BJ$1,0),FALSE),"")</f>
        <v>Antonio</v>
      </c>
      <c r="D14">
        <f>IFERROR(VLOOKUP($B14,Solver!$A$1:$BJ$636,_xlfn.XMATCH(D$3,Solver!$A$1:$BJ$1,0),FALSE),"")</f>
        <v>4</v>
      </c>
      <c r="E14">
        <f>IFERROR(VLOOKUP($B14,Solver!$A$1:$BJ$636,_xlfn.XMATCH(E$3,Solver!$A$1:$BJ$1,0),FALSE),-1)</f>
        <v>1</v>
      </c>
      <c r="F14">
        <f>IFERROR(VLOOKUP($B14,Solver!$A$1:$BJ$636,_xlfn.XMATCH(F$3,Solver!$A$1:$BJ$1,0),FALSE),"")</f>
        <v>0</v>
      </c>
      <c r="G14">
        <f>IFERROR(VLOOKUP($B14,Solver!$A$1:$BJ$636,_xlfn.XMATCH(G$3,Solver!$A$1:$BJ$1,0),FALSE),"")</f>
        <v>0</v>
      </c>
      <c r="H14">
        <f>IFERROR(VLOOKUP($B14,Solver!$A$1:$BJ$636,_xlfn.XMATCH(H$3,Solver!$A$1:$BJ$1,0),FALSE),"")</f>
        <v>0</v>
      </c>
      <c r="I14">
        <f>IFERROR(VLOOKUP($B14,Solver!$A$1:$BJ$636,_xlfn.XMATCH(I$3,Solver!$A$1:$BJ$1,0),FALSE),"")</f>
        <v>0</v>
      </c>
      <c r="J14">
        <f>IFERROR(VLOOKUP($B14,Solver!$A$1:$BJ$636,_xlfn.XMATCH(J$3,Solver!$A$1:$BJ$1,0),FALSE),"")</f>
        <v>0</v>
      </c>
      <c r="K14">
        <f>IFERROR(VLOOKUP($B14,Solver!$A$1:$BJ$636,_xlfn.XMATCH(K$3,Solver!$A$1:$BJ$1,0),FALSE),"")</f>
        <v>4.2030000000000003</v>
      </c>
      <c r="L14">
        <f>IFERROR(VLOOKUP($B14,Solver!$A$1:$BJ$636,_xlfn.XMATCH(L$3,Solver!$A$1:$BJ$1,0),FALSE),"")</f>
        <v>82</v>
      </c>
      <c r="N14">
        <v>413</v>
      </c>
      <c r="O14" t="str">
        <f>IFERROR(VLOOKUP($B14,Solver!$A$1:$BJ$636,_xlfn.XMATCH(O$3,Solver!$A$1:$BJ$1,0),FALSE),"")</f>
        <v>Antonio</v>
      </c>
      <c r="P14">
        <f>IFERROR(VLOOKUP($B14,Solver!$A$1:$BJ$636,_xlfn.XMATCH(P$3,Solver!$A$1:$BJ$1,0),FALSE),"")</f>
        <v>4</v>
      </c>
      <c r="Q14">
        <f>IFERROR(VLOOKUP($B14,Solver!$A$1:$BJ$636,_xlfn.XMATCH(Q$3,Solver!$A$1:$BJ$1,0),FALSE),-1)</f>
        <v>1</v>
      </c>
      <c r="R14">
        <f>IFERROR(VLOOKUP($B14,Solver!$A$1:$BJ$636,_xlfn.XMATCH(R$3,Solver!$A$1:$BJ$1,0),FALSE),"")</f>
        <v>0</v>
      </c>
      <c r="S14">
        <f>IFERROR(VLOOKUP($B14,Solver!$A$1:$BJ$636,_xlfn.XMATCH(S$3,Solver!$A$1:$BJ$1,0),FALSE),"")</f>
        <v>0</v>
      </c>
      <c r="T14">
        <f>IFERROR(VLOOKUP($B14,Solver!$A$1:$BJ$636,_xlfn.XMATCH(T$3,Solver!$A$1:$BJ$1,0),FALSE),"")</f>
        <v>0</v>
      </c>
      <c r="U14">
        <f>IFERROR(VLOOKUP($B14,Solver!$A$1:$BJ$636,_xlfn.XMATCH(U$3,Solver!$A$1:$BJ$1,0),FALSE),"")</f>
        <v>0</v>
      </c>
      <c r="V14">
        <f>IFERROR(VLOOKUP($B14,Solver!$A$1:$BJ$636,_xlfn.XMATCH(V$3,Solver!$A$1:$BJ$1,0),FALSE),"")</f>
        <v>0</v>
      </c>
      <c r="W14">
        <f>IFERROR(VLOOKUP($B14,Solver!$A$1:$BJ$636,_xlfn.XMATCH(W$3,Solver!$A$1:$BJ$1,0),FALSE),"")</f>
        <v>4.2430000000000003</v>
      </c>
      <c r="X14">
        <f>IFERROR(VLOOKUP($B14,Solver!$A$1:$BJ$636,_xlfn.XMATCH(X$3,Solver!$A$1:$BJ$1,0),FALSE),"")</f>
        <v>77</v>
      </c>
      <c r="Z14">
        <v>413</v>
      </c>
      <c r="AA14" t="str">
        <f>IFERROR(VLOOKUP($B14,Solver!$A$1:$BJ$636,_xlfn.XMATCH(AA$3,Solver!$A$1:$BJ$1,0),FALSE),"")</f>
        <v>Antonio</v>
      </c>
      <c r="AB14">
        <f>IFERROR(VLOOKUP($B14,Solver!$A$1:$BJ$636,_xlfn.XMATCH(AB$3,Solver!$A$1:$BJ$1,0),FALSE),"")</f>
        <v>4</v>
      </c>
      <c r="AC14">
        <f>IFERROR(VLOOKUP($B14,Solver!$A$1:$BJ$636,_xlfn.XMATCH(AC$3,Solver!$A$1:$BJ$1,0),FALSE),-1)</f>
        <v>1</v>
      </c>
      <c r="AD14">
        <f>IFERROR(VLOOKUP($B14,Solver!$A$1:$BJ$636,_xlfn.XMATCH(AD$3,Solver!$A$1:$BJ$1,0),FALSE),"")</f>
        <v>0</v>
      </c>
      <c r="AE14">
        <f>IFERROR(VLOOKUP($B14,Solver!$A$1:$BJ$636,_xlfn.XMATCH(AE$3,Solver!$A$1:$BJ$1,0),FALSE),"")</f>
        <v>0</v>
      </c>
      <c r="AF14">
        <f>IFERROR(VLOOKUP($B14,Solver!$A$1:$BJ$636,_xlfn.XMATCH(AF$3,Solver!$A$1:$BJ$1,0),FALSE),"")</f>
        <v>0</v>
      </c>
      <c r="AG14">
        <f>IFERROR(VLOOKUP($B14,Solver!$A$1:$BJ$636,_xlfn.XMATCH(AG$3,Solver!$A$1:$BJ$1,0),FALSE),"")</f>
        <v>0</v>
      </c>
      <c r="AH14">
        <f>IFERROR(VLOOKUP($B14,Solver!$A$1:$BJ$636,_xlfn.XMATCH(AH$3,Solver!$A$1:$BJ$1,0),FALSE),"")</f>
        <v>0</v>
      </c>
      <c r="AI14">
        <f>IFERROR(VLOOKUP($B14,Solver!$A$1:$BJ$636,_xlfn.XMATCH(AI$3,Solver!$A$1:$BJ$1,0),FALSE),"")</f>
        <v>3.988</v>
      </c>
      <c r="AJ14">
        <f>IFERROR(VLOOKUP($B14,Solver!$A$1:$BJ$636,_xlfn.XMATCH(AJ$3,Solver!$A$1:$BJ$1,0),FALSE),"")</f>
        <v>80</v>
      </c>
      <c r="AL14">
        <v>413</v>
      </c>
      <c r="AM14" t="str">
        <f>IFERROR(VLOOKUP($B14,Solver!$A$1:$BJ$636,_xlfn.XMATCH(AM$3,Solver!$A$1:$BJ$1,0),FALSE),"")</f>
        <v>Antonio</v>
      </c>
      <c r="AN14">
        <f>IFERROR(VLOOKUP($B14,Solver!$A$1:$BJ$636,_xlfn.XMATCH(AN$3,Solver!$A$1:$BJ$1,0),FALSE),"")</f>
        <v>4</v>
      </c>
      <c r="AO14">
        <f>IFERROR(VLOOKUP($B14,Solver!$A$1:$BJ$636,_xlfn.XMATCH(AO$3,Solver!$A$1:$BJ$1,0),FALSE),-1)</f>
        <v>1</v>
      </c>
      <c r="AP14">
        <f>IFERROR(VLOOKUP($B14,Solver!$A$1:$BJ$636,_xlfn.XMATCH(AP$3,Solver!$A$1:$BJ$1,0),FALSE),"")</f>
        <v>0</v>
      </c>
      <c r="AQ14">
        <f>IFERROR(VLOOKUP($B14,Solver!$A$1:$BJ$636,_xlfn.XMATCH(AQ$3,Solver!$A$1:$BJ$1,0),FALSE),"")</f>
        <v>0</v>
      </c>
      <c r="AR14">
        <f>IFERROR(VLOOKUP($B14,Solver!$A$1:$BJ$636,_xlfn.XMATCH(AR$3,Solver!$A$1:$BJ$1,0),FALSE),"")</f>
        <v>0</v>
      </c>
      <c r="AS14">
        <f>IFERROR(VLOOKUP($B14,Solver!$A$1:$BJ$636,_xlfn.XMATCH(AS$3,Solver!$A$1:$BJ$1,0),FALSE),"")</f>
        <v>0</v>
      </c>
      <c r="AT14">
        <f>IFERROR(VLOOKUP($B14,Solver!$A$1:$BJ$636,_xlfn.XMATCH(AT$3,Solver!$A$1:$BJ$1,0),FALSE),"")</f>
        <v>0</v>
      </c>
      <c r="AU14">
        <f>IFERROR(VLOOKUP($B14,Solver!$A$1:$BJ$636,_xlfn.XMATCH(AU$3,Solver!$A$1:$BJ$1,0),FALSE),"")</f>
        <v>3.6080000000000001</v>
      </c>
      <c r="AV14">
        <f>IFERROR(VLOOKUP($B14,Solver!$A$1:$BJ$636,_xlfn.XMATCH(AV$3,Solver!$A$1:$BJ$1,0),FALSE),"")</f>
        <v>76</v>
      </c>
      <c r="AX14">
        <v>413</v>
      </c>
      <c r="AY14" t="str">
        <f>IFERROR(VLOOKUP($B14,Solver!$A$1:$BJ$636,_xlfn.XMATCH(AY$3,Solver!$A$1:$BJ$1,0),FALSE),"")</f>
        <v>Antonio</v>
      </c>
      <c r="AZ14">
        <f>IFERROR(VLOOKUP($B14,Solver!$A$1:$BJ$636,_xlfn.XMATCH(AZ$3,Solver!$A$1:$BJ$1,0),FALSE),"")</f>
        <v>4</v>
      </c>
      <c r="BA14">
        <f>IFERROR(VLOOKUP($B14,Solver!$A$1:$BJ$636,_xlfn.XMATCH(BA$3,Solver!$A$1:$BJ$1,0),FALSE),-1)</f>
        <v>1</v>
      </c>
      <c r="BB14">
        <f>IFERROR(VLOOKUP($B14,Solver!$A$1:$BJ$636,_xlfn.XMATCH(BB$3,Solver!$A$1:$BJ$1,0),FALSE),"")</f>
        <v>0</v>
      </c>
      <c r="BC14">
        <f>IFERROR(VLOOKUP($B14,Solver!$A$1:$BJ$636,_xlfn.XMATCH(BC$3,Solver!$A$1:$BJ$1,0),FALSE),"")</f>
        <v>0</v>
      </c>
      <c r="BD14">
        <f>IFERROR(VLOOKUP($B14,Solver!$A$1:$BJ$636,_xlfn.XMATCH(BD$3,Solver!$A$1:$BJ$1,0),FALSE),"")</f>
        <v>0</v>
      </c>
      <c r="BE14">
        <f>IFERROR(VLOOKUP($B14,Solver!$A$1:$BJ$636,_xlfn.XMATCH(BE$3,Solver!$A$1:$BJ$1,0),FALSE),"")</f>
        <v>0</v>
      </c>
      <c r="BF14">
        <f>IFERROR(VLOOKUP($B14,Solver!$A$1:$BJ$636,_xlfn.XMATCH(BF$3,Solver!$A$1:$BJ$1,0),FALSE),"")</f>
        <v>0</v>
      </c>
      <c r="BG14">
        <f>IFERROR(VLOOKUP($B14,Solver!$A$1:$BJ$636,_xlfn.XMATCH(BG$3,Solver!$A$1:$BJ$1,0),FALSE),"")</f>
        <v>3.6869999999999998</v>
      </c>
      <c r="BH14">
        <f>IFERROR(VLOOKUP($B14,Solver!$A$1:$BJ$636,_xlfn.XMATCH(BH$3,Solver!$A$1:$BJ$1,0),FALSE),"")</f>
        <v>75</v>
      </c>
    </row>
    <row r="15" spans="2:60" hidden="1" x14ac:dyDescent="0.25">
      <c r="B15">
        <v>430</v>
      </c>
      <c r="C15" t="str">
        <f>IFERROR(VLOOKUP($B15,Solver!$A$1:$BJ$636,_xlfn.XMATCH(C$3,Solver!$A$1:$BJ$1,0),FALSE),"")</f>
        <v>Jiménez</v>
      </c>
      <c r="D15">
        <f>IFERROR(VLOOKUP($B15,Solver!$A$1:$BJ$636,_xlfn.XMATCH(D$3,Solver!$A$1:$BJ$1,0),FALSE),"")</f>
        <v>4</v>
      </c>
      <c r="E15">
        <f>IFERROR(VLOOKUP($B15,Solver!$A$1:$BJ$636,_xlfn.XMATCH(E$3,Solver!$A$1:$BJ$1,0),FALSE),-1)</f>
        <v>1</v>
      </c>
      <c r="F15">
        <f>IFERROR(VLOOKUP($B15,Solver!$A$1:$BJ$636,_xlfn.XMATCH(F$3,Solver!$A$1:$BJ$1,0),FALSE),"")</f>
        <v>0</v>
      </c>
      <c r="G15">
        <f>IFERROR(VLOOKUP($B15,Solver!$A$1:$BJ$636,_xlfn.XMATCH(G$3,Solver!$A$1:$BJ$1,0),FALSE),"")</f>
        <v>0</v>
      </c>
      <c r="H15">
        <f>IFERROR(VLOOKUP($B15,Solver!$A$1:$BJ$636,_xlfn.XMATCH(H$3,Solver!$A$1:$BJ$1,0),FALSE),"")</f>
        <v>0</v>
      </c>
      <c r="I15">
        <f>IFERROR(VLOOKUP($B15,Solver!$A$1:$BJ$636,_xlfn.XMATCH(I$3,Solver!$A$1:$BJ$1,0),FALSE),"")</f>
        <v>0</v>
      </c>
      <c r="J15">
        <f>IFERROR(VLOOKUP($B15,Solver!$A$1:$BJ$636,_xlfn.XMATCH(J$3,Solver!$A$1:$BJ$1,0),FALSE),"")</f>
        <v>0</v>
      </c>
      <c r="K15">
        <f>IFERROR(VLOOKUP($B15,Solver!$A$1:$BJ$636,_xlfn.XMATCH(K$3,Solver!$A$1:$BJ$1,0),FALSE),"")</f>
        <v>3.2989999999999999</v>
      </c>
      <c r="L15">
        <f>IFERROR(VLOOKUP($B15,Solver!$A$1:$BJ$636,_xlfn.XMATCH(L$3,Solver!$A$1:$BJ$1,0),FALSE),"")</f>
        <v>64</v>
      </c>
      <c r="N15">
        <v>430</v>
      </c>
      <c r="O15" t="str">
        <f>IFERROR(VLOOKUP($B15,Solver!$A$1:$BJ$636,_xlfn.XMATCH(O$3,Solver!$A$1:$BJ$1,0),FALSE),"")</f>
        <v>Jiménez</v>
      </c>
      <c r="P15">
        <f>IFERROR(VLOOKUP($B15,Solver!$A$1:$BJ$636,_xlfn.XMATCH(P$3,Solver!$A$1:$BJ$1,0),FALSE),"")</f>
        <v>4</v>
      </c>
      <c r="Q15">
        <f>IFERROR(VLOOKUP($B15,Solver!$A$1:$BJ$636,_xlfn.XMATCH(Q$3,Solver!$A$1:$BJ$1,0),FALSE),-1)</f>
        <v>1</v>
      </c>
      <c r="R15">
        <f>IFERROR(VLOOKUP($B15,Solver!$A$1:$BJ$636,_xlfn.XMATCH(R$3,Solver!$A$1:$BJ$1,0),FALSE),"")</f>
        <v>0</v>
      </c>
      <c r="S15">
        <f>IFERROR(VLOOKUP($B15,Solver!$A$1:$BJ$636,_xlfn.XMATCH(S$3,Solver!$A$1:$BJ$1,0),FALSE),"")</f>
        <v>0</v>
      </c>
      <c r="T15">
        <f>IFERROR(VLOOKUP($B15,Solver!$A$1:$BJ$636,_xlfn.XMATCH(T$3,Solver!$A$1:$BJ$1,0),FALSE),"")</f>
        <v>0</v>
      </c>
      <c r="U15">
        <f>IFERROR(VLOOKUP($B15,Solver!$A$1:$BJ$636,_xlfn.XMATCH(U$3,Solver!$A$1:$BJ$1,0),FALSE),"")</f>
        <v>0</v>
      </c>
      <c r="V15">
        <f>IFERROR(VLOOKUP($B15,Solver!$A$1:$BJ$636,_xlfn.XMATCH(V$3,Solver!$A$1:$BJ$1,0),FALSE),"")</f>
        <v>0</v>
      </c>
      <c r="W15">
        <f>IFERROR(VLOOKUP($B15,Solver!$A$1:$BJ$636,_xlfn.XMATCH(W$3,Solver!$A$1:$BJ$1,0),FALSE),"")</f>
        <v>4.5890000000000004</v>
      </c>
      <c r="X15">
        <f>IFERROR(VLOOKUP($B15,Solver!$A$1:$BJ$636,_xlfn.XMATCH(X$3,Solver!$A$1:$BJ$1,0),FALSE),"")</f>
        <v>85</v>
      </c>
      <c r="Z15">
        <v>430</v>
      </c>
      <c r="AA15" t="str">
        <f>IFERROR(VLOOKUP($B15,Solver!$A$1:$BJ$636,_xlfn.XMATCH(AA$3,Solver!$A$1:$BJ$1,0),FALSE),"")</f>
        <v>Jiménez</v>
      </c>
      <c r="AB15">
        <f>IFERROR(VLOOKUP($B15,Solver!$A$1:$BJ$636,_xlfn.XMATCH(AB$3,Solver!$A$1:$BJ$1,0),FALSE),"")</f>
        <v>4</v>
      </c>
      <c r="AC15">
        <f>IFERROR(VLOOKUP($B15,Solver!$A$1:$BJ$636,_xlfn.XMATCH(AC$3,Solver!$A$1:$BJ$1,0),FALSE),-1)</f>
        <v>1</v>
      </c>
      <c r="AD15">
        <f>IFERROR(VLOOKUP($B15,Solver!$A$1:$BJ$636,_xlfn.XMATCH(AD$3,Solver!$A$1:$BJ$1,0),FALSE),"")</f>
        <v>0</v>
      </c>
      <c r="AE15">
        <f>IFERROR(VLOOKUP($B15,Solver!$A$1:$BJ$636,_xlfn.XMATCH(AE$3,Solver!$A$1:$BJ$1,0),FALSE),"")</f>
        <v>0</v>
      </c>
      <c r="AF15">
        <f>IFERROR(VLOOKUP($B15,Solver!$A$1:$BJ$636,_xlfn.XMATCH(AF$3,Solver!$A$1:$BJ$1,0),FALSE),"")</f>
        <v>0</v>
      </c>
      <c r="AG15">
        <f>IFERROR(VLOOKUP($B15,Solver!$A$1:$BJ$636,_xlfn.XMATCH(AG$3,Solver!$A$1:$BJ$1,0),FALSE),"")</f>
        <v>0</v>
      </c>
      <c r="AH15">
        <f>IFERROR(VLOOKUP($B15,Solver!$A$1:$BJ$636,_xlfn.XMATCH(AH$3,Solver!$A$1:$BJ$1,0),FALSE),"")</f>
        <v>0</v>
      </c>
      <c r="AI15">
        <f>IFERROR(VLOOKUP($B15,Solver!$A$1:$BJ$636,_xlfn.XMATCH(AI$3,Solver!$A$1:$BJ$1,0),FALSE),"")</f>
        <v>4.6050000000000004</v>
      </c>
      <c r="AJ15">
        <f>IFERROR(VLOOKUP($B15,Solver!$A$1:$BJ$636,_xlfn.XMATCH(AJ$3,Solver!$A$1:$BJ$1,0),FALSE),"")</f>
        <v>82</v>
      </c>
      <c r="AL15">
        <v>430</v>
      </c>
      <c r="AM15" t="str">
        <f>IFERROR(VLOOKUP($B15,Solver!$A$1:$BJ$636,_xlfn.XMATCH(AM$3,Solver!$A$1:$BJ$1,0),FALSE),"")</f>
        <v>Jiménez</v>
      </c>
      <c r="AN15">
        <f>IFERROR(VLOOKUP($B15,Solver!$A$1:$BJ$636,_xlfn.XMATCH(AN$3,Solver!$A$1:$BJ$1,0),FALSE),"")</f>
        <v>4</v>
      </c>
      <c r="AO15">
        <f>IFERROR(VLOOKUP($B15,Solver!$A$1:$BJ$636,_xlfn.XMATCH(AO$3,Solver!$A$1:$BJ$1,0),FALSE),-1)</f>
        <v>1</v>
      </c>
      <c r="AP15">
        <f>IFERROR(VLOOKUP($B15,Solver!$A$1:$BJ$636,_xlfn.XMATCH(AP$3,Solver!$A$1:$BJ$1,0),FALSE),"")</f>
        <v>0</v>
      </c>
      <c r="AQ15">
        <f>IFERROR(VLOOKUP($B15,Solver!$A$1:$BJ$636,_xlfn.XMATCH(AQ$3,Solver!$A$1:$BJ$1,0),FALSE),"")</f>
        <v>0</v>
      </c>
      <c r="AR15">
        <f>IFERROR(VLOOKUP($B15,Solver!$A$1:$BJ$636,_xlfn.XMATCH(AR$3,Solver!$A$1:$BJ$1,0),FALSE),"")</f>
        <v>0</v>
      </c>
      <c r="AS15">
        <f>IFERROR(VLOOKUP($B15,Solver!$A$1:$BJ$636,_xlfn.XMATCH(AS$3,Solver!$A$1:$BJ$1,0),FALSE),"")</f>
        <v>0</v>
      </c>
      <c r="AT15">
        <f>IFERROR(VLOOKUP($B15,Solver!$A$1:$BJ$636,_xlfn.XMATCH(AT$3,Solver!$A$1:$BJ$1,0),FALSE),"")</f>
        <v>0</v>
      </c>
      <c r="AU15">
        <f>IFERROR(VLOOKUP($B15,Solver!$A$1:$BJ$636,_xlfn.XMATCH(AU$3,Solver!$A$1:$BJ$1,0),FALSE),"")</f>
        <v>3.9460000000000002</v>
      </c>
      <c r="AV15">
        <f>IFERROR(VLOOKUP($B15,Solver!$A$1:$BJ$636,_xlfn.XMATCH(AV$3,Solver!$A$1:$BJ$1,0),FALSE),"")</f>
        <v>76</v>
      </c>
      <c r="AX15">
        <v>430</v>
      </c>
      <c r="AY15" t="str">
        <f>IFERROR(VLOOKUP($B15,Solver!$A$1:$BJ$636,_xlfn.XMATCH(AY$3,Solver!$A$1:$BJ$1,0),FALSE),"")</f>
        <v>Jiménez</v>
      </c>
      <c r="AZ15">
        <f>IFERROR(VLOOKUP($B15,Solver!$A$1:$BJ$636,_xlfn.XMATCH(AZ$3,Solver!$A$1:$BJ$1,0),FALSE),"")</f>
        <v>4</v>
      </c>
      <c r="BA15">
        <f>IFERROR(VLOOKUP($B15,Solver!$A$1:$BJ$636,_xlfn.XMATCH(BA$3,Solver!$A$1:$BJ$1,0),FALSE),-1)</f>
        <v>1</v>
      </c>
      <c r="BB15">
        <f>IFERROR(VLOOKUP($B15,Solver!$A$1:$BJ$636,_xlfn.XMATCH(BB$3,Solver!$A$1:$BJ$1,0),FALSE),"")</f>
        <v>0</v>
      </c>
      <c r="BC15">
        <f>IFERROR(VLOOKUP($B15,Solver!$A$1:$BJ$636,_xlfn.XMATCH(BC$3,Solver!$A$1:$BJ$1,0),FALSE),"")</f>
        <v>0</v>
      </c>
      <c r="BD15">
        <f>IFERROR(VLOOKUP($B15,Solver!$A$1:$BJ$636,_xlfn.XMATCH(BD$3,Solver!$A$1:$BJ$1,0),FALSE),"")</f>
        <v>0</v>
      </c>
      <c r="BE15">
        <f>IFERROR(VLOOKUP($B15,Solver!$A$1:$BJ$636,_xlfn.XMATCH(BE$3,Solver!$A$1:$BJ$1,0),FALSE),"")</f>
        <v>0</v>
      </c>
      <c r="BF15">
        <f>IFERROR(VLOOKUP($B15,Solver!$A$1:$BJ$636,_xlfn.XMATCH(BF$3,Solver!$A$1:$BJ$1,0),FALSE),"")</f>
        <v>0</v>
      </c>
      <c r="BG15">
        <f>IFERROR(VLOOKUP($B15,Solver!$A$1:$BJ$636,_xlfn.XMATCH(BG$3,Solver!$A$1:$BJ$1,0),FALSE),"")</f>
        <v>4.5620000000000003</v>
      </c>
      <c r="BH15">
        <f>IFERROR(VLOOKUP($B15,Solver!$A$1:$BJ$636,_xlfn.XMATCH(BH$3,Solver!$A$1:$BJ$1,0),FALSE),"")</f>
        <v>78</v>
      </c>
    </row>
    <row r="16" spans="2:60" hidden="1" x14ac:dyDescent="0.25">
      <c r="B16">
        <v>529</v>
      </c>
      <c r="C16" t="str">
        <f>IFERROR(VLOOKUP($B16,Solver!$A$1:$BJ$636,_xlfn.XMATCH(C$3,Solver!$A$1:$BJ$1,0),FALSE),"")</f>
        <v>Lukaku</v>
      </c>
      <c r="D16">
        <f>IFERROR(VLOOKUP($B16,Solver!$A$1:$BJ$636,_xlfn.XMATCH(D$3,Solver!$A$1:$BJ$1,0),FALSE),"")</f>
        <v>4</v>
      </c>
      <c r="E16">
        <f>IFERROR(VLOOKUP($B16,Solver!$A$1:$BJ$636,_xlfn.XMATCH(E$3,Solver!$A$1:$BJ$1,0),FALSE),-1)</f>
        <v>1</v>
      </c>
      <c r="F16">
        <f>IFERROR(VLOOKUP($B16,Solver!$A$1:$BJ$636,_xlfn.XMATCH(F$3,Solver!$A$1:$BJ$1,0),FALSE),"")</f>
        <v>0</v>
      </c>
      <c r="G16">
        <f>IFERROR(VLOOKUP($B16,Solver!$A$1:$BJ$636,_xlfn.XMATCH(G$3,Solver!$A$1:$BJ$1,0),FALSE),"")</f>
        <v>0</v>
      </c>
      <c r="H16">
        <f>IFERROR(VLOOKUP($B16,Solver!$A$1:$BJ$636,_xlfn.XMATCH(H$3,Solver!$A$1:$BJ$1,0),FALSE),"")</f>
        <v>0</v>
      </c>
      <c r="I16">
        <f>IFERROR(VLOOKUP($B16,Solver!$A$1:$BJ$636,_xlfn.XMATCH(I$3,Solver!$A$1:$BJ$1,0),FALSE),"")</f>
        <v>0</v>
      </c>
      <c r="J16">
        <f>IFERROR(VLOOKUP($B16,Solver!$A$1:$BJ$636,_xlfn.XMATCH(J$3,Solver!$A$1:$BJ$1,0),FALSE),"")</f>
        <v>0</v>
      </c>
      <c r="K16">
        <f>IFERROR(VLOOKUP($B16,Solver!$A$1:$BJ$636,_xlfn.XMATCH(K$3,Solver!$A$1:$BJ$1,0),FALSE),"")</f>
        <v>4.1029999999999998</v>
      </c>
      <c r="L16">
        <f>IFERROR(VLOOKUP($B16,Solver!$A$1:$BJ$636,_xlfn.XMATCH(L$3,Solver!$A$1:$BJ$1,0),FALSE),"")</f>
        <v>66</v>
      </c>
      <c r="N16">
        <v>529</v>
      </c>
      <c r="O16" t="str">
        <f>IFERROR(VLOOKUP($B16,Solver!$A$1:$BJ$636,_xlfn.XMATCH(O$3,Solver!$A$1:$BJ$1,0),FALSE),"")</f>
        <v>Lukaku</v>
      </c>
      <c r="P16">
        <f>IFERROR(VLOOKUP($B16,Solver!$A$1:$BJ$636,_xlfn.XMATCH(P$3,Solver!$A$1:$BJ$1,0),FALSE),"")</f>
        <v>4</v>
      </c>
      <c r="Q16">
        <f>IFERROR(VLOOKUP($B16,Solver!$A$1:$BJ$636,_xlfn.XMATCH(Q$3,Solver!$A$1:$BJ$1,0),FALSE),-1)</f>
        <v>1</v>
      </c>
      <c r="R16">
        <f>IFERROR(VLOOKUP($B16,Solver!$A$1:$BJ$636,_xlfn.XMATCH(R$3,Solver!$A$1:$BJ$1,0),FALSE),"")</f>
        <v>0</v>
      </c>
      <c r="S16">
        <f>IFERROR(VLOOKUP($B16,Solver!$A$1:$BJ$636,_xlfn.XMATCH(S$3,Solver!$A$1:$BJ$1,0),FALSE),"")</f>
        <v>0</v>
      </c>
      <c r="T16">
        <f>IFERROR(VLOOKUP($B16,Solver!$A$1:$BJ$636,_xlfn.XMATCH(T$3,Solver!$A$1:$BJ$1,0),FALSE),"")</f>
        <v>0</v>
      </c>
      <c r="U16">
        <f>IFERROR(VLOOKUP($B16,Solver!$A$1:$BJ$636,_xlfn.XMATCH(U$3,Solver!$A$1:$BJ$1,0),FALSE),"")</f>
        <v>0</v>
      </c>
      <c r="V16">
        <f>IFERROR(VLOOKUP($B16,Solver!$A$1:$BJ$636,_xlfn.XMATCH(V$3,Solver!$A$1:$BJ$1,0),FALSE),"")</f>
        <v>0</v>
      </c>
      <c r="W16">
        <f>IFERROR(VLOOKUP($B16,Solver!$A$1:$BJ$636,_xlfn.XMATCH(W$3,Solver!$A$1:$BJ$1,0),FALSE),"")</f>
        <v>6.59</v>
      </c>
      <c r="X16">
        <f>IFERROR(VLOOKUP($B16,Solver!$A$1:$BJ$636,_xlfn.XMATCH(X$3,Solver!$A$1:$BJ$1,0),FALSE),"")</f>
        <v>85</v>
      </c>
      <c r="Z16">
        <v>529</v>
      </c>
      <c r="AA16" t="str">
        <f>IFERROR(VLOOKUP($B16,Solver!$A$1:$BJ$636,_xlfn.XMATCH(AA$3,Solver!$A$1:$BJ$1,0),FALSE),"")</f>
        <v>Lukaku</v>
      </c>
      <c r="AB16">
        <f>IFERROR(VLOOKUP($B16,Solver!$A$1:$BJ$636,_xlfn.XMATCH(AB$3,Solver!$A$1:$BJ$1,0),FALSE),"")</f>
        <v>4</v>
      </c>
      <c r="AC16">
        <f>IFERROR(VLOOKUP($B16,Solver!$A$1:$BJ$636,_xlfn.XMATCH(AC$3,Solver!$A$1:$BJ$1,0),FALSE),-1)</f>
        <v>1</v>
      </c>
      <c r="AD16">
        <f>IFERROR(VLOOKUP($B16,Solver!$A$1:$BJ$636,_xlfn.XMATCH(AD$3,Solver!$A$1:$BJ$1,0),FALSE),"")</f>
        <v>0</v>
      </c>
      <c r="AE16">
        <f>IFERROR(VLOOKUP($B16,Solver!$A$1:$BJ$636,_xlfn.XMATCH(AE$3,Solver!$A$1:$BJ$1,0),FALSE),"")</f>
        <v>0</v>
      </c>
      <c r="AF16">
        <f>IFERROR(VLOOKUP($B16,Solver!$A$1:$BJ$636,_xlfn.XMATCH(AF$3,Solver!$A$1:$BJ$1,0),FALSE),"")</f>
        <v>0</v>
      </c>
      <c r="AG16">
        <f>IFERROR(VLOOKUP($B16,Solver!$A$1:$BJ$636,_xlfn.XMATCH(AG$3,Solver!$A$1:$BJ$1,0),FALSE),"")</f>
        <v>0</v>
      </c>
      <c r="AH16">
        <f>IFERROR(VLOOKUP($B16,Solver!$A$1:$BJ$636,_xlfn.XMATCH(AH$3,Solver!$A$1:$BJ$1,0),FALSE),"")</f>
        <v>0</v>
      </c>
      <c r="AI16">
        <f>IFERROR(VLOOKUP($B16,Solver!$A$1:$BJ$636,_xlfn.XMATCH(AI$3,Solver!$A$1:$BJ$1,0),FALSE),"")</f>
        <v>5.6680000000000001</v>
      </c>
      <c r="AJ16">
        <f>IFERROR(VLOOKUP($B16,Solver!$A$1:$BJ$636,_xlfn.XMATCH(AJ$3,Solver!$A$1:$BJ$1,0),FALSE),"")</f>
        <v>82</v>
      </c>
      <c r="AL16">
        <v>529</v>
      </c>
      <c r="AM16" t="str">
        <f>IFERROR(VLOOKUP($B16,Solver!$A$1:$BJ$636,_xlfn.XMATCH(AM$3,Solver!$A$1:$BJ$1,0),FALSE),"")</f>
        <v>Lukaku</v>
      </c>
      <c r="AN16">
        <f>IFERROR(VLOOKUP($B16,Solver!$A$1:$BJ$636,_xlfn.XMATCH(AN$3,Solver!$A$1:$BJ$1,0),FALSE),"")</f>
        <v>4</v>
      </c>
      <c r="AO16">
        <f>IFERROR(VLOOKUP($B16,Solver!$A$1:$BJ$636,_xlfn.XMATCH(AO$3,Solver!$A$1:$BJ$1,0),FALSE),-1)</f>
        <v>1</v>
      </c>
      <c r="AP16">
        <f>IFERROR(VLOOKUP($B16,Solver!$A$1:$BJ$636,_xlfn.XMATCH(AP$3,Solver!$A$1:$BJ$1,0),FALSE),"")</f>
        <v>0</v>
      </c>
      <c r="AQ16">
        <f>IFERROR(VLOOKUP($B16,Solver!$A$1:$BJ$636,_xlfn.XMATCH(AQ$3,Solver!$A$1:$BJ$1,0),FALSE),"")</f>
        <v>0</v>
      </c>
      <c r="AR16">
        <f>IFERROR(VLOOKUP($B16,Solver!$A$1:$BJ$636,_xlfn.XMATCH(AR$3,Solver!$A$1:$BJ$1,0),FALSE),"")</f>
        <v>0</v>
      </c>
      <c r="AS16">
        <f>IFERROR(VLOOKUP($B16,Solver!$A$1:$BJ$636,_xlfn.XMATCH(AS$3,Solver!$A$1:$BJ$1,0),FALSE),"")</f>
        <v>0</v>
      </c>
      <c r="AT16">
        <f>IFERROR(VLOOKUP($B16,Solver!$A$1:$BJ$636,_xlfn.XMATCH(AT$3,Solver!$A$1:$BJ$1,0),FALSE),"")</f>
        <v>0</v>
      </c>
      <c r="AU16">
        <f>IFERROR(VLOOKUP($B16,Solver!$A$1:$BJ$636,_xlfn.XMATCH(AU$3,Solver!$A$1:$BJ$1,0),FALSE),"")</f>
        <v>5.7359999999999998</v>
      </c>
      <c r="AV16">
        <f>IFERROR(VLOOKUP($B16,Solver!$A$1:$BJ$636,_xlfn.XMATCH(AV$3,Solver!$A$1:$BJ$1,0),FALSE),"")</f>
        <v>81</v>
      </c>
      <c r="AX16">
        <v>529</v>
      </c>
      <c r="AY16" t="str">
        <f>IFERROR(VLOOKUP($B16,Solver!$A$1:$BJ$636,_xlfn.XMATCH(AY$3,Solver!$A$1:$BJ$1,0),FALSE),"")</f>
        <v>Lukaku</v>
      </c>
      <c r="AZ16">
        <f>IFERROR(VLOOKUP($B16,Solver!$A$1:$BJ$636,_xlfn.XMATCH(AZ$3,Solver!$A$1:$BJ$1,0),FALSE),"")</f>
        <v>4</v>
      </c>
      <c r="BA16">
        <f>IFERROR(VLOOKUP($B16,Solver!$A$1:$BJ$636,_xlfn.XMATCH(BA$3,Solver!$A$1:$BJ$1,0),FALSE),-1)</f>
        <v>1</v>
      </c>
      <c r="BB16">
        <f>IFERROR(VLOOKUP($B16,Solver!$A$1:$BJ$636,_xlfn.XMATCH(BB$3,Solver!$A$1:$BJ$1,0),FALSE),"")</f>
        <v>0</v>
      </c>
      <c r="BC16">
        <f>IFERROR(VLOOKUP($B16,Solver!$A$1:$BJ$636,_xlfn.XMATCH(BC$3,Solver!$A$1:$BJ$1,0),FALSE),"")</f>
        <v>0</v>
      </c>
      <c r="BD16">
        <f>IFERROR(VLOOKUP($B16,Solver!$A$1:$BJ$636,_xlfn.XMATCH(BD$3,Solver!$A$1:$BJ$1,0),FALSE),"")</f>
        <v>0</v>
      </c>
      <c r="BE16">
        <f>IFERROR(VLOOKUP($B16,Solver!$A$1:$BJ$636,_xlfn.XMATCH(BE$3,Solver!$A$1:$BJ$1,0),FALSE),"")</f>
        <v>0</v>
      </c>
      <c r="BF16">
        <f>IFERROR(VLOOKUP($B16,Solver!$A$1:$BJ$636,_xlfn.XMATCH(BF$3,Solver!$A$1:$BJ$1,0),FALSE),"")</f>
        <v>0</v>
      </c>
      <c r="BG16">
        <f>IFERROR(VLOOKUP($B16,Solver!$A$1:$BJ$636,_xlfn.XMATCH(BG$3,Solver!$A$1:$BJ$1,0),FALSE),"")</f>
        <v>4.5609999999999999</v>
      </c>
      <c r="BH16">
        <f>IFERROR(VLOOKUP($B16,Solver!$A$1:$BJ$636,_xlfn.XMATCH(BH$3,Solver!$A$1:$BJ$1,0),FALSE),"")</f>
        <v>77</v>
      </c>
    </row>
    <row r="17" spans="2:60" hidden="1" x14ac:dyDescent="0.25">
      <c r="B17">
        <v>559</v>
      </c>
      <c r="C17" t="str">
        <f>IFERROR(VLOOKUP($B17,Solver!$A$1:$BJ$636,_xlfn.XMATCH(C$3,Solver!$A$1:$BJ$1,0),FALSE),"")</f>
        <v>Ramsdale</v>
      </c>
      <c r="D17">
        <f>IFERROR(VLOOKUP($B17,Solver!$A$1:$BJ$636,_xlfn.XMATCH(D$3,Solver!$A$1:$BJ$1,0),FALSE),"")</f>
        <v>1</v>
      </c>
      <c r="E17">
        <f>IFERROR(VLOOKUP($B17,Solver!$A$1:$BJ$636,_xlfn.XMATCH(E$3,Solver!$A$1:$BJ$1,0),FALSE),-1)</f>
        <v>1</v>
      </c>
      <c r="F17">
        <f>IFERROR(VLOOKUP($B17,Solver!$A$1:$BJ$636,_xlfn.XMATCH(F$3,Solver!$A$1:$BJ$1,0),FALSE),"")</f>
        <v>0</v>
      </c>
      <c r="G17">
        <f>IFERROR(VLOOKUP($B17,Solver!$A$1:$BJ$636,_xlfn.XMATCH(G$3,Solver!$A$1:$BJ$1,0),FALSE),"")</f>
        <v>0</v>
      </c>
      <c r="H17">
        <f>IFERROR(VLOOKUP($B17,Solver!$A$1:$BJ$636,_xlfn.XMATCH(H$3,Solver!$A$1:$BJ$1,0),FALSE),"")</f>
        <v>0</v>
      </c>
      <c r="I17">
        <f>IFERROR(VLOOKUP($B17,Solver!$A$1:$BJ$636,_xlfn.XMATCH(I$3,Solver!$A$1:$BJ$1,0),FALSE),"")</f>
        <v>0</v>
      </c>
      <c r="J17">
        <f>IFERROR(VLOOKUP($B17,Solver!$A$1:$BJ$636,_xlfn.XMATCH(J$3,Solver!$A$1:$BJ$1,0),FALSE),"")</f>
        <v>0</v>
      </c>
      <c r="K17">
        <f>IFERROR(VLOOKUP($B17,Solver!$A$1:$BJ$636,_xlfn.XMATCH(K$3,Solver!$A$1:$BJ$1,0),FALSE),"")</f>
        <v>4.0220000000000002</v>
      </c>
      <c r="L17">
        <f>IFERROR(VLOOKUP($B17,Solver!$A$1:$BJ$636,_xlfn.XMATCH(L$3,Solver!$A$1:$BJ$1,0),FALSE),"")</f>
        <v>86</v>
      </c>
      <c r="N17">
        <v>559</v>
      </c>
      <c r="O17" t="str">
        <f>IFERROR(VLOOKUP($B17,Solver!$A$1:$BJ$636,_xlfn.XMATCH(O$3,Solver!$A$1:$BJ$1,0),FALSE),"")</f>
        <v>Ramsdale</v>
      </c>
      <c r="P17">
        <f>IFERROR(VLOOKUP($B17,Solver!$A$1:$BJ$636,_xlfn.XMATCH(P$3,Solver!$A$1:$BJ$1,0),FALSE),"")</f>
        <v>1</v>
      </c>
      <c r="Q17">
        <f>IFERROR(VLOOKUP($B17,Solver!$A$1:$BJ$636,_xlfn.XMATCH(Q$3,Solver!$A$1:$BJ$1,0),FALSE),-1)</f>
        <v>1</v>
      </c>
      <c r="R17">
        <f>IFERROR(VLOOKUP($B17,Solver!$A$1:$BJ$636,_xlfn.XMATCH(R$3,Solver!$A$1:$BJ$1,0),FALSE),"")</f>
        <v>0</v>
      </c>
      <c r="S17">
        <f>IFERROR(VLOOKUP($B17,Solver!$A$1:$BJ$636,_xlfn.XMATCH(S$3,Solver!$A$1:$BJ$1,0),FALSE),"")</f>
        <v>0</v>
      </c>
      <c r="T17">
        <f>IFERROR(VLOOKUP($B17,Solver!$A$1:$BJ$636,_xlfn.XMATCH(T$3,Solver!$A$1:$BJ$1,0),FALSE),"")</f>
        <v>0</v>
      </c>
      <c r="U17">
        <f>IFERROR(VLOOKUP($B17,Solver!$A$1:$BJ$636,_xlfn.XMATCH(U$3,Solver!$A$1:$BJ$1,0),FALSE),"")</f>
        <v>0</v>
      </c>
      <c r="V17">
        <f>IFERROR(VLOOKUP($B17,Solver!$A$1:$BJ$636,_xlfn.XMATCH(V$3,Solver!$A$1:$BJ$1,0),FALSE),"")</f>
        <v>0</v>
      </c>
      <c r="W17">
        <f>IFERROR(VLOOKUP($B17,Solver!$A$1:$BJ$636,_xlfn.XMATCH(W$3,Solver!$A$1:$BJ$1,0),FALSE),"")</f>
        <v>3.5489999999999999</v>
      </c>
      <c r="X17">
        <f>IFERROR(VLOOKUP($B17,Solver!$A$1:$BJ$636,_xlfn.XMATCH(X$3,Solver!$A$1:$BJ$1,0),FALSE),"")</f>
        <v>84</v>
      </c>
      <c r="Z17">
        <v>559</v>
      </c>
      <c r="AA17" t="str">
        <f>IFERROR(VLOOKUP($B17,Solver!$A$1:$BJ$636,_xlfn.XMATCH(AA$3,Solver!$A$1:$BJ$1,0),FALSE),"")</f>
        <v>Ramsdale</v>
      </c>
      <c r="AB17">
        <f>IFERROR(VLOOKUP($B17,Solver!$A$1:$BJ$636,_xlfn.XMATCH(AB$3,Solver!$A$1:$BJ$1,0),FALSE),"")</f>
        <v>1</v>
      </c>
      <c r="AC17">
        <f>IFERROR(VLOOKUP($B17,Solver!$A$1:$BJ$636,_xlfn.XMATCH(AC$3,Solver!$A$1:$BJ$1,0),FALSE),-1)</f>
        <v>1</v>
      </c>
      <c r="AD17">
        <f>IFERROR(VLOOKUP($B17,Solver!$A$1:$BJ$636,_xlfn.XMATCH(AD$3,Solver!$A$1:$BJ$1,0),FALSE),"")</f>
        <v>0</v>
      </c>
      <c r="AE17">
        <f>IFERROR(VLOOKUP($B17,Solver!$A$1:$BJ$636,_xlfn.XMATCH(AE$3,Solver!$A$1:$BJ$1,0),FALSE),"")</f>
        <v>0</v>
      </c>
      <c r="AF17">
        <f>IFERROR(VLOOKUP($B17,Solver!$A$1:$BJ$636,_xlfn.XMATCH(AF$3,Solver!$A$1:$BJ$1,0),FALSE),"")</f>
        <v>0</v>
      </c>
      <c r="AG17">
        <f>IFERROR(VLOOKUP($B17,Solver!$A$1:$BJ$636,_xlfn.XMATCH(AG$3,Solver!$A$1:$BJ$1,0),FALSE),"")</f>
        <v>0</v>
      </c>
      <c r="AH17">
        <f>IFERROR(VLOOKUP($B17,Solver!$A$1:$BJ$636,_xlfn.XMATCH(AH$3,Solver!$A$1:$BJ$1,0),FALSE),"")</f>
        <v>0</v>
      </c>
      <c r="AI17">
        <f>IFERROR(VLOOKUP($B17,Solver!$A$1:$BJ$636,_xlfn.XMATCH(AI$3,Solver!$A$1:$BJ$1,0),FALSE),"")</f>
        <v>3.2639999999999998</v>
      </c>
      <c r="AJ17">
        <f>IFERROR(VLOOKUP($B17,Solver!$A$1:$BJ$636,_xlfn.XMATCH(AJ$3,Solver!$A$1:$BJ$1,0),FALSE),"")</f>
        <v>83</v>
      </c>
      <c r="AL17">
        <v>559</v>
      </c>
      <c r="AM17" t="str">
        <f>IFERROR(VLOOKUP($B17,Solver!$A$1:$BJ$636,_xlfn.XMATCH(AM$3,Solver!$A$1:$BJ$1,0),FALSE),"")</f>
        <v>Ramsdale</v>
      </c>
      <c r="AN17">
        <f>IFERROR(VLOOKUP($B17,Solver!$A$1:$BJ$636,_xlfn.XMATCH(AN$3,Solver!$A$1:$BJ$1,0),FALSE),"")</f>
        <v>1</v>
      </c>
      <c r="AO17">
        <f>IFERROR(VLOOKUP($B17,Solver!$A$1:$BJ$636,_xlfn.XMATCH(AO$3,Solver!$A$1:$BJ$1,0),FALSE),-1)</f>
        <v>1</v>
      </c>
      <c r="AP17">
        <f>IFERROR(VLOOKUP($B17,Solver!$A$1:$BJ$636,_xlfn.XMATCH(AP$3,Solver!$A$1:$BJ$1,0),FALSE),"")</f>
        <v>0</v>
      </c>
      <c r="AQ17">
        <f>IFERROR(VLOOKUP($B17,Solver!$A$1:$BJ$636,_xlfn.XMATCH(AQ$3,Solver!$A$1:$BJ$1,0),FALSE),"")</f>
        <v>0</v>
      </c>
      <c r="AR17">
        <f>IFERROR(VLOOKUP($B17,Solver!$A$1:$BJ$636,_xlfn.XMATCH(AR$3,Solver!$A$1:$BJ$1,0),FALSE),"")</f>
        <v>0</v>
      </c>
      <c r="AS17">
        <f>IFERROR(VLOOKUP($B17,Solver!$A$1:$BJ$636,_xlfn.XMATCH(AS$3,Solver!$A$1:$BJ$1,0),FALSE),"")</f>
        <v>0</v>
      </c>
      <c r="AT17">
        <f>IFERROR(VLOOKUP($B17,Solver!$A$1:$BJ$636,_xlfn.XMATCH(AT$3,Solver!$A$1:$BJ$1,0),FALSE),"")</f>
        <v>0</v>
      </c>
      <c r="AU17">
        <f>IFERROR(VLOOKUP($B17,Solver!$A$1:$BJ$636,_xlfn.XMATCH(AU$3,Solver!$A$1:$BJ$1,0),FALSE),"")</f>
        <v>3.8730000000000002</v>
      </c>
      <c r="AV17">
        <f>IFERROR(VLOOKUP($B17,Solver!$A$1:$BJ$636,_xlfn.XMATCH(AV$3,Solver!$A$1:$BJ$1,0),FALSE),"")</f>
        <v>83</v>
      </c>
      <c r="AX17">
        <v>559</v>
      </c>
      <c r="AY17" t="str">
        <f>IFERROR(VLOOKUP($B17,Solver!$A$1:$BJ$636,_xlfn.XMATCH(AY$3,Solver!$A$1:$BJ$1,0),FALSE),"")</f>
        <v>Ramsdale</v>
      </c>
      <c r="AZ17">
        <f>IFERROR(VLOOKUP($B17,Solver!$A$1:$BJ$636,_xlfn.XMATCH(AZ$3,Solver!$A$1:$BJ$1,0),FALSE),"")</f>
        <v>1</v>
      </c>
      <c r="BA17">
        <f>IFERROR(VLOOKUP($B17,Solver!$A$1:$BJ$636,_xlfn.XMATCH(BA$3,Solver!$A$1:$BJ$1,0),FALSE),-1)</f>
        <v>1</v>
      </c>
      <c r="BB17">
        <f>IFERROR(VLOOKUP($B17,Solver!$A$1:$BJ$636,_xlfn.XMATCH(BB$3,Solver!$A$1:$BJ$1,0),FALSE),"")</f>
        <v>0</v>
      </c>
      <c r="BC17">
        <f>IFERROR(VLOOKUP($B17,Solver!$A$1:$BJ$636,_xlfn.XMATCH(BC$3,Solver!$A$1:$BJ$1,0),FALSE),"")</f>
        <v>0</v>
      </c>
      <c r="BD17">
        <f>IFERROR(VLOOKUP($B17,Solver!$A$1:$BJ$636,_xlfn.XMATCH(BD$3,Solver!$A$1:$BJ$1,0),FALSE),"")</f>
        <v>0</v>
      </c>
      <c r="BE17">
        <f>IFERROR(VLOOKUP($B17,Solver!$A$1:$BJ$636,_xlfn.XMATCH(BE$3,Solver!$A$1:$BJ$1,0),FALSE),"")</f>
        <v>0</v>
      </c>
      <c r="BF17">
        <f>IFERROR(VLOOKUP($B17,Solver!$A$1:$BJ$636,_xlfn.XMATCH(BF$3,Solver!$A$1:$BJ$1,0),FALSE),"")</f>
        <v>0</v>
      </c>
      <c r="BG17">
        <f>IFERROR(VLOOKUP($B17,Solver!$A$1:$BJ$636,_xlfn.XMATCH(BG$3,Solver!$A$1:$BJ$1,0),FALSE),"")</f>
        <v>2.99</v>
      </c>
      <c r="BH17">
        <f>IFERROR(VLOOKUP($B17,Solver!$A$1:$BJ$636,_xlfn.XMATCH(BH$3,Solver!$A$1:$BJ$1,0),FALSE),"")</f>
        <v>84</v>
      </c>
    </row>
    <row r="18" spans="2:60" hidden="1" x14ac:dyDescent="0.25">
      <c r="B18">
        <v>590</v>
      </c>
      <c r="C18" t="str">
        <f>IFERROR(VLOOKUP($B18,Solver!$A$1:$BJ$636,_xlfn.XMATCH(C$3,Solver!$A$1:$BJ$1,0),FALSE),"")</f>
        <v>Tomiyasu</v>
      </c>
      <c r="D18">
        <f>IFERROR(VLOOKUP($B18,Solver!$A$1:$BJ$636,_xlfn.XMATCH(D$3,Solver!$A$1:$BJ$1,0),FALSE),"")</f>
        <v>2</v>
      </c>
      <c r="E18">
        <f>IFERROR(VLOOKUP($B18,Solver!$A$1:$BJ$636,_xlfn.XMATCH(E$3,Solver!$A$1:$BJ$1,0),FALSE),-1)</f>
        <v>1</v>
      </c>
      <c r="F18">
        <f>IFERROR(VLOOKUP($B18,Solver!$A$1:$BJ$636,_xlfn.XMATCH(F$3,Solver!$A$1:$BJ$1,0),FALSE),"")</f>
        <v>0</v>
      </c>
      <c r="G18">
        <f>IFERROR(VLOOKUP($B18,Solver!$A$1:$BJ$636,_xlfn.XMATCH(G$3,Solver!$A$1:$BJ$1,0),FALSE),"")</f>
        <v>0</v>
      </c>
      <c r="H18">
        <f>IFERROR(VLOOKUP($B18,Solver!$A$1:$BJ$636,_xlfn.XMATCH(H$3,Solver!$A$1:$BJ$1,0),FALSE),"")</f>
        <v>0</v>
      </c>
      <c r="I18">
        <f>IFERROR(VLOOKUP($B18,Solver!$A$1:$BJ$636,_xlfn.XMATCH(I$3,Solver!$A$1:$BJ$1,0),FALSE),"")</f>
        <v>0</v>
      </c>
      <c r="J18">
        <f>IFERROR(VLOOKUP($B18,Solver!$A$1:$BJ$636,_xlfn.XMATCH(J$3,Solver!$A$1:$BJ$1,0),FALSE),"")</f>
        <v>0</v>
      </c>
      <c r="K18">
        <f>IFERROR(VLOOKUP($B18,Solver!$A$1:$BJ$636,_xlfn.XMATCH(K$3,Solver!$A$1:$BJ$1,0),FALSE),"")</f>
        <v>3.8380000000000001</v>
      </c>
      <c r="L18">
        <f>IFERROR(VLOOKUP($B18,Solver!$A$1:$BJ$636,_xlfn.XMATCH(L$3,Solver!$A$1:$BJ$1,0),FALSE),"")</f>
        <v>82</v>
      </c>
      <c r="N18">
        <v>590</v>
      </c>
      <c r="O18" t="str">
        <f>IFERROR(VLOOKUP($B18,Solver!$A$1:$BJ$636,_xlfn.XMATCH(O$3,Solver!$A$1:$BJ$1,0),FALSE),"")</f>
        <v>Tomiyasu</v>
      </c>
      <c r="P18">
        <f>IFERROR(VLOOKUP($B18,Solver!$A$1:$BJ$636,_xlfn.XMATCH(P$3,Solver!$A$1:$BJ$1,0),FALSE),"")</f>
        <v>2</v>
      </c>
      <c r="Q18">
        <f>IFERROR(VLOOKUP($B18,Solver!$A$1:$BJ$636,_xlfn.XMATCH(Q$3,Solver!$A$1:$BJ$1,0),FALSE),-1)</f>
        <v>1</v>
      </c>
      <c r="R18">
        <f>IFERROR(VLOOKUP($B18,Solver!$A$1:$BJ$636,_xlfn.XMATCH(R$3,Solver!$A$1:$BJ$1,0),FALSE),"")</f>
        <v>0</v>
      </c>
      <c r="S18">
        <f>IFERROR(VLOOKUP($B18,Solver!$A$1:$BJ$636,_xlfn.XMATCH(S$3,Solver!$A$1:$BJ$1,0),FALSE),"")</f>
        <v>0</v>
      </c>
      <c r="T18">
        <f>IFERROR(VLOOKUP($B18,Solver!$A$1:$BJ$636,_xlfn.XMATCH(T$3,Solver!$A$1:$BJ$1,0),FALSE),"")</f>
        <v>0</v>
      </c>
      <c r="U18">
        <f>IFERROR(VLOOKUP($B18,Solver!$A$1:$BJ$636,_xlfn.XMATCH(U$3,Solver!$A$1:$BJ$1,0),FALSE),"")</f>
        <v>0</v>
      </c>
      <c r="V18">
        <f>IFERROR(VLOOKUP($B18,Solver!$A$1:$BJ$636,_xlfn.XMATCH(V$3,Solver!$A$1:$BJ$1,0),FALSE),"")</f>
        <v>0</v>
      </c>
      <c r="W18">
        <f>IFERROR(VLOOKUP($B18,Solver!$A$1:$BJ$636,_xlfn.XMATCH(W$3,Solver!$A$1:$BJ$1,0),FALSE),"")</f>
        <v>3.044</v>
      </c>
      <c r="X18">
        <f>IFERROR(VLOOKUP($B18,Solver!$A$1:$BJ$636,_xlfn.XMATCH(X$3,Solver!$A$1:$BJ$1,0),FALSE),"")</f>
        <v>81</v>
      </c>
      <c r="Z18">
        <v>590</v>
      </c>
      <c r="AA18" t="str">
        <f>IFERROR(VLOOKUP($B18,Solver!$A$1:$BJ$636,_xlfn.XMATCH(AA$3,Solver!$A$1:$BJ$1,0),FALSE),"")</f>
        <v>Tomiyasu</v>
      </c>
      <c r="AB18">
        <f>IFERROR(VLOOKUP($B18,Solver!$A$1:$BJ$636,_xlfn.XMATCH(AB$3,Solver!$A$1:$BJ$1,0),FALSE),"")</f>
        <v>2</v>
      </c>
      <c r="AC18">
        <f>IFERROR(VLOOKUP($B18,Solver!$A$1:$BJ$636,_xlfn.XMATCH(AC$3,Solver!$A$1:$BJ$1,0),FALSE),-1)</f>
        <v>1</v>
      </c>
      <c r="AD18">
        <f>IFERROR(VLOOKUP($B18,Solver!$A$1:$BJ$636,_xlfn.XMATCH(AD$3,Solver!$A$1:$BJ$1,0),FALSE),"")</f>
        <v>0</v>
      </c>
      <c r="AE18">
        <f>IFERROR(VLOOKUP($B18,Solver!$A$1:$BJ$636,_xlfn.XMATCH(AE$3,Solver!$A$1:$BJ$1,0),FALSE),"")</f>
        <v>0</v>
      </c>
      <c r="AF18">
        <f>IFERROR(VLOOKUP($B18,Solver!$A$1:$BJ$636,_xlfn.XMATCH(AF$3,Solver!$A$1:$BJ$1,0),FALSE),"")</f>
        <v>0</v>
      </c>
      <c r="AG18">
        <f>IFERROR(VLOOKUP($B18,Solver!$A$1:$BJ$636,_xlfn.XMATCH(AG$3,Solver!$A$1:$BJ$1,0),FALSE),"")</f>
        <v>0</v>
      </c>
      <c r="AH18">
        <f>IFERROR(VLOOKUP($B18,Solver!$A$1:$BJ$636,_xlfn.XMATCH(AH$3,Solver!$A$1:$BJ$1,0),FALSE),"")</f>
        <v>0</v>
      </c>
      <c r="AI18">
        <f>IFERROR(VLOOKUP($B18,Solver!$A$1:$BJ$636,_xlfn.XMATCH(AI$3,Solver!$A$1:$BJ$1,0),FALSE),"")</f>
        <v>2.3929999999999998</v>
      </c>
      <c r="AJ18">
        <f>IFERROR(VLOOKUP($B18,Solver!$A$1:$BJ$636,_xlfn.XMATCH(AJ$3,Solver!$A$1:$BJ$1,0),FALSE),"")</f>
        <v>77</v>
      </c>
      <c r="AL18">
        <v>590</v>
      </c>
      <c r="AM18" t="str">
        <f>IFERROR(VLOOKUP($B18,Solver!$A$1:$BJ$636,_xlfn.XMATCH(AM$3,Solver!$A$1:$BJ$1,0),FALSE),"")</f>
        <v>Tomiyasu</v>
      </c>
      <c r="AN18">
        <f>IFERROR(VLOOKUP($B18,Solver!$A$1:$BJ$636,_xlfn.XMATCH(AN$3,Solver!$A$1:$BJ$1,0),FALSE),"")</f>
        <v>2</v>
      </c>
      <c r="AO18">
        <f>IFERROR(VLOOKUP($B18,Solver!$A$1:$BJ$636,_xlfn.XMATCH(AO$3,Solver!$A$1:$BJ$1,0),FALSE),-1)</f>
        <v>1</v>
      </c>
      <c r="AP18">
        <f>IFERROR(VLOOKUP($B18,Solver!$A$1:$BJ$636,_xlfn.XMATCH(AP$3,Solver!$A$1:$BJ$1,0),FALSE),"")</f>
        <v>0</v>
      </c>
      <c r="AQ18">
        <f>IFERROR(VLOOKUP($B18,Solver!$A$1:$BJ$636,_xlfn.XMATCH(AQ$3,Solver!$A$1:$BJ$1,0),FALSE),"")</f>
        <v>0</v>
      </c>
      <c r="AR18">
        <f>IFERROR(VLOOKUP($B18,Solver!$A$1:$BJ$636,_xlfn.XMATCH(AR$3,Solver!$A$1:$BJ$1,0),FALSE),"")</f>
        <v>0</v>
      </c>
      <c r="AS18">
        <f>IFERROR(VLOOKUP($B18,Solver!$A$1:$BJ$636,_xlfn.XMATCH(AS$3,Solver!$A$1:$BJ$1,0),FALSE),"")</f>
        <v>0</v>
      </c>
      <c r="AT18">
        <f>IFERROR(VLOOKUP($B18,Solver!$A$1:$BJ$636,_xlfn.XMATCH(AT$3,Solver!$A$1:$BJ$1,0),FALSE),"")</f>
        <v>0</v>
      </c>
      <c r="AU18">
        <f>IFERROR(VLOOKUP($B18,Solver!$A$1:$BJ$636,_xlfn.XMATCH(AU$3,Solver!$A$1:$BJ$1,0),FALSE),"")</f>
        <v>3.698</v>
      </c>
      <c r="AV18">
        <f>IFERROR(VLOOKUP($B18,Solver!$A$1:$BJ$636,_xlfn.XMATCH(AV$3,Solver!$A$1:$BJ$1,0),FALSE),"")</f>
        <v>78</v>
      </c>
      <c r="AX18">
        <v>590</v>
      </c>
      <c r="AY18" t="str">
        <f>IFERROR(VLOOKUP($B18,Solver!$A$1:$BJ$636,_xlfn.XMATCH(AY$3,Solver!$A$1:$BJ$1,0),FALSE),"")</f>
        <v>Tomiyasu</v>
      </c>
      <c r="AZ18">
        <f>IFERROR(VLOOKUP($B18,Solver!$A$1:$BJ$636,_xlfn.XMATCH(AZ$3,Solver!$A$1:$BJ$1,0),FALSE),"")</f>
        <v>2</v>
      </c>
      <c r="BA18">
        <f>IFERROR(VLOOKUP($B18,Solver!$A$1:$BJ$636,_xlfn.XMATCH(BA$3,Solver!$A$1:$BJ$1,0),FALSE),-1)</f>
        <v>1</v>
      </c>
      <c r="BB18">
        <f>IFERROR(VLOOKUP($B18,Solver!$A$1:$BJ$636,_xlfn.XMATCH(BB$3,Solver!$A$1:$BJ$1,0),FALSE),"")</f>
        <v>0</v>
      </c>
      <c r="BC18">
        <f>IFERROR(VLOOKUP($B18,Solver!$A$1:$BJ$636,_xlfn.XMATCH(BC$3,Solver!$A$1:$BJ$1,0),FALSE),"")</f>
        <v>0</v>
      </c>
      <c r="BD18">
        <f>IFERROR(VLOOKUP($B18,Solver!$A$1:$BJ$636,_xlfn.XMATCH(BD$3,Solver!$A$1:$BJ$1,0),FALSE),"")</f>
        <v>0</v>
      </c>
      <c r="BE18">
        <f>IFERROR(VLOOKUP($B18,Solver!$A$1:$BJ$636,_xlfn.XMATCH(BE$3,Solver!$A$1:$BJ$1,0),FALSE),"")</f>
        <v>0</v>
      </c>
      <c r="BF18">
        <f>IFERROR(VLOOKUP($B18,Solver!$A$1:$BJ$636,_xlfn.XMATCH(BF$3,Solver!$A$1:$BJ$1,0),FALSE),"")</f>
        <v>0</v>
      </c>
      <c r="BG18">
        <f>IFERROR(VLOOKUP($B18,Solver!$A$1:$BJ$636,_xlfn.XMATCH(BG$3,Solver!$A$1:$BJ$1,0),FALSE),"")</f>
        <v>1.359</v>
      </c>
      <c r="BH18">
        <f>IFERROR(VLOOKUP($B18,Solver!$A$1:$BJ$636,_xlfn.XMATCH(BH$3,Solver!$A$1:$BJ$1,0),FALSE),"")</f>
        <v>76</v>
      </c>
    </row>
    <row r="19" spans="2:60" hidden="1" x14ac:dyDescent="0.25">
      <c r="C19" t="str">
        <f>IFERROR(VLOOKUP($B19,Solver!$A$1:$BJ$636,_xlfn.XMATCH(C$3,Solver!$A$1:$BJ$1,0),FALSE),"")</f>
        <v/>
      </c>
      <c r="D19" t="str">
        <f>IFERROR(VLOOKUP($B19,Solver!$A$1:$BJ$636,_xlfn.XMATCH(D$3,Solver!$A$1:$BJ$1,0),FALSE),"")</f>
        <v/>
      </c>
      <c r="E19">
        <f>IFERROR(VLOOKUP($B19,Solver!$A$1:$BJ$636,_xlfn.XMATCH(E$3,Solver!$A$1:$BJ$1,0),FALSE),-1)</f>
        <v>-1</v>
      </c>
      <c r="F19" t="str">
        <f>IFERROR(VLOOKUP($B19,Solver!$A$1:$BJ$636,_xlfn.XMATCH(F$3,Solver!$A$1:$BJ$1,0),FALSE),"")</f>
        <v/>
      </c>
      <c r="G19" t="str">
        <f>IFERROR(VLOOKUP($B19,Solver!$A$1:$BJ$636,_xlfn.XMATCH(G$3,Solver!$A$1:$BJ$1,0),FALSE),"")</f>
        <v/>
      </c>
      <c r="H19" t="str">
        <f>IFERROR(VLOOKUP($B19,Solver!$A$1:$BJ$636,_xlfn.XMATCH(H$3,Solver!$A$1:$BJ$1,0),FALSE),"")</f>
        <v/>
      </c>
      <c r="I19" t="str">
        <f>IFERROR(VLOOKUP($B19,Solver!$A$1:$BJ$636,_xlfn.XMATCH(I$3,Solver!$A$1:$BJ$1,0),FALSE),"")</f>
        <v/>
      </c>
      <c r="J19" t="str">
        <f>IFERROR(VLOOKUP($B19,Solver!$A$1:$BJ$636,_xlfn.XMATCH(J$3,Solver!$A$1:$BJ$1,0),FALSE),"")</f>
        <v/>
      </c>
      <c r="K19" t="str">
        <f>IFERROR(VLOOKUP($B19,Solver!$A$1:$BJ$636,_xlfn.XMATCH(K$3,Solver!$A$1:$BJ$1,0),FALSE),"")</f>
        <v/>
      </c>
      <c r="L19" t="str">
        <f>IFERROR(VLOOKUP($B19,Solver!$A$1:$BJ$636,_xlfn.XMATCH(L$3,Solver!$A$1:$BJ$1,0),FALSE),"")</f>
        <v/>
      </c>
      <c r="O19" t="str">
        <f>IFERROR(VLOOKUP($B19,Solver!$A$1:$BJ$636,_xlfn.XMATCH(O$3,Solver!$A$1:$BJ$1,0),FALSE),"")</f>
        <v/>
      </c>
      <c r="P19" t="str">
        <f>IFERROR(VLOOKUP($B19,Solver!$A$1:$BJ$636,_xlfn.XMATCH(P$3,Solver!$A$1:$BJ$1,0),FALSE),"")</f>
        <v/>
      </c>
      <c r="Q19">
        <f>IFERROR(VLOOKUP($B19,Solver!$A$1:$BJ$636,_xlfn.XMATCH(Q$3,Solver!$A$1:$BJ$1,0),FALSE),-1)</f>
        <v>-1</v>
      </c>
      <c r="R19" t="str">
        <f>IFERROR(VLOOKUP($B19,Solver!$A$1:$BJ$636,_xlfn.XMATCH(R$3,Solver!$A$1:$BJ$1,0),FALSE),"")</f>
        <v/>
      </c>
      <c r="S19" t="str">
        <f>IFERROR(VLOOKUP($B19,Solver!$A$1:$BJ$636,_xlfn.XMATCH(S$3,Solver!$A$1:$BJ$1,0),FALSE),"")</f>
        <v/>
      </c>
      <c r="T19" t="str">
        <f>IFERROR(VLOOKUP($B19,Solver!$A$1:$BJ$636,_xlfn.XMATCH(T$3,Solver!$A$1:$BJ$1,0),FALSE),"")</f>
        <v/>
      </c>
      <c r="U19" t="str">
        <f>IFERROR(VLOOKUP($B19,Solver!$A$1:$BJ$636,_xlfn.XMATCH(U$3,Solver!$A$1:$BJ$1,0),FALSE),"")</f>
        <v/>
      </c>
      <c r="V19" t="str">
        <f>IFERROR(VLOOKUP($B19,Solver!$A$1:$BJ$636,_xlfn.XMATCH(V$3,Solver!$A$1:$BJ$1,0),FALSE),"")</f>
        <v/>
      </c>
      <c r="W19" t="str">
        <f>IFERROR(VLOOKUP($B19,Solver!$A$1:$BJ$636,_xlfn.XMATCH(W$3,Solver!$A$1:$BJ$1,0),FALSE),"")</f>
        <v/>
      </c>
      <c r="X19" t="str">
        <f>IFERROR(VLOOKUP($B19,Solver!$A$1:$BJ$636,_xlfn.XMATCH(X$3,Solver!$A$1:$BJ$1,0),FALSE),"")</f>
        <v/>
      </c>
      <c r="AA19" t="str">
        <f>IFERROR(VLOOKUP($B19,Solver!$A$1:$BJ$636,_xlfn.XMATCH(AA$3,Solver!$A$1:$BJ$1,0),FALSE),"")</f>
        <v/>
      </c>
      <c r="AB19" t="str">
        <f>IFERROR(VLOOKUP($B19,Solver!$A$1:$BJ$636,_xlfn.XMATCH(AB$3,Solver!$A$1:$BJ$1,0),FALSE),"")</f>
        <v/>
      </c>
      <c r="AC19">
        <f>IFERROR(VLOOKUP($B19,Solver!$A$1:$BJ$636,_xlfn.XMATCH(AC$3,Solver!$A$1:$BJ$1,0),FALSE),-1)</f>
        <v>-1</v>
      </c>
      <c r="AD19" t="str">
        <f>IFERROR(VLOOKUP($B19,Solver!$A$1:$BJ$636,_xlfn.XMATCH(AD$3,Solver!$A$1:$BJ$1,0),FALSE),"")</f>
        <v/>
      </c>
      <c r="AE19" t="str">
        <f>IFERROR(VLOOKUP($B19,Solver!$A$1:$BJ$636,_xlfn.XMATCH(AE$3,Solver!$A$1:$BJ$1,0),FALSE),"")</f>
        <v/>
      </c>
      <c r="AF19" t="str">
        <f>IFERROR(VLOOKUP($B19,Solver!$A$1:$BJ$636,_xlfn.XMATCH(AF$3,Solver!$A$1:$BJ$1,0),FALSE),"")</f>
        <v/>
      </c>
      <c r="AG19" t="str">
        <f>IFERROR(VLOOKUP($B19,Solver!$A$1:$BJ$636,_xlfn.XMATCH(AG$3,Solver!$A$1:$BJ$1,0),FALSE),"")</f>
        <v/>
      </c>
      <c r="AH19" t="str">
        <f>IFERROR(VLOOKUP($B19,Solver!$A$1:$BJ$636,_xlfn.XMATCH(AH$3,Solver!$A$1:$BJ$1,0),FALSE),"")</f>
        <v/>
      </c>
      <c r="AI19" t="str">
        <f>IFERROR(VLOOKUP($B19,Solver!$A$1:$BJ$636,_xlfn.XMATCH(AI$3,Solver!$A$1:$BJ$1,0),FALSE),"")</f>
        <v/>
      </c>
      <c r="AJ19" t="str">
        <f>IFERROR(VLOOKUP($B19,Solver!$A$1:$BJ$636,_xlfn.XMATCH(AJ$3,Solver!$A$1:$BJ$1,0),FALSE),"")</f>
        <v/>
      </c>
      <c r="AM19" t="str">
        <f>IFERROR(VLOOKUP($B19,Solver!$A$1:$BJ$636,_xlfn.XMATCH(AM$3,Solver!$A$1:$BJ$1,0),FALSE),"")</f>
        <v/>
      </c>
      <c r="AN19" t="str">
        <f>IFERROR(VLOOKUP($B19,Solver!$A$1:$BJ$636,_xlfn.XMATCH(AN$3,Solver!$A$1:$BJ$1,0),FALSE),"")</f>
        <v/>
      </c>
      <c r="AO19">
        <f>IFERROR(VLOOKUP($B19,Solver!$A$1:$BJ$636,_xlfn.XMATCH(AO$3,Solver!$A$1:$BJ$1,0),FALSE),-1)</f>
        <v>-1</v>
      </c>
      <c r="AP19" t="str">
        <f>IFERROR(VLOOKUP($B19,Solver!$A$1:$BJ$636,_xlfn.XMATCH(AP$3,Solver!$A$1:$BJ$1,0),FALSE),"")</f>
        <v/>
      </c>
      <c r="AQ19" t="str">
        <f>IFERROR(VLOOKUP($B19,Solver!$A$1:$BJ$636,_xlfn.XMATCH(AQ$3,Solver!$A$1:$BJ$1,0),FALSE),"")</f>
        <v/>
      </c>
      <c r="AR19" t="str">
        <f>IFERROR(VLOOKUP($B19,Solver!$A$1:$BJ$636,_xlfn.XMATCH(AR$3,Solver!$A$1:$BJ$1,0),FALSE),"")</f>
        <v/>
      </c>
      <c r="AS19" t="str">
        <f>IFERROR(VLOOKUP($B19,Solver!$A$1:$BJ$636,_xlfn.XMATCH(AS$3,Solver!$A$1:$BJ$1,0),FALSE),"")</f>
        <v/>
      </c>
      <c r="AT19" t="str">
        <f>IFERROR(VLOOKUP($B19,Solver!$A$1:$BJ$636,_xlfn.XMATCH(AT$3,Solver!$A$1:$BJ$1,0),FALSE),"")</f>
        <v/>
      </c>
      <c r="AU19" t="str">
        <f>IFERROR(VLOOKUP($B19,Solver!$A$1:$BJ$636,_xlfn.XMATCH(AU$3,Solver!$A$1:$BJ$1,0),FALSE),"")</f>
        <v/>
      </c>
      <c r="AV19" t="str">
        <f>IFERROR(VLOOKUP($B19,Solver!$A$1:$BJ$636,_xlfn.XMATCH(AV$3,Solver!$A$1:$BJ$1,0),FALSE),"")</f>
        <v/>
      </c>
      <c r="AY19" t="str">
        <f>IFERROR(VLOOKUP($B19,Solver!$A$1:$BJ$636,_xlfn.XMATCH(AY$3,Solver!$A$1:$BJ$1,0),FALSE),"")</f>
        <v/>
      </c>
      <c r="AZ19" t="str">
        <f>IFERROR(VLOOKUP($B19,Solver!$A$1:$BJ$636,_xlfn.XMATCH(AZ$3,Solver!$A$1:$BJ$1,0),FALSE),"")</f>
        <v/>
      </c>
      <c r="BA19">
        <f>IFERROR(VLOOKUP($B19,Solver!$A$1:$BJ$636,_xlfn.XMATCH(BA$3,Solver!$A$1:$BJ$1,0),FALSE),-1)</f>
        <v>-1</v>
      </c>
      <c r="BB19" t="str">
        <f>IFERROR(VLOOKUP($B19,Solver!$A$1:$BJ$636,_xlfn.XMATCH(BB$3,Solver!$A$1:$BJ$1,0),FALSE),"")</f>
        <v/>
      </c>
      <c r="BC19" t="str">
        <f>IFERROR(VLOOKUP($B19,Solver!$A$1:$BJ$636,_xlfn.XMATCH(BC$3,Solver!$A$1:$BJ$1,0),FALSE),"")</f>
        <v/>
      </c>
      <c r="BD19" t="str">
        <f>IFERROR(VLOOKUP($B19,Solver!$A$1:$BJ$636,_xlfn.XMATCH(BD$3,Solver!$A$1:$BJ$1,0),FALSE),"")</f>
        <v/>
      </c>
      <c r="BE19" t="str">
        <f>IFERROR(VLOOKUP($B19,Solver!$A$1:$BJ$636,_xlfn.XMATCH(BE$3,Solver!$A$1:$BJ$1,0),FALSE),"")</f>
        <v/>
      </c>
      <c r="BF19" t="str">
        <f>IFERROR(VLOOKUP($B19,Solver!$A$1:$BJ$636,_xlfn.XMATCH(BF$3,Solver!$A$1:$BJ$1,0),FALSE),"")</f>
        <v/>
      </c>
      <c r="BG19" t="str">
        <f>IFERROR(VLOOKUP($B19,Solver!$A$1:$BJ$636,_xlfn.XMATCH(BG$3,Solver!$A$1:$BJ$1,0),FALSE),"")</f>
        <v/>
      </c>
      <c r="BH19" t="str">
        <f>IFERROR(VLOOKUP($B19,Solver!$A$1:$BJ$636,_xlfn.XMATCH(BH$3,Solver!$A$1:$BJ$1,0),FALSE),"")</f>
        <v/>
      </c>
    </row>
    <row r="20" spans="2:60" hidden="1" x14ac:dyDescent="0.25">
      <c r="C20" t="str">
        <f>IFERROR(VLOOKUP($B20,Solver!$A$1:$BJ$636,_xlfn.XMATCH(C$3,Solver!$A$1:$BJ$1,0),FALSE),"")</f>
        <v/>
      </c>
      <c r="D20" t="str">
        <f>IFERROR(VLOOKUP($B20,Solver!$A$1:$BJ$636,_xlfn.XMATCH(D$3,Solver!$A$1:$BJ$1,0),FALSE),"")</f>
        <v/>
      </c>
      <c r="E20">
        <f>IFERROR(VLOOKUP($B20,Solver!$A$1:$BJ$636,_xlfn.XMATCH(E$3,Solver!$A$1:$BJ$1,0),FALSE),-1)</f>
        <v>-1</v>
      </c>
      <c r="F20" t="str">
        <f>IFERROR(VLOOKUP($B20,Solver!$A$1:$BJ$636,_xlfn.XMATCH(F$3,Solver!$A$1:$BJ$1,0),FALSE),"")</f>
        <v/>
      </c>
      <c r="G20" t="str">
        <f>IFERROR(VLOOKUP($B20,Solver!$A$1:$BJ$636,_xlfn.XMATCH(G$3,Solver!$A$1:$BJ$1,0),FALSE),"")</f>
        <v/>
      </c>
      <c r="H20" t="str">
        <f>IFERROR(VLOOKUP($B20,Solver!$A$1:$BJ$636,_xlfn.XMATCH(H$3,Solver!$A$1:$BJ$1,0),FALSE),"")</f>
        <v/>
      </c>
      <c r="I20" t="str">
        <f>IFERROR(VLOOKUP($B20,Solver!$A$1:$BJ$636,_xlfn.XMATCH(I$3,Solver!$A$1:$BJ$1,0),FALSE),"")</f>
        <v/>
      </c>
      <c r="J20" t="str">
        <f>IFERROR(VLOOKUP($B20,Solver!$A$1:$BJ$636,_xlfn.XMATCH(J$3,Solver!$A$1:$BJ$1,0),FALSE),"")</f>
        <v/>
      </c>
      <c r="K20" t="str">
        <f>IFERROR(VLOOKUP($B20,Solver!$A$1:$BJ$636,_xlfn.XMATCH(K$3,Solver!$A$1:$BJ$1,0),FALSE),"")</f>
        <v/>
      </c>
      <c r="L20" t="str">
        <f>IFERROR(VLOOKUP($B20,Solver!$A$1:$BJ$636,_xlfn.XMATCH(L$3,Solver!$A$1:$BJ$1,0),FALSE),"")</f>
        <v/>
      </c>
      <c r="O20" t="str">
        <f>IFERROR(VLOOKUP($B20,Solver!$A$1:$BJ$636,_xlfn.XMATCH(O$3,Solver!$A$1:$BJ$1,0),FALSE),"")</f>
        <v/>
      </c>
      <c r="P20" t="str">
        <f>IFERROR(VLOOKUP($B20,Solver!$A$1:$BJ$636,_xlfn.XMATCH(P$3,Solver!$A$1:$BJ$1,0),FALSE),"")</f>
        <v/>
      </c>
      <c r="Q20">
        <f>IFERROR(VLOOKUP($B20,Solver!$A$1:$BJ$636,_xlfn.XMATCH(Q$3,Solver!$A$1:$BJ$1,0),FALSE),-1)</f>
        <v>-1</v>
      </c>
      <c r="R20" t="str">
        <f>IFERROR(VLOOKUP($B20,Solver!$A$1:$BJ$636,_xlfn.XMATCH(R$3,Solver!$A$1:$BJ$1,0),FALSE),"")</f>
        <v/>
      </c>
      <c r="S20" t="str">
        <f>IFERROR(VLOOKUP($B20,Solver!$A$1:$BJ$636,_xlfn.XMATCH(S$3,Solver!$A$1:$BJ$1,0),FALSE),"")</f>
        <v/>
      </c>
      <c r="T20" t="str">
        <f>IFERROR(VLOOKUP($B20,Solver!$A$1:$BJ$636,_xlfn.XMATCH(T$3,Solver!$A$1:$BJ$1,0),FALSE),"")</f>
        <v/>
      </c>
      <c r="U20" t="str">
        <f>IFERROR(VLOOKUP($B20,Solver!$A$1:$BJ$636,_xlfn.XMATCH(U$3,Solver!$A$1:$BJ$1,0),FALSE),"")</f>
        <v/>
      </c>
      <c r="V20" t="str">
        <f>IFERROR(VLOOKUP($B20,Solver!$A$1:$BJ$636,_xlfn.XMATCH(V$3,Solver!$A$1:$BJ$1,0),FALSE),"")</f>
        <v/>
      </c>
      <c r="W20" t="str">
        <f>IFERROR(VLOOKUP($B20,Solver!$A$1:$BJ$636,_xlfn.XMATCH(W$3,Solver!$A$1:$BJ$1,0),FALSE),"")</f>
        <v/>
      </c>
      <c r="X20" t="str">
        <f>IFERROR(VLOOKUP($B20,Solver!$A$1:$BJ$636,_xlfn.XMATCH(X$3,Solver!$A$1:$BJ$1,0),FALSE),"")</f>
        <v/>
      </c>
      <c r="AA20" t="str">
        <f>IFERROR(VLOOKUP($B20,Solver!$A$1:$BJ$636,_xlfn.XMATCH(AA$3,Solver!$A$1:$BJ$1,0),FALSE),"")</f>
        <v/>
      </c>
      <c r="AB20" t="str">
        <f>IFERROR(VLOOKUP($B20,Solver!$A$1:$BJ$636,_xlfn.XMATCH(AB$3,Solver!$A$1:$BJ$1,0),FALSE),"")</f>
        <v/>
      </c>
      <c r="AC20">
        <f>IFERROR(VLOOKUP($B20,Solver!$A$1:$BJ$636,_xlfn.XMATCH(AC$3,Solver!$A$1:$BJ$1,0),FALSE),-1)</f>
        <v>-1</v>
      </c>
      <c r="AD20" t="str">
        <f>IFERROR(VLOOKUP($B20,Solver!$A$1:$BJ$636,_xlfn.XMATCH(AD$3,Solver!$A$1:$BJ$1,0),FALSE),"")</f>
        <v/>
      </c>
      <c r="AE20" t="str">
        <f>IFERROR(VLOOKUP($B20,Solver!$A$1:$BJ$636,_xlfn.XMATCH(AE$3,Solver!$A$1:$BJ$1,0),FALSE),"")</f>
        <v/>
      </c>
      <c r="AF20" t="str">
        <f>IFERROR(VLOOKUP($B20,Solver!$A$1:$BJ$636,_xlfn.XMATCH(AF$3,Solver!$A$1:$BJ$1,0),FALSE),"")</f>
        <v/>
      </c>
      <c r="AG20" t="str">
        <f>IFERROR(VLOOKUP($B20,Solver!$A$1:$BJ$636,_xlfn.XMATCH(AG$3,Solver!$A$1:$BJ$1,0),FALSE),"")</f>
        <v/>
      </c>
      <c r="AH20" t="str">
        <f>IFERROR(VLOOKUP($B20,Solver!$A$1:$BJ$636,_xlfn.XMATCH(AH$3,Solver!$A$1:$BJ$1,0),FALSE),"")</f>
        <v/>
      </c>
      <c r="AI20" t="str">
        <f>IFERROR(VLOOKUP($B20,Solver!$A$1:$BJ$636,_xlfn.XMATCH(AI$3,Solver!$A$1:$BJ$1,0),FALSE),"")</f>
        <v/>
      </c>
      <c r="AJ20" t="str">
        <f>IFERROR(VLOOKUP($B20,Solver!$A$1:$BJ$636,_xlfn.XMATCH(AJ$3,Solver!$A$1:$BJ$1,0),FALSE),"")</f>
        <v/>
      </c>
      <c r="AM20" t="str">
        <f>IFERROR(VLOOKUP($B20,Solver!$A$1:$BJ$636,_xlfn.XMATCH(AM$3,Solver!$A$1:$BJ$1,0),FALSE),"")</f>
        <v/>
      </c>
      <c r="AN20" t="str">
        <f>IFERROR(VLOOKUP($B20,Solver!$A$1:$BJ$636,_xlfn.XMATCH(AN$3,Solver!$A$1:$BJ$1,0),FALSE),"")</f>
        <v/>
      </c>
      <c r="AO20">
        <f>IFERROR(VLOOKUP($B20,Solver!$A$1:$BJ$636,_xlfn.XMATCH(AO$3,Solver!$A$1:$BJ$1,0),FALSE),-1)</f>
        <v>-1</v>
      </c>
      <c r="AP20" t="str">
        <f>IFERROR(VLOOKUP($B20,Solver!$A$1:$BJ$636,_xlfn.XMATCH(AP$3,Solver!$A$1:$BJ$1,0),FALSE),"")</f>
        <v/>
      </c>
      <c r="AQ20" t="str">
        <f>IFERROR(VLOOKUP($B20,Solver!$A$1:$BJ$636,_xlfn.XMATCH(AQ$3,Solver!$A$1:$BJ$1,0),FALSE),"")</f>
        <v/>
      </c>
      <c r="AR20" t="str">
        <f>IFERROR(VLOOKUP($B20,Solver!$A$1:$BJ$636,_xlfn.XMATCH(AR$3,Solver!$A$1:$BJ$1,0),FALSE),"")</f>
        <v/>
      </c>
      <c r="AS20" t="str">
        <f>IFERROR(VLOOKUP($B20,Solver!$A$1:$BJ$636,_xlfn.XMATCH(AS$3,Solver!$A$1:$BJ$1,0),FALSE),"")</f>
        <v/>
      </c>
      <c r="AT20" t="str">
        <f>IFERROR(VLOOKUP($B20,Solver!$A$1:$BJ$636,_xlfn.XMATCH(AT$3,Solver!$A$1:$BJ$1,0),FALSE),"")</f>
        <v/>
      </c>
      <c r="AU20" t="str">
        <f>IFERROR(VLOOKUP($B20,Solver!$A$1:$BJ$636,_xlfn.XMATCH(AU$3,Solver!$A$1:$BJ$1,0),FALSE),"")</f>
        <v/>
      </c>
      <c r="AV20" t="str">
        <f>IFERROR(VLOOKUP($B20,Solver!$A$1:$BJ$636,_xlfn.XMATCH(AV$3,Solver!$A$1:$BJ$1,0),FALSE),"")</f>
        <v/>
      </c>
      <c r="AY20" t="str">
        <f>IFERROR(VLOOKUP($B20,Solver!$A$1:$BJ$636,_xlfn.XMATCH(AY$3,Solver!$A$1:$BJ$1,0),FALSE),"")</f>
        <v/>
      </c>
      <c r="AZ20" t="str">
        <f>IFERROR(VLOOKUP($B20,Solver!$A$1:$BJ$636,_xlfn.XMATCH(AZ$3,Solver!$A$1:$BJ$1,0),FALSE),"")</f>
        <v/>
      </c>
      <c r="BA20">
        <f>IFERROR(VLOOKUP($B20,Solver!$A$1:$BJ$636,_xlfn.XMATCH(BA$3,Solver!$A$1:$BJ$1,0),FALSE),-1)</f>
        <v>-1</v>
      </c>
      <c r="BB20" t="str">
        <f>IFERROR(VLOOKUP($B20,Solver!$A$1:$BJ$636,_xlfn.XMATCH(BB$3,Solver!$A$1:$BJ$1,0),FALSE),"")</f>
        <v/>
      </c>
      <c r="BC20" t="str">
        <f>IFERROR(VLOOKUP($B20,Solver!$A$1:$BJ$636,_xlfn.XMATCH(BC$3,Solver!$A$1:$BJ$1,0),FALSE),"")</f>
        <v/>
      </c>
      <c r="BD20" t="str">
        <f>IFERROR(VLOOKUP($B20,Solver!$A$1:$BJ$636,_xlfn.XMATCH(BD$3,Solver!$A$1:$BJ$1,0),FALSE),"")</f>
        <v/>
      </c>
      <c r="BE20" t="str">
        <f>IFERROR(VLOOKUP($B20,Solver!$A$1:$BJ$636,_xlfn.XMATCH(BE$3,Solver!$A$1:$BJ$1,0),FALSE),"")</f>
        <v/>
      </c>
      <c r="BF20" t="str">
        <f>IFERROR(VLOOKUP($B20,Solver!$A$1:$BJ$636,_xlfn.XMATCH(BF$3,Solver!$A$1:$BJ$1,0),FALSE),"")</f>
        <v/>
      </c>
      <c r="BG20" t="str">
        <f>IFERROR(VLOOKUP($B20,Solver!$A$1:$BJ$636,_xlfn.XMATCH(BG$3,Solver!$A$1:$BJ$1,0),FALSE),"")</f>
        <v/>
      </c>
      <c r="BH20" t="str">
        <f>IFERROR(VLOOKUP($B20,Solver!$A$1:$BJ$636,_xlfn.XMATCH(BH$3,Solver!$A$1:$BJ$1,0),FALSE),"")</f>
        <v/>
      </c>
    </row>
    <row r="21" spans="2:60" hidden="1" x14ac:dyDescent="0.25">
      <c r="C21" t="str">
        <f>IFERROR(VLOOKUP($B21,Solver!$A$1:$BJ$636,_xlfn.XMATCH(C$3,Solver!$A$1:$BJ$1,0),FALSE),"")</f>
        <v/>
      </c>
      <c r="D21" t="str">
        <f>IFERROR(VLOOKUP($B21,Solver!$A$1:$BJ$636,_xlfn.XMATCH(D$3,Solver!$A$1:$BJ$1,0),FALSE),"")</f>
        <v/>
      </c>
      <c r="E21">
        <f>IFERROR(VLOOKUP($B21,Solver!$A$1:$BJ$636,_xlfn.XMATCH(E$3,Solver!$A$1:$BJ$1,0),FALSE),-1)</f>
        <v>-1</v>
      </c>
      <c r="F21" t="str">
        <f>IFERROR(VLOOKUP($B21,Solver!$A$1:$BJ$636,_xlfn.XMATCH(F$3,Solver!$A$1:$BJ$1,0),FALSE),"")</f>
        <v/>
      </c>
      <c r="G21" t="str">
        <f>IFERROR(VLOOKUP($B21,Solver!$A$1:$BJ$636,_xlfn.XMATCH(G$3,Solver!$A$1:$BJ$1,0),FALSE),"")</f>
        <v/>
      </c>
      <c r="H21" t="str">
        <f>IFERROR(VLOOKUP($B21,Solver!$A$1:$BJ$636,_xlfn.XMATCH(H$3,Solver!$A$1:$BJ$1,0),FALSE),"")</f>
        <v/>
      </c>
      <c r="I21" t="str">
        <f>IFERROR(VLOOKUP($B21,Solver!$A$1:$BJ$636,_xlfn.XMATCH(I$3,Solver!$A$1:$BJ$1,0),FALSE),"")</f>
        <v/>
      </c>
      <c r="J21" t="str">
        <f>IFERROR(VLOOKUP($B21,Solver!$A$1:$BJ$636,_xlfn.XMATCH(J$3,Solver!$A$1:$BJ$1,0),FALSE),"")</f>
        <v/>
      </c>
      <c r="K21" t="str">
        <f>IFERROR(VLOOKUP($B21,Solver!$A$1:$BJ$636,_xlfn.XMATCH(K$3,Solver!$A$1:$BJ$1,0),FALSE),"")</f>
        <v/>
      </c>
      <c r="L21" t="str">
        <f>IFERROR(VLOOKUP($B21,Solver!$A$1:$BJ$636,_xlfn.XMATCH(L$3,Solver!$A$1:$BJ$1,0),FALSE),"")</f>
        <v/>
      </c>
      <c r="O21" t="str">
        <f>IFERROR(VLOOKUP($B21,Solver!$A$1:$BJ$636,_xlfn.XMATCH(O$3,Solver!$A$1:$BJ$1,0),FALSE),"")</f>
        <v/>
      </c>
      <c r="P21" t="str">
        <f>IFERROR(VLOOKUP($B21,Solver!$A$1:$BJ$636,_xlfn.XMATCH(P$3,Solver!$A$1:$BJ$1,0),FALSE),"")</f>
        <v/>
      </c>
      <c r="Q21">
        <f>IFERROR(VLOOKUP($B21,Solver!$A$1:$BJ$636,_xlfn.XMATCH(Q$3,Solver!$A$1:$BJ$1,0),FALSE),-1)</f>
        <v>-1</v>
      </c>
      <c r="R21" t="str">
        <f>IFERROR(VLOOKUP($B21,Solver!$A$1:$BJ$636,_xlfn.XMATCH(R$3,Solver!$A$1:$BJ$1,0),FALSE),"")</f>
        <v/>
      </c>
      <c r="S21" t="str">
        <f>IFERROR(VLOOKUP($B21,Solver!$A$1:$BJ$636,_xlfn.XMATCH(S$3,Solver!$A$1:$BJ$1,0),FALSE),"")</f>
        <v/>
      </c>
      <c r="T21" t="str">
        <f>IFERROR(VLOOKUP($B21,Solver!$A$1:$BJ$636,_xlfn.XMATCH(T$3,Solver!$A$1:$BJ$1,0),FALSE),"")</f>
        <v/>
      </c>
      <c r="U21" t="str">
        <f>IFERROR(VLOOKUP($B21,Solver!$A$1:$BJ$636,_xlfn.XMATCH(U$3,Solver!$A$1:$BJ$1,0),FALSE),"")</f>
        <v/>
      </c>
      <c r="V21" t="str">
        <f>IFERROR(VLOOKUP($B21,Solver!$A$1:$BJ$636,_xlfn.XMATCH(V$3,Solver!$A$1:$BJ$1,0),FALSE),"")</f>
        <v/>
      </c>
      <c r="W21" t="str">
        <f>IFERROR(VLOOKUP($B21,Solver!$A$1:$BJ$636,_xlfn.XMATCH(W$3,Solver!$A$1:$BJ$1,0),FALSE),"")</f>
        <v/>
      </c>
      <c r="X21" t="str">
        <f>IFERROR(VLOOKUP($B21,Solver!$A$1:$BJ$636,_xlfn.XMATCH(X$3,Solver!$A$1:$BJ$1,0),FALSE),"")</f>
        <v/>
      </c>
      <c r="AA21" t="str">
        <f>IFERROR(VLOOKUP($B21,Solver!$A$1:$BJ$636,_xlfn.XMATCH(AA$3,Solver!$A$1:$BJ$1,0),FALSE),"")</f>
        <v/>
      </c>
      <c r="AB21" t="str">
        <f>IFERROR(VLOOKUP($B21,Solver!$A$1:$BJ$636,_xlfn.XMATCH(AB$3,Solver!$A$1:$BJ$1,0),FALSE),"")</f>
        <v/>
      </c>
      <c r="AC21">
        <f>IFERROR(VLOOKUP($B21,Solver!$A$1:$BJ$636,_xlfn.XMATCH(AC$3,Solver!$A$1:$BJ$1,0),FALSE),-1)</f>
        <v>-1</v>
      </c>
      <c r="AD21" t="str">
        <f>IFERROR(VLOOKUP($B21,Solver!$A$1:$BJ$636,_xlfn.XMATCH(AD$3,Solver!$A$1:$BJ$1,0),FALSE),"")</f>
        <v/>
      </c>
      <c r="AE21" t="str">
        <f>IFERROR(VLOOKUP($B21,Solver!$A$1:$BJ$636,_xlfn.XMATCH(AE$3,Solver!$A$1:$BJ$1,0),FALSE),"")</f>
        <v/>
      </c>
      <c r="AF21" t="str">
        <f>IFERROR(VLOOKUP($B21,Solver!$A$1:$BJ$636,_xlfn.XMATCH(AF$3,Solver!$A$1:$BJ$1,0),FALSE),"")</f>
        <v/>
      </c>
      <c r="AG21" t="str">
        <f>IFERROR(VLOOKUP($B21,Solver!$A$1:$BJ$636,_xlfn.XMATCH(AG$3,Solver!$A$1:$BJ$1,0),FALSE),"")</f>
        <v/>
      </c>
      <c r="AH21" t="str">
        <f>IFERROR(VLOOKUP($B21,Solver!$A$1:$BJ$636,_xlfn.XMATCH(AH$3,Solver!$A$1:$BJ$1,0),FALSE),"")</f>
        <v/>
      </c>
      <c r="AI21" t="str">
        <f>IFERROR(VLOOKUP($B21,Solver!$A$1:$BJ$636,_xlfn.XMATCH(AI$3,Solver!$A$1:$BJ$1,0),FALSE),"")</f>
        <v/>
      </c>
      <c r="AJ21" t="str">
        <f>IFERROR(VLOOKUP($B21,Solver!$A$1:$BJ$636,_xlfn.XMATCH(AJ$3,Solver!$A$1:$BJ$1,0),FALSE),"")</f>
        <v/>
      </c>
      <c r="AM21" t="str">
        <f>IFERROR(VLOOKUP($B21,Solver!$A$1:$BJ$636,_xlfn.XMATCH(AM$3,Solver!$A$1:$BJ$1,0),FALSE),"")</f>
        <v/>
      </c>
      <c r="AN21" t="str">
        <f>IFERROR(VLOOKUP($B21,Solver!$A$1:$BJ$636,_xlfn.XMATCH(AN$3,Solver!$A$1:$BJ$1,0),FALSE),"")</f>
        <v/>
      </c>
      <c r="AO21">
        <f>IFERROR(VLOOKUP($B21,Solver!$A$1:$BJ$636,_xlfn.XMATCH(AO$3,Solver!$A$1:$BJ$1,0),FALSE),-1)</f>
        <v>-1</v>
      </c>
      <c r="AP21" t="str">
        <f>IFERROR(VLOOKUP($B21,Solver!$A$1:$BJ$636,_xlfn.XMATCH(AP$3,Solver!$A$1:$BJ$1,0),FALSE),"")</f>
        <v/>
      </c>
      <c r="AQ21" t="str">
        <f>IFERROR(VLOOKUP($B21,Solver!$A$1:$BJ$636,_xlfn.XMATCH(AQ$3,Solver!$A$1:$BJ$1,0),FALSE),"")</f>
        <v/>
      </c>
      <c r="AR21" t="str">
        <f>IFERROR(VLOOKUP($B21,Solver!$A$1:$BJ$636,_xlfn.XMATCH(AR$3,Solver!$A$1:$BJ$1,0),FALSE),"")</f>
        <v/>
      </c>
      <c r="AS21" t="str">
        <f>IFERROR(VLOOKUP($B21,Solver!$A$1:$BJ$636,_xlfn.XMATCH(AS$3,Solver!$A$1:$BJ$1,0),FALSE),"")</f>
        <v/>
      </c>
      <c r="AT21" t="str">
        <f>IFERROR(VLOOKUP($B21,Solver!$A$1:$BJ$636,_xlfn.XMATCH(AT$3,Solver!$A$1:$BJ$1,0),FALSE),"")</f>
        <v/>
      </c>
      <c r="AU21" t="str">
        <f>IFERROR(VLOOKUP($B21,Solver!$A$1:$BJ$636,_xlfn.XMATCH(AU$3,Solver!$A$1:$BJ$1,0),FALSE),"")</f>
        <v/>
      </c>
      <c r="AV21" t="str">
        <f>IFERROR(VLOOKUP($B21,Solver!$A$1:$BJ$636,_xlfn.XMATCH(AV$3,Solver!$A$1:$BJ$1,0),FALSE),"")</f>
        <v/>
      </c>
      <c r="AY21" t="str">
        <f>IFERROR(VLOOKUP($B21,Solver!$A$1:$BJ$636,_xlfn.XMATCH(AY$3,Solver!$A$1:$BJ$1,0),FALSE),"")</f>
        <v/>
      </c>
      <c r="AZ21" t="str">
        <f>IFERROR(VLOOKUP($B21,Solver!$A$1:$BJ$636,_xlfn.XMATCH(AZ$3,Solver!$A$1:$BJ$1,0),FALSE),"")</f>
        <v/>
      </c>
      <c r="BA21">
        <f>IFERROR(VLOOKUP($B21,Solver!$A$1:$BJ$636,_xlfn.XMATCH(BA$3,Solver!$A$1:$BJ$1,0),FALSE),-1)</f>
        <v>-1</v>
      </c>
      <c r="BB21" t="str">
        <f>IFERROR(VLOOKUP($B21,Solver!$A$1:$BJ$636,_xlfn.XMATCH(BB$3,Solver!$A$1:$BJ$1,0),FALSE),"")</f>
        <v/>
      </c>
      <c r="BC21" t="str">
        <f>IFERROR(VLOOKUP($B21,Solver!$A$1:$BJ$636,_xlfn.XMATCH(BC$3,Solver!$A$1:$BJ$1,0),FALSE),"")</f>
        <v/>
      </c>
      <c r="BD21" t="str">
        <f>IFERROR(VLOOKUP($B21,Solver!$A$1:$BJ$636,_xlfn.XMATCH(BD$3,Solver!$A$1:$BJ$1,0),FALSE),"")</f>
        <v/>
      </c>
      <c r="BE21" t="str">
        <f>IFERROR(VLOOKUP($B21,Solver!$A$1:$BJ$636,_xlfn.XMATCH(BE$3,Solver!$A$1:$BJ$1,0),FALSE),"")</f>
        <v/>
      </c>
      <c r="BF21" t="str">
        <f>IFERROR(VLOOKUP($B21,Solver!$A$1:$BJ$636,_xlfn.XMATCH(BF$3,Solver!$A$1:$BJ$1,0),FALSE),"")</f>
        <v/>
      </c>
      <c r="BG21" t="str">
        <f>IFERROR(VLOOKUP($B21,Solver!$A$1:$BJ$636,_xlfn.XMATCH(BG$3,Solver!$A$1:$BJ$1,0),FALSE),"")</f>
        <v/>
      </c>
      <c r="BH21" t="str">
        <f>IFERROR(VLOOKUP($B21,Solver!$A$1:$BJ$636,_xlfn.XMATCH(BH$3,Solver!$A$1:$BJ$1,0),FALSE),"")</f>
        <v/>
      </c>
    </row>
    <row r="22" spans="2:60" hidden="1" x14ac:dyDescent="0.25">
      <c r="C22" t="str">
        <f>IFERROR(VLOOKUP($B22,Solver!$A$1:$BJ$636,_xlfn.XMATCH(C$3,Solver!$A$1:$BJ$1,0),FALSE),"")</f>
        <v/>
      </c>
      <c r="D22" t="str">
        <f>IFERROR(VLOOKUP($B22,Solver!$A$1:$BJ$636,_xlfn.XMATCH(D$3,Solver!$A$1:$BJ$1,0),FALSE),"")</f>
        <v/>
      </c>
      <c r="E22">
        <f>IFERROR(VLOOKUP($B22,Solver!$A$1:$BJ$636,_xlfn.XMATCH(E$3,Solver!$A$1:$BJ$1,0),FALSE),-1)</f>
        <v>-1</v>
      </c>
      <c r="F22" t="str">
        <f>IFERROR(VLOOKUP($B22,Solver!$A$1:$BJ$636,_xlfn.XMATCH(F$3,Solver!$A$1:$BJ$1,0),FALSE),"")</f>
        <v/>
      </c>
      <c r="G22" t="str">
        <f>IFERROR(VLOOKUP($B22,Solver!$A$1:$BJ$636,_xlfn.XMATCH(G$3,Solver!$A$1:$BJ$1,0),FALSE),"")</f>
        <v/>
      </c>
      <c r="H22" t="str">
        <f>IFERROR(VLOOKUP($B22,Solver!$A$1:$BJ$636,_xlfn.XMATCH(H$3,Solver!$A$1:$BJ$1,0),FALSE),"")</f>
        <v/>
      </c>
      <c r="I22" t="str">
        <f>IFERROR(VLOOKUP($B22,Solver!$A$1:$BJ$636,_xlfn.XMATCH(I$3,Solver!$A$1:$BJ$1,0),FALSE),"")</f>
        <v/>
      </c>
      <c r="J22" t="str">
        <f>IFERROR(VLOOKUP($B22,Solver!$A$1:$BJ$636,_xlfn.XMATCH(J$3,Solver!$A$1:$BJ$1,0),FALSE),"")</f>
        <v/>
      </c>
      <c r="K22" t="str">
        <f>IFERROR(VLOOKUP($B22,Solver!$A$1:$BJ$636,_xlfn.XMATCH(K$3,Solver!$A$1:$BJ$1,0),FALSE),"")</f>
        <v/>
      </c>
      <c r="L22" t="str">
        <f>IFERROR(VLOOKUP($B22,Solver!$A$1:$BJ$636,_xlfn.XMATCH(L$3,Solver!$A$1:$BJ$1,0),FALSE),"")</f>
        <v/>
      </c>
      <c r="O22" t="str">
        <f>IFERROR(VLOOKUP($B22,Solver!$A$1:$BJ$636,_xlfn.XMATCH(O$3,Solver!$A$1:$BJ$1,0),FALSE),"")</f>
        <v/>
      </c>
      <c r="P22" t="str">
        <f>IFERROR(VLOOKUP($B22,Solver!$A$1:$BJ$636,_xlfn.XMATCH(P$3,Solver!$A$1:$BJ$1,0),FALSE),"")</f>
        <v/>
      </c>
      <c r="Q22">
        <f>IFERROR(VLOOKUP($B22,Solver!$A$1:$BJ$636,_xlfn.XMATCH(Q$3,Solver!$A$1:$BJ$1,0),FALSE),-1)</f>
        <v>-1</v>
      </c>
      <c r="R22" t="str">
        <f>IFERROR(VLOOKUP($B22,Solver!$A$1:$BJ$636,_xlfn.XMATCH(R$3,Solver!$A$1:$BJ$1,0),FALSE),"")</f>
        <v/>
      </c>
      <c r="S22" t="str">
        <f>IFERROR(VLOOKUP($B22,Solver!$A$1:$BJ$636,_xlfn.XMATCH(S$3,Solver!$A$1:$BJ$1,0),FALSE),"")</f>
        <v/>
      </c>
      <c r="T22" t="str">
        <f>IFERROR(VLOOKUP($B22,Solver!$A$1:$BJ$636,_xlfn.XMATCH(T$3,Solver!$A$1:$BJ$1,0),FALSE),"")</f>
        <v/>
      </c>
      <c r="U22" t="str">
        <f>IFERROR(VLOOKUP($B22,Solver!$A$1:$BJ$636,_xlfn.XMATCH(U$3,Solver!$A$1:$BJ$1,0),FALSE),"")</f>
        <v/>
      </c>
      <c r="V22" t="str">
        <f>IFERROR(VLOOKUP($B22,Solver!$A$1:$BJ$636,_xlfn.XMATCH(V$3,Solver!$A$1:$BJ$1,0),FALSE),"")</f>
        <v/>
      </c>
      <c r="W22" t="str">
        <f>IFERROR(VLOOKUP($B22,Solver!$A$1:$BJ$636,_xlfn.XMATCH(W$3,Solver!$A$1:$BJ$1,0),FALSE),"")</f>
        <v/>
      </c>
      <c r="X22" t="str">
        <f>IFERROR(VLOOKUP($B22,Solver!$A$1:$BJ$636,_xlfn.XMATCH(X$3,Solver!$A$1:$BJ$1,0),FALSE),"")</f>
        <v/>
      </c>
      <c r="AA22" t="str">
        <f>IFERROR(VLOOKUP($B22,Solver!$A$1:$BJ$636,_xlfn.XMATCH(AA$3,Solver!$A$1:$BJ$1,0),FALSE),"")</f>
        <v/>
      </c>
      <c r="AB22" t="str">
        <f>IFERROR(VLOOKUP($B22,Solver!$A$1:$BJ$636,_xlfn.XMATCH(AB$3,Solver!$A$1:$BJ$1,0),FALSE),"")</f>
        <v/>
      </c>
      <c r="AC22">
        <f>IFERROR(VLOOKUP($B22,Solver!$A$1:$BJ$636,_xlfn.XMATCH(AC$3,Solver!$A$1:$BJ$1,0),FALSE),-1)</f>
        <v>-1</v>
      </c>
      <c r="AD22" t="str">
        <f>IFERROR(VLOOKUP($B22,Solver!$A$1:$BJ$636,_xlfn.XMATCH(AD$3,Solver!$A$1:$BJ$1,0),FALSE),"")</f>
        <v/>
      </c>
      <c r="AE22" t="str">
        <f>IFERROR(VLOOKUP($B22,Solver!$A$1:$BJ$636,_xlfn.XMATCH(AE$3,Solver!$A$1:$BJ$1,0),FALSE),"")</f>
        <v/>
      </c>
      <c r="AF22" t="str">
        <f>IFERROR(VLOOKUP($B22,Solver!$A$1:$BJ$636,_xlfn.XMATCH(AF$3,Solver!$A$1:$BJ$1,0),FALSE),"")</f>
        <v/>
      </c>
      <c r="AG22" t="str">
        <f>IFERROR(VLOOKUP($B22,Solver!$A$1:$BJ$636,_xlfn.XMATCH(AG$3,Solver!$A$1:$BJ$1,0),FALSE),"")</f>
        <v/>
      </c>
      <c r="AH22" t="str">
        <f>IFERROR(VLOOKUP($B22,Solver!$A$1:$BJ$636,_xlfn.XMATCH(AH$3,Solver!$A$1:$BJ$1,0),FALSE),"")</f>
        <v/>
      </c>
      <c r="AI22" t="str">
        <f>IFERROR(VLOOKUP($B22,Solver!$A$1:$BJ$636,_xlfn.XMATCH(AI$3,Solver!$A$1:$BJ$1,0),FALSE),"")</f>
        <v/>
      </c>
      <c r="AJ22" t="str">
        <f>IFERROR(VLOOKUP($B22,Solver!$A$1:$BJ$636,_xlfn.XMATCH(AJ$3,Solver!$A$1:$BJ$1,0),FALSE),"")</f>
        <v/>
      </c>
      <c r="AM22" t="str">
        <f>IFERROR(VLOOKUP($B22,Solver!$A$1:$BJ$636,_xlfn.XMATCH(AM$3,Solver!$A$1:$BJ$1,0),FALSE),"")</f>
        <v/>
      </c>
      <c r="AN22" t="str">
        <f>IFERROR(VLOOKUP($B22,Solver!$A$1:$BJ$636,_xlfn.XMATCH(AN$3,Solver!$A$1:$BJ$1,0),FALSE),"")</f>
        <v/>
      </c>
      <c r="AO22">
        <f>IFERROR(VLOOKUP($B22,Solver!$A$1:$BJ$636,_xlfn.XMATCH(AO$3,Solver!$A$1:$BJ$1,0),FALSE),-1)</f>
        <v>-1</v>
      </c>
      <c r="AP22" t="str">
        <f>IFERROR(VLOOKUP($B22,Solver!$A$1:$BJ$636,_xlfn.XMATCH(AP$3,Solver!$A$1:$BJ$1,0),FALSE),"")</f>
        <v/>
      </c>
      <c r="AQ22" t="str">
        <f>IFERROR(VLOOKUP($B22,Solver!$A$1:$BJ$636,_xlfn.XMATCH(AQ$3,Solver!$A$1:$BJ$1,0),FALSE),"")</f>
        <v/>
      </c>
      <c r="AR22" t="str">
        <f>IFERROR(VLOOKUP($B22,Solver!$A$1:$BJ$636,_xlfn.XMATCH(AR$3,Solver!$A$1:$BJ$1,0),FALSE),"")</f>
        <v/>
      </c>
      <c r="AS22" t="str">
        <f>IFERROR(VLOOKUP($B22,Solver!$A$1:$BJ$636,_xlfn.XMATCH(AS$3,Solver!$A$1:$BJ$1,0),FALSE),"")</f>
        <v/>
      </c>
      <c r="AT22" t="str">
        <f>IFERROR(VLOOKUP($B22,Solver!$A$1:$BJ$636,_xlfn.XMATCH(AT$3,Solver!$A$1:$BJ$1,0),FALSE),"")</f>
        <v/>
      </c>
      <c r="AU22" t="str">
        <f>IFERROR(VLOOKUP($B22,Solver!$A$1:$BJ$636,_xlfn.XMATCH(AU$3,Solver!$A$1:$BJ$1,0),FALSE),"")</f>
        <v/>
      </c>
      <c r="AV22" t="str">
        <f>IFERROR(VLOOKUP($B22,Solver!$A$1:$BJ$636,_xlfn.XMATCH(AV$3,Solver!$A$1:$BJ$1,0),FALSE),"")</f>
        <v/>
      </c>
      <c r="AY22" t="str">
        <f>IFERROR(VLOOKUP($B22,Solver!$A$1:$BJ$636,_xlfn.XMATCH(AY$3,Solver!$A$1:$BJ$1,0),FALSE),"")</f>
        <v/>
      </c>
      <c r="AZ22" t="str">
        <f>IFERROR(VLOOKUP($B22,Solver!$A$1:$BJ$636,_xlfn.XMATCH(AZ$3,Solver!$A$1:$BJ$1,0),FALSE),"")</f>
        <v/>
      </c>
      <c r="BA22">
        <f>IFERROR(VLOOKUP($B22,Solver!$A$1:$BJ$636,_xlfn.XMATCH(BA$3,Solver!$A$1:$BJ$1,0),FALSE),-1)</f>
        <v>-1</v>
      </c>
      <c r="BB22" t="str">
        <f>IFERROR(VLOOKUP($B22,Solver!$A$1:$BJ$636,_xlfn.XMATCH(BB$3,Solver!$A$1:$BJ$1,0),FALSE),"")</f>
        <v/>
      </c>
      <c r="BC22" t="str">
        <f>IFERROR(VLOOKUP($B22,Solver!$A$1:$BJ$636,_xlfn.XMATCH(BC$3,Solver!$A$1:$BJ$1,0),FALSE),"")</f>
        <v/>
      </c>
      <c r="BD22" t="str">
        <f>IFERROR(VLOOKUP($B22,Solver!$A$1:$BJ$636,_xlfn.XMATCH(BD$3,Solver!$A$1:$BJ$1,0),FALSE),"")</f>
        <v/>
      </c>
      <c r="BE22" t="str">
        <f>IFERROR(VLOOKUP($B22,Solver!$A$1:$BJ$636,_xlfn.XMATCH(BE$3,Solver!$A$1:$BJ$1,0),FALSE),"")</f>
        <v/>
      </c>
      <c r="BF22" t="str">
        <f>IFERROR(VLOOKUP($B22,Solver!$A$1:$BJ$636,_xlfn.XMATCH(BF$3,Solver!$A$1:$BJ$1,0),FALSE),"")</f>
        <v/>
      </c>
      <c r="BG22" t="str">
        <f>IFERROR(VLOOKUP($B22,Solver!$A$1:$BJ$636,_xlfn.XMATCH(BG$3,Solver!$A$1:$BJ$1,0),FALSE),"")</f>
        <v/>
      </c>
      <c r="BH22" t="str">
        <f>IFERROR(VLOOKUP($B22,Solver!$A$1:$BJ$636,_xlfn.XMATCH(BH$3,Solver!$A$1:$BJ$1,0),FALSE),"")</f>
        <v/>
      </c>
    </row>
    <row r="23" spans="2:60" hidden="1" x14ac:dyDescent="0.25">
      <c r="C23" t="str">
        <f>IFERROR(VLOOKUP($B23,Solver!$A$1:$BJ$636,_xlfn.XMATCH(C$3,Solver!$A$1:$BJ$1,0),FALSE),"")</f>
        <v/>
      </c>
      <c r="D23" t="str">
        <f>IFERROR(VLOOKUP($B23,Solver!$A$1:$BJ$636,_xlfn.XMATCH(D$3,Solver!$A$1:$BJ$1,0),FALSE),"")</f>
        <v/>
      </c>
      <c r="E23">
        <f>IFERROR(VLOOKUP($B23,Solver!$A$1:$BJ$636,_xlfn.XMATCH(E$3,Solver!$A$1:$BJ$1,0),FALSE),-1)</f>
        <v>-1</v>
      </c>
      <c r="F23" t="str">
        <f>IFERROR(VLOOKUP($B23,Solver!$A$1:$BJ$636,_xlfn.XMATCH(F$3,Solver!$A$1:$BJ$1,0),FALSE),"")</f>
        <v/>
      </c>
      <c r="G23" t="str">
        <f>IFERROR(VLOOKUP($B23,Solver!$A$1:$BJ$636,_xlfn.XMATCH(G$3,Solver!$A$1:$BJ$1,0),FALSE),"")</f>
        <v/>
      </c>
      <c r="H23" t="str">
        <f>IFERROR(VLOOKUP($B23,Solver!$A$1:$BJ$636,_xlfn.XMATCH(H$3,Solver!$A$1:$BJ$1,0),FALSE),"")</f>
        <v/>
      </c>
      <c r="I23" t="str">
        <f>IFERROR(VLOOKUP($B23,Solver!$A$1:$BJ$636,_xlfn.XMATCH(I$3,Solver!$A$1:$BJ$1,0),FALSE),"")</f>
        <v/>
      </c>
      <c r="J23" t="str">
        <f>IFERROR(VLOOKUP($B23,Solver!$A$1:$BJ$636,_xlfn.XMATCH(J$3,Solver!$A$1:$BJ$1,0),FALSE),"")</f>
        <v/>
      </c>
      <c r="K23" t="str">
        <f>IFERROR(VLOOKUP($B23,Solver!$A$1:$BJ$636,_xlfn.XMATCH(K$3,Solver!$A$1:$BJ$1,0),FALSE),"")</f>
        <v/>
      </c>
      <c r="L23" t="str">
        <f>IFERROR(VLOOKUP($B23,Solver!$A$1:$BJ$636,_xlfn.XMATCH(L$3,Solver!$A$1:$BJ$1,0),FALSE),"")</f>
        <v/>
      </c>
      <c r="O23" t="str">
        <f>IFERROR(VLOOKUP($B23,Solver!$A$1:$BJ$636,_xlfn.XMATCH(O$3,Solver!$A$1:$BJ$1,0),FALSE),"")</f>
        <v/>
      </c>
      <c r="P23" t="str">
        <f>IFERROR(VLOOKUP($B23,Solver!$A$1:$BJ$636,_xlfn.XMATCH(P$3,Solver!$A$1:$BJ$1,0),FALSE),"")</f>
        <v/>
      </c>
      <c r="Q23">
        <f>IFERROR(VLOOKUP($B23,Solver!$A$1:$BJ$636,_xlfn.XMATCH(Q$3,Solver!$A$1:$BJ$1,0),FALSE),-1)</f>
        <v>-1</v>
      </c>
      <c r="R23" t="str">
        <f>IFERROR(VLOOKUP($B23,Solver!$A$1:$BJ$636,_xlfn.XMATCH(R$3,Solver!$A$1:$BJ$1,0),FALSE),"")</f>
        <v/>
      </c>
      <c r="S23" t="str">
        <f>IFERROR(VLOOKUP($B23,Solver!$A$1:$BJ$636,_xlfn.XMATCH(S$3,Solver!$A$1:$BJ$1,0),FALSE),"")</f>
        <v/>
      </c>
      <c r="T23" t="str">
        <f>IFERROR(VLOOKUP($B23,Solver!$A$1:$BJ$636,_xlfn.XMATCH(T$3,Solver!$A$1:$BJ$1,0),FALSE),"")</f>
        <v/>
      </c>
      <c r="U23" t="str">
        <f>IFERROR(VLOOKUP($B23,Solver!$A$1:$BJ$636,_xlfn.XMATCH(U$3,Solver!$A$1:$BJ$1,0),FALSE),"")</f>
        <v/>
      </c>
      <c r="V23" t="str">
        <f>IFERROR(VLOOKUP($B23,Solver!$A$1:$BJ$636,_xlfn.XMATCH(V$3,Solver!$A$1:$BJ$1,0),FALSE),"")</f>
        <v/>
      </c>
      <c r="W23" t="str">
        <f>IFERROR(VLOOKUP($B23,Solver!$A$1:$BJ$636,_xlfn.XMATCH(W$3,Solver!$A$1:$BJ$1,0),FALSE),"")</f>
        <v/>
      </c>
      <c r="X23" t="str">
        <f>IFERROR(VLOOKUP($B23,Solver!$A$1:$BJ$636,_xlfn.XMATCH(X$3,Solver!$A$1:$BJ$1,0),FALSE),"")</f>
        <v/>
      </c>
      <c r="AA23" t="str">
        <f>IFERROR(VLOOKUP($B23,Solver!$A$1:$BJ$636,_xlfn.XMATCH(AA$3,Solver!$A$1:$BJ$1,0),FALSE),"")</f>
        <v/>
      </c>
      <c r="AB23" t="str">
        <f>IFERROR(VLOOKUP($B23,Solver!$A$1:$BJ$636,_xlfn.XMATCH(AB$3,Solver!$A$1:$BJ$1,0),FALSE),"")</f>
        <v/>
      </c>
      <c r="AC23">
        <f>IFERROR(VLOOKUP($B23,Solver!$A$1:$BJ$636,_xlfn.XMATCH(AC$3,Solver!$A$1:$BJ$1,0),FALSE),-1)</f>
        <v>-1</v>
      </c>
      <c r="AD23" t="str">
        <f>IFERROR(VLOOKUP($B23,Solver!$A$1:$BJ$636,_xlfn.XMATCH(AD$3,Solver!$A$1:$BJ$1,0),FALSE),"")</f>
        <v/>
      </c>
      <c r="AE23" t="str">
        <f>IFERROR(VLOOKUP($B23,Solver!$A$1:$BJ$636,_xlfn.XMATCH(AE$3,Solver!$A$1:$BJ$1,0),FALSE),"")</f>
        <v/>
      </c>
      <c r="AF23" t="str">
        <f>IFERROR(VLOOKUP($B23,Solver!$A$1:$BJ$636,_xlfn.XMATCH(AF$3,Solver!$A$1:$BJ$1,0),FALSE),"")</f>
        <v/>
      </c>
      <c r="AG23" t="str">
        <f>IFERROR(VLOOKUP($B23,Solver!$A$1:$BJ$636,_xlfn.XMATCH(AG$3,Solver!$A$1:$BJ$1,0),FALSE),"")</f>
        <v/>
      </c>
      <c r="AH23" t="str">
        <f>IFERROR(VLOOKUP($B23,Solver!$A$1:$BJ$636,_xlfn.XMATCH(AH$3,Solver!$A$1:$BJ$1,0),FALSE),"")</f>
        <v/>
      </c>
      <c r="AI23" t="str">
        <f>IFERROR(VLOOKUP($B23,Solver!$A$1:$BJ$636,_xlfn.XMATCH(AI$3,Solver!$A$1:$BJ$1,0),FALSE),"")</f>
        <v/>
      </c>
      <c r="AJ23" t="str">
        <f>IFERROR(VLOOKUP($B23,Solver!$A$1:$BJ$636,_xlfn.XMATCH(AJ$3,Solver!$A$1:$BJ$1,0),FALSE),"")</f>
        <v/>
      </c>
      <c r="AM23" t="str">
        <f>IFERROR(VLOOKUP($B23,Solver!$A$1:$BJ$636,_xlfn.XMATCH(AM$3,Solver!$A$1:$BJ$1,0),FALSE),"")</f>
        <v/>
      </c>
      <c r="AN23" t="str">
        <f>IFERROR(VLOOKUP($B23,Solver!$A$1:$BJ$636,_xlfn.XMATCH(AN$3,Solver!$A$1:$BJ$1,0),FALSE),"")</f>
        <v/>
      </c>
      <c r="AO23">
        <f>IFERROR(VLOOKUP($B23,Solver!$A$1:$BJ$636,_xlfn.XMATCH(AO$3,Solver!$A$1:$BJ$1,0),FALSE),-1)</f>
        <v>-1</v>
      </c>
      <c r="AP23" t="str">
        <f>IFERROR(VLOOKUP($B23,Solver!$A$1:$BJ$636,_xlfn.XMATCH(AP$3,Solver!$A$1:$BJ$1,0),FALSE),"")</f>
        <v/>
      </c>
      <c r="AQ23" t="str">
        <f>IFERROR(VLOOKUP($B23,Solver!$A$1:$BJ$636,_xlfn.XMATCH(AQ$3,Solver!$A$1:$BJ$1,0),FALSE),"")</f>
        <v/>
      </c>
      <c r="AR23" t="str">
        <f>IFERROR(VLOOKUP($B23,Solver!$A$1:$BJ$636,_xlfn.XMATCH(AR$3,Solver!$A$1:$BJ$1,0),FALSE),"")</f>
        <v/>
      </c>
      <c r="AS23" t="str">
        <f>IFERROR(VLOOKUP($B23,Solver!$A$1:$BJ$636,_xlfn.XMATCH(AS$3,Solver!$A$1:$BJ$1,0),FALSE),"")</f>
        <v/>
      </c>
      <c r="AT23" t="str">
        <f>IFERROR(VLOOKUP($B23,Solver!$A$1:$BJ$636,_xlfn.XMATCH(AT$3,Solver!$A$1:$BJ$1,0),FALSE),"")</f>
        <v/>
      </c>
      <c r="AU23" t="str">
        <f>IFERROR(VLOOKUP($B23,Solver!$A$1:$BJ$636,_xlfn.XMATCH(AU$3,Solver!$A$1:$BJ$1,0),FALSE),"")</f>
        <v/>
      </c>
      <c r="AV23" t="str">
        <f>IFERROR(VLOOKUP($B23,Solver!$A$1:$BJ$636,_xlfn.XMATCH(AV$3,Solver!$A$1:$BJ$1,0),FALSE),"")</f>
        <v/>
      </c>
      <c r="AY23" t="str">
        <f>IFERROR(VLOOKUP($B23,Solver!$A$1:$BJ$636,_xlfn.XMATCH(AY$3,Solver!$A$1:$BJ$1,0),FALSE),"")</f>
        <v/>
      </c>
      <c r="AZ23" t="str">
        <f>IFERROR(VLOOKUP($B23,Solver!$A$1:$BJ$636,_xlfn.XMATCH(AZ$3,Solver!$A$1:$BJ$1,0),FALSE),"")</f>
        <v/>
      </c>
      <c r="BA23">
        <f>IFERROR(VLOOKUP($B23,Solver!$A$1:$BJ$636,_xlfn.XMATCH(BA$3,Solver!$A$1:$BJ$1,0),FALSE),-1)</f>
        <v>-1</v>
      </c>
      <c r="BB23" t="str">
        <f>IFERROR(VLOOKUP($B23,Solver!$A$1:$BJ$636,_xlfn.XMATCH(BB$3,Solver!$A$1:$BJ$1,0),FALSE),"")</f>
        <v/>
      </c>
      <c r="BC23" t="str">
        <f>IFERROR(VLOOKUP($B23,Solver!$A$1:$BJ$636,_xlfn.XMATCH(BC$3,Solver!$A$1:$BJ$1,0),FALSE),"")</f>
        <v/>
      </c>
      <c r="BD23" t="str">
        <f>IFERROR(VLOOKUP($B23,Solver!$A$1:$BJ$636,_xlfn.XMATCH(BD$3,Solver!$A$1:$BJ$1,0),FALSE),"")</f>
        <v/>
      </c>
      <c r="BE23" t="str">
        <f>IFERROR(VLOOKUP($B23,Solver!$A$1:$BJ$636,_xlfn.XMATCH(BE$3,Solver!$A$1:$BJ$1,0),FALSE),"")</f>
        <v/>
      </c>
      <c r="BF23" t="str">
        <f>IFERROR(VLOOKUP($B23,Solver!$A$1:$BJ$636,_xlfn.XMATCH(BF$3,Solver!$A$1:$BJ$1,0),FALSE),"")</f>
        <v/>
      </c>
      <c r="BG23" t="str">
        <f>IFERROR(VLOOKUP($B23,Solver!$A$1:$BJ$636,_xlfn.XMATCH(BG$3,Solver!$A$1:$BJ$1,0),FALSE),"")</f>
        <v/>
      </c>
      <c r="BH23" t="str">
        <f>IFERROR(VLOOKUP($B23,Solver!$A$1:$BJ$636,_xlfn.XMATCH(BH$3,Solver!$A$1:$BJ$1,0),FALSE),"")</f>
        <v/>
      </c>
    </row>
    <row r="24" spans="2:60" hidden="1" x14ac:dyDescent="0.25">
      <c r="C24" t="str">
        <f>IFERROR(VLOOKUP($B24,Solver!$A$1:$BJ$636,_xlfn.XMATCH(C$3,Solver!$A$1:$BJ$1,0),FALSE),"")</f>
        <v/>
      </c>
      <c r="D24" t="str">
        <f>IFERROR(VLOOKUP($B24,Solver!$A$1:$BJ$636,_xlfn.XMATCH(D$3,Solver!$A$1:$BJ$1,0),FALSE),"")</f>
        <v/>
      </c>
      <c r="E24">
        <f>IFERROR(VLOOKUP($B24,Solver!$A$1:$BJ$636,_xlfn.XMATCH(E$3,Solver!$A$1:$BJ$1,0),FALSE),-1)</f>
        <v>-1</v>
      </c>
      <c r="F24" t="str">
        <f>IFERROR(VLOOKUP($B24,Solver!$A$1:$BJ$636,_xlfn.XMATCH(F$3,Solver!$A$1:$BJ$1,0),FALSE),"")</f>
        <v/>
      </c>
      <c r="G24" t="str">
        <f>IFERROR(VLOOKUP($B24,Solver!$A$1:$BJ$636,_xlfn.XMATCH(G$3,Solver!$A$1:$BJ$1,0),FALSE),"")</f>
        <v/>
      </c>
      <c r="H24" t="str">
        <f>IFERROR(VLOOKUP($B24,Solver!$A$1:$BJ$636,_xlfn.XMATCH(H$3,Solver!$A$1:$BJ$1,0),FALSE),"")</f>
        <v/>
      </c>
      <c r="I24" t="str">
        <f>IFERROR(VLOOKUP($B24,Solver!$A$1:$BJ$636,_xlfn.XMATCH(I$3,Solver!$A$1:$BJ$1,0),FALSE),"")</f>
        <v/>
      </c>
      <c r="J24" t="str">
        <f>IFERROR(VLOOKUP($B24,Solver!$A$1:$BJ$636,_xlfn.XMATCH(J$3,Solver!$A$1:$BJ$1,0),FALSE),"")</f>
        <v/>
      </c>
      <c r="K24" t="str">
        <f>IFERROR(VLOOKUP($B24,Solver!$A$1:$BJ$636,_xlfn.XMATCH(K$3,Solver!$A$1:$BJ$1,0),FALSE),"")</f>
        <v/>
      </c>
      <c r="L24" t="str">
        <f>IFERROR(VLOOKUP($B24,Solver!$A$1:$BJ$636,_xlfn.XMATCH(L$3,Solver!$A$1:$BJ$1,0),FALSE),"")</f>
        <v/>
      </c>
      <c r="O24" t="str">
        <f>IFERROR(VLOOKUP($B24,Solver!$A$1:$BJ$636,_xlfn.XMATCH(O$3,Solver!$A$1:$BJ$1,0),FALSE),"")</f>
        <v/>
      </c>
      <c r="P24" t="str">
        <f>IFERROR(VLOOKUP($B24,Solver!$A$1:$BJ$636,_xlfn.XMATCH(P$3,Solver!$A$1:$BJ$1,0),FALSE),"")</f>
        <v/>
      </c>
      <c r="Q24">
        <f>IFERROR(VLOOKUP($B24,Solver!$A$1:$BJ$636,_xlfn.XMATCH(Q$3,Solver!$A$1:$BJ$1,0),FALSE),-1)</f>
        <v>-1</v>
      </c>
      <c r="R24" t="str">
        <f>IFERROR(VLOOKUP($B24,Solver!$A$1:$BJ$636,_xlfn.XMATCH(R$3,Solver!$A$1:$BJ$1,0),FALSE),"")</f>
        <v/>
      </c>
      <c r="S24" t="str">
        <f>IFERROR(VLOOKUP($B24,Solver!$A$1:$BJ$636,_xlfn.XMATCH(S$3,Solver!$A$1:$BJ$1,0),FALSE),"")</f>
        <v/>
      </c>
      <c r="T24" t="str">
        <f>IFERROR(VLOOKUP($B24,Solver!$A$1:$BJ$636,_xlfn.XMATCH(T$3,Solver!$A$1:$BJ$1,0),FALSE),"")</f>
        <v/>
      </c>
      <c r="U24" t="str">
        <f>IFERROR(VLOOKUP($B24,Solver!$A$1:$BJ$636,_xlfn.XMATCH(U$3,Solver!$A$1:$BJ$1,0),FALSE),"")</f>
        <v/>
      </c>
      <c r="V24" t="str">
        <f>IFERROR(VLOOKUP($B24,Solver!$A$1:$BJ$636,_xlfn.XMATCH(V$3,Solver!$A$1:$BJ$1,0),FALSE),"")</f>
        <v/>
      </c>
      <c r="W24" t="str">
        <f>IFERROR(VLOOKUP($B24,Solver!$A$1:$BJ$636,_xlfn.XMATCH(W$3,Solver!$A$1:$BJ$1,0),FALSE),"")</f>
        <v/>
      </c>
      <c r="X24" t="str">
        <f>IFERROR(VLOOKUP($B24,Solver!$A$1:$BJ$636,_xlfn.XMATCH(X$3,Solver!$A$1:$BJ$1,0),FALSE),"")</f>
        <v/>
      </c>
      <c r="AA24" t="str">
        <f>IFERROR(VLOOKUP($B24,Solver!$A$1:$BJ$636,_xlfn.XMATCH(AA$3,Solver!$A$1:$BJ$1,0),FALSE),"")</f>
        <v/>
      </c>
      <c r="AB24" t="str">
        <f>IFERROR(VLOOKUP($B24,Solver!$A$1:$BJ$636,_xlfn.XMATCH(AB$3,Solver!$A$1:$BJ$1,0),FALSE),"")</f>
        <v/>
      </c>
      <c r="AC24">
        <f>IFERROR(VLOOKUP($B24,Solver!$A$1:$BJ$636,_xlfn.XMATCH(AC$3,Solver!$A$1:$BJ$1,0),FALSE),-1)</f>
        <v>-1</v>
      </c>
      <c r="AD24" t="str">
        <f>IFERROR(VLOOKUP($B24,Solver!$A$1:$BJ$636,_xlfn.XMATCH(AD$3,Solver!$A$1:$BJ$1,0),FALSE),"")</f>
        <v/>
      </c>
      <c r="AE24" t="str">
        <f>IFERROR(VLOOKUP($B24,Solver!$A$1:$BJ$636,_xlfn.XMATCH(AE$3,Solver!$A$1:$BJ$1,0),FALSE),"")</f>
        <v/>
      </c>
      <c r="AF24" t="str">
        <f>IFERROR(VLOOKUP($B24,Solver!$A$1:$BJ$636,_xlfn.XMATCH(AF$3,Solver!$A$1:$BJ$1,0),FALSE),"")</f>
        <v/>
      </c>
      <c r="AG24" t="str">
        <f>IFERROR(VLOOKUP($B24,Solver!$A$1:$BJ$636,_xlfn.XMATCH(AG$3,Solver!$A$1:$BJ$1,0),FALSE),"")</f>
        <v/>
      </c>
      <c r="AH24" t="str">
        <f>IFERROR(VLOOKUP($B24,Solver!$A$1:$BJ$636,_xlfn.XMATCH(AH$3,Solver!$A$1:$BJ$1,0),FALSE),"")</f>
        <v/>
      </c>
      <c r="AI24" t="str">
        <f>IFERROR(VLOOKUP($B24,Solver!$A$1:$BJ$636,_xlfn.XMATCH(AI$3,Solver!$A$1:$BJ$1,0),FALSE),"")</f>
        <v/>
      </c>
      <c r="AJ24" t="str">
        <f>IFERROR(VLOOKUP($B24,Solver!$A$1:$BJ$636,_xlfn.XMATCH(AJ$3,Solver!$A$1:$BJ$1,0),FALSE),"")</f>
        <v/>
      </c>
      <c r="AM24" t="str">
        <f>IFERROR(VLOOKUP($B24,Solver!$A$1:$BJ$636,_xlfn.XMATCH(AM$3,Solver!$A$1:$BJ$1,0),FALSE),"")</f>
        <v/>
      </c>
      <c r="AN24" t="str">
        <f>IFERROR(VLOOKUP($B24,Solver!$A$1:$BJ$636,_xlfn.XMATCH(AN$3,Solver!$A$1:$BJ$1,0),FALSE),"")</f>
        <v/>
      </c>
      <c r="AO24">
        <f>IFERROR(VLOOKUP($B24,Solver!$A$1:$BJ$636,_xlfn.XMATCH(AO$3,Solver!$A$1:$BJ$1,0),FALSE),-1)</f>
        <v>-1</v>
      </c>
      <c r="AP24" t="str">
        <f>IFERROR(VLOOKUP($B24,Solver!$A$1:$BJ$636,_xlfn.XMATCH(AP$3,Solver!$A$1:$BJ$1,0),FALSE),"")</f>
        <v/>
      </c>
      <c r="AQ24" t="str">
        <f>IFERROR(VLOOKUP($B24,Solver!$A$1:$BJ$636,_xlfn.XMATCH(AQ$3,Solver!$A$1:$BJ$1,0),FALSE),"")</f>
        <v/>
      </c>
      <c r="AR24" t="str">
        <f>IFERROR(VLOOKUP($B24,Solver!$A$1:$BJ$636,_xlfn.XMATCH(AR$3,Solver!$A$1:$BJ$1,0),FALSE),"")</f>
        <v/>
      </c>
      <c r="AS24" t="str">
        <f>IFERROR(VLOOKUP($B24,Solver!$A$1:$BJ$636,_xlfn.XMATCH(AS$3,Solver!$A$1:$BJ$1,0),FALSE),"")</f>
        <v/>
      </c>
      <c r="AT24" t="str">
        <f>IFERROR(VLOOKUP($B24,Solver!$A$1:$BJ$636,_xlfn.XMATCH(AT$3,Solver!$A$1:$BJ$1,0),FALSE),"")</f>
        <v/>
      </c>
      <c r="AU24" t="str">
        <f>IFERROR(VLOOKUP($B24,Solver!$A$1:$BJ$636,_xlfn.XMATCH(AU$3,Solver!$A$1:$BJ$1,0),FALSE),"")</f>
        <v/>
      </c>
      <c r="AV24" t="str">
        <f>IFERROR(VLOOKUP($B24,Solver!$A$1:$BJ$636,_xlfn.XMATCH(AV$3,Solver!$A$1:$BJ$1,0),FALSE),"")</f>
        <v/>
      </c>
      <c r="AY24" t="str">
        <f>IFERROR(VLOOKUP($B24,Solver!$A$1:$BJ$636,_xlfn.XMATCH(AY$3,Solver!$A$1:$BJ$1,0),FALSE),"")</f>
        <v/>
      </c>
      <c r="AZ24" t="str">
        <f>IFERROR(VLOOKUP($B24,Solver!$A$1:$BJ$636,_xlfn.XMATCH(AZ$3,Solver!$A$1:$BJ$1,0),FALSE),"")</f>
        <v/>
      </c>
      <c r="BA24">
        <f>IFERROR(VLOOKUP($B24,Solver!$A$1:$BJ$636,_xlfn.XMATCH(BA$3,Solver!$A$1:$BJ$1,0),FALSE),-1)</f>
        <v>-1</v>
      </c>
      <c r="BB24" t="str">
        <f>IFERROR(VLOOKUP($B24,Solver!$A$1:$BJ$636,_xlfn.XMATCH(BB$3,Solver!$A$1:$BJ$1,0),FALSE),"")</f>
        <v/>
      </c>
      <c r="BC24" t="str">
        <f>IFERROR(VLOOKUP($B24,Solver!$A$1:$BJ$636,_xlfn.XMATCH(BC$3,Solver!$A$1:$BJ$1,0),FALSE),"")</f>
        <v/>
      </c>
      <c r="BD24" t="str">
        <f>IFERROR(VLOOKUP($B24,Solver!$A$1:$BJ$636,_xlfn.XMATCH(BD$3,Solver!$A$1:$BJ$1,0),FALSE),"")</f>
        <v/>
      </c>
      <c r="BE24" t="str">
        <f>IFERROR(VLOOKUP($B24,Solver!$A$1:$BJ$636,_xlfn.XMATCH(BE$3,Solver!$A$1:$BJ$1,0),FALSE),"")</f>
        <v/>
      </c>
      <c r="BF24" t="str">
        <f>IFERROR(VLOOKUP($B24,Solver!$A$1:$BJ$636,_xlfn.XMATCH(BF$3,Solver!$A$1:$BJ$1,0),FALSE),"")</f>
        <v/>
      </c>
      <c r="BG24" t="str">
        <f>IFERROR(VLOOKUP($B24,Solver!$A$1:$BJ$636,_xlfn.XMATCH(BG$3,Solver!$A$1:$BJ$1,0),FALSE),"")</f>
        <v/>
      </c>
      <c r="BH24" t="str">
        <f>IFERROR(VLOOKUP($B24,Solver!$A$1:$BJ$636,_xlfn.XMATCH(BH$3,Solver!$A$1:$BJ$1,0),FALSE),"")</f>
        <v/>
      </c>
    </row>
    <row r="25" spans="2:60" hidden="1" x14ac:dyDescent="0.25">
      <c r="C25" t="str">
        <f>IFERROR(VLOOKUP($B25,Solver!$A$1:$BJ$636,_xlfn.XMATCH(C$3,Solver!$A$1:$BJ$1,0),FALSE),"")</f>
        <v/>
      </c>
      <c r="D25" t="str">
        <f>IFERROR(VLOOKUP($B25,Solver!$A$1:$BJ$636,_xlfn.XMATCH(D$3,Solver!$A$1:$BJ$1,0),FALSE),"")</f>
        <v/>
      </c>
      <c r="E25">
        <f>IFERROR(VLOOKUP($B25,Solver!$A$1:$BJ$636,_xlfn.XMATCH(E$3,Solver!$A$1:$BJ$1,0),FALSE),-1)</f>
        <v>-1</v>
      </c>
      <c r="F25" t="str">
        <f>IFERROR(VLOOKUP($B25,Solver!$A$1:$BJ$636,_xlfn.XMATCH(F$3,Solver!$A$1:$BJ$1,0),FALSE),"")</f>
        <v/>
      </c>
      <c r="G25" t="str">
        <f>IFERROR(VLOOKUP($B25,Solver!$A$1:$BJ$636,_xlfn.XMATCH(G$3,Solver!$A$1:$BJ$1,0),FALSE),"")</f>
        <v/>
      </c>
      <c r="H25" t="str">
        <f>IFERROR(VLOOKUP($B25,Solver!$A$1:$BJ$636,_xlfn.XMATCH(H$3,Solver!$A$1:$BJ$1,0),FALSE),"")</f>
        <v/>
      </c>
      <c r="I25" t="str">
        <f>IFERROR(VLOOKUP($B25,Solver!$A$1:$BJ$636,_xlfn.XMATCH(I$3,Solver!$A$1:$BJ$1,0),FALSE),"")</f>
        <v/>
      </c>
      <c r="J25" t="str">
        <f>IFERROR(VLOOKUP($B25,Solver!$A$1:$BJ$636,_xlfn.XMATCH(J$3,Solver!$A$1:$BJ$1,0),FALSE),"")</f>
        <v/>
      </c>
      <c r="K25" t="str">
        <f>IFERROR(VLOOKUP($B25,Solver!$A$1:$BJ$636,_xlfn.XMATCH(K$3,Solver!$A$1:$BJ$1,0),FALSE),"")</f>
        <v/>
      </c>
      <c r="L25" t="str">
        <f>IFERROR(VLOOKUP($B25,Solver!$A$1:$BJ$636,_xlfn.XMATCH(L$3,Solver!$A$1:$BJ$1,0),FALSE),"")</f>
        <v/>
      </c>
      <c r="O25" t="str">
        <f>IFERROR(VLOOKUP($B25,Solver!$A$1:$BJ$636,_xlfn.XMATCH(O$3,Solver!$A$1:$BJ$1,0),FALSE),"")</f>
        <v/>
      </c>
      <c r="P25" t="str">
        <f>IFERROR(VLOOKUP($B25,Solver!$A$1:$BJ$636,_xlfn.XMATCH(P$3,Solver!$A$1:$BJ$1,0),FALSE),"")</f>
        <v/>
      </c>
      <c r="Q25">
        <f>IFERROR(VLOOKUP($B25,Solver!$A$1:$BJ$636,_xlfn.XMATCH(Q$3,Solver!$A$1:$BJ$1,0),FALSE),-1)</f>
        <v>-1</v>
      </c>
      <c r="R25" t="str">
        <f>IFERROR(VLOOKUP($B25,Solver!$A$1:$BJ$636,_xlfn.XMATCH(R$3,Solver!$A$1:$BJ$1,0),FALSE),"")</f>
        <v/>
      </c>
      <c r="S25" t="str">
        <f>IFERROR(VLOOKUP($B25,Solver!$A$1:$BJ$636,_xlfn.XMATCH(S$3,Solver!$A$1:$BJ$1,0),FALSE),"")</f>
        <v/>
      </c>
      <c r="T25" t="str">
        <f>IFERROR(VLOOKUP($B25,Solver!$A$1:$BJ$636,_xlfn.XMATCH(T$3,Solver!$A$1:$BJ$1,0),FALSE),"")</f>
        <v/>
      </c>
      <c r="U25" t="str">
        <f>IFERROR(VLOOKUP($B25,Solver!$A$1:$BJ$636,_xlfn.XMATCH(U$3,Solver!$A$1:$BJ$1,0),FALSE),"")</f>
        <v/>
      </c>
      <c r="V25" t="str">
        <f>IFERROR(VLOOKUP($B25,Solver!$A$1:$BJ$636,_xlfn.XMATCH(V$3,Solver!$A$1:$BJ$1,0),FALSE),"")</f>
        <v/>
      </c>
      <c r="W25" t="str">
        <f>IFERROR(VLOOKUP($B25,Solver!$A$1:$BJ$636,_xlfn.XMATCH(W$3,Solver!$A$1:$BJ$1,0),FALSE),"")</f>
        <v/>
      </c>
      <c r="X25" t="str">
        <f>IFERROR(VLOOKUP($B25,Solver!$A$1:$BJ$636,_xlfn.XMATCH(X$3,Solver!$A$1:$BJ$1,0),FALSE),"")</f>
        <v/>
      </c>
      <c r="AA25" t="str">
        <f>IFERROR(VLOOKUP($B25,Solver!$A$1:$BJ$636,_xlfn.XMATCH(AA$3,Solver!$A$1:$BJ$1,0),FALSE),"")</f>
        <v/>
      </c>
      <c r="AB25" t="str">
        <f>IFERROR(VLOOKUP($B25,Solver!$A$1:$BJ$636,_xlfn.XMATCH(AB$3,Solver!$A$1:$BJ$1,0),FALSE),"")</f>
        <v/>
      </c>
      <c r="AC25">
        <f>IFERROR(VLOOKUP($B25,Solver!$A$1:$BJ$636,_xlfn.XMATCH(AC$3,Solver!$A$1:$BJ$1,0),FALSE),-1)</f>
        <v>-1</v>
      </c>
      <c r="AD25" t="str">
        <f>IFERROR(VLOOKUP($B25,Solver!$A$1:$BJ$636,_xlfn.XMATCH(AD$3,Solver!$A$1:$BJ$1,0),FALSE),"")</f>
        <v/>
      </c>
      <c r="AE25" t="str">
        <f>IFERROR(VLOOKUP($B25,Solver!$A$1:$BJ$636,_xlfn.XMATCH(AE$3,Solver!$A$1:$BJ$1,0),FALSE),"")</f>
        <v/>
      </c>
      <c r="AF25" t="str">
        <f>IFERROR(VLOOKUP($B25,Solver!$A$1:$BJ$636,_xlfn.XMATCH(AF$3,Solver!$A$1:$BJ$1,0),FALSE),"")</f>
        <v/>
      </c>
      <c r="AG25" t="str">
        <f>IFERROR(VLOOKUP($B25,Solver!$A$1:$BJ$636,_xlfn.XMATCH(AG$3,Solver!$A$1:$BJ$1,0),FALSE),"")</f>
        <v/>
      </c>
      <c r="AH25" t="str">
        <f>IFERROR(VLOOKUP($B25,Solver!$A$1:$BJ$636,_xlfn.XMATCH(AH$3,Solver!$A$1:$BJ$1,0),FALSE),"")</f>
        <v/>
      </c>
      <c r="AI25" t="str">
        <f>IFERROR(VLOOKUP($B25,Solver!$A$1:$BJ$636,_xlfn.XMATCH(AI$3,Solver!$A$1:$BJ$1,0),FALSE),"")</f>
        <v/>
      </c>
      <c r="AJ25" t="str">
        <f>IFERROR(VLOOKUP($B25,Solver!$A$1:$BJ$636,_xlfn.XMATCH(AJ$3,Solver!$A$1:$BJ$1,0),FALSE),"")</f>
        <v/>
      </c>
      <c r="AM25" t="str">
        <f>IFERROR(VLOOKUP($B25,Solver!$A$1:$BJ$636,_xlfn.XMATCH(AM$3,Solver!$A$1:$BJ$1,0),FALSE),"")</f>
        <v/>
      </c>
      <c r="AN25" t="str">
        <f>IFERROR(VLOOKUP($B25,Solver!$A$1:$BJ$636,_xlfn.XMATCH(AN$3,Solver!$A$1:$BJ$1,0),FALSE),"")</f>
        <v/>
      </c>
      <c r="AO25">
        <f>IFERROR(VLOOKUP($B25,Solver!$A$1:$BJ$636,_xlfn.XMATCH(AO$3,Solver!$A$1:$BJ$1,0),FALSE),-1)</f>
        <v>-1</v>
      </c>
      <c r="AP25" t="str">
        <f>IFERROR(VLOOKUP($B25,Solver!$A$1:$BJ$636,_xlfn.XMATCH(AP$3,Solver!$A$1:$BJ$1,0),FALSE),"")</f>
        <v/>
      </c>
      <c r="AQ25" t="str">
        <f>IFERROR(VLOOKUP($B25,Solver!$A$1:$BJ$636,_xlfn.XMATCH(AQ$3,Solver!$A$1:$BJ$1,0),FALSE),"")</f>
        <v/>
      </c>
      <c r="AR25" t="str">
        <f>IFERROR(VLOOKUP($B25,Solver!$A$1:$BJ$636,_xlfn.XMATCH(AR$3,Solver!$A$1:$BJ$1,0),FALSE),"")</f>
        <v/>
      </c>
      <c r="AS25" t="str">
        <f>IFERROR(VLOOKUP($B25,Solver!$A$1:$BJ$636,_xlfn.XMATCH(AS$3,Solver!$A$1:$BJ$1,0),FALSE),"")</f>
        <v/>
      </c>
      <c r="AT25" t="str">
        <f>IFERROR(VLOOKUP($B25,Solver!$A$1:$BJ$636,_xlfn.XMATCH(AT$3,Solver!$A$1:$BJ$1,0),FALSE),"")</f>
        <v/>
      </c>
      <c r="AU25" t="str">
        <f>IFERROR(VLOOKUP($B25,Solver!$A$1:$BJ$636,_xlfn.XMATCH(AU$3,Solver!$A$1:$BJ$1,0),FALSE),"")</f>
        <v/>
      </c>
      <c r="AV25" t="str">
        <f>IFERROR(VLOOKUP($B25,Solver!$A$1:$BJ$636,_xlfn.XMATCH(AV$3,Solver!$A$1:$BJ$1,0),FALSE),"")</f>
        <v/>
      </c>
      <c r="AY25" t="str">
        <f>IFERROR(VLOOKUP($B25,Solver!$A$1:$BJ$636,_xlfn.XMATCH(AY$3,Solver!$A$1:$BJ$1,0),FALSE),"")</f>
        <v/>
      </c>
      <c r="AZ25" t="str">
        <f>IFERROR(VLOOKUP($B25,Solver!$A$1:$BJ$636,_xlfn.XMATCH(AZ$3,Solver!$A$1:$BJ$1,0),FALSE),"")</f>
        <v/>
      </c>
      <c r="BA25">
        <f>IFERROR(VLOOKUP($B25,Solver!$A$1:$BJ$636,_xlfn.XMATCH(BA$3,Solver!$A$1:$BJ$1,0),FALSE),-1)</f>
        <v>-1</v>
      </c>
      <c r="BB25" t="str">
        <f>IFERROR(VLOOKUP($B25,Solver!$A$1:$BJ$636,_xlfn.XMATCH(BB$3,Solver!$A$1:$BJ$1,0),FALSE),"")</f>
        <v/>
      </c>
      <c r="BC25" t="str">
        <f>IFERROR(VLOOKUP($B25,Solver!$A$1:$BJ$636,_xlfn.XMATCH(BC$3,Solver!$A$1:$BJ$1,0),FALSE),"")</f>
        <v/>
      </c>
      <c r="BD25" t="str">
        <f>IFERROR(VLOOKUP($B25,Solver!$A$1:$BJ$636,_xlfn.XMATCH(BD$3,Solver!$A$1:$BJ$1,0),FALSE),"")</f>
        <v/>
      </c>
      <c r="BE25" t="str">
        <f>IFERROR(VLOOKUP($B25,Solver!$A$1:$BJ$636,_xlfn.XMATCH(BE$3,Solver!$A$1:$BJ$1,0),FALSE),"")</f>
        <v/>
      </c>
      <c r="BF25" t="str">
        <f>IFERROR(VLOOKUP($B25,Solver!$A$1:$BJ$636,_xlfn.XMATCH(BF$3,Solver!$A$1:$BJ$1,0),FALSE),"")</f>
        <v/>
      </c>
      <c r="BG25" t="str">
        <f>IFERROR(VLOOKUP($B25,Solver!$A$1:$BJ$636,_xlfn.XMATCH(BG$3,Solver!$A$1:$BJ$1,0),FALSE),"")</f>
        <v/>
      </c>
      <c r="BH25" t="str">
        <f>IFERROR(VLOOKUP($B25,Solver!$A$1:$BJ$636,_xlfn.XMATCH(BH$3,Solver!$A$1:$BJ$1,0),FALSE),"")</f>
        <v/>
      </c>
    </row>
    <row r="26" spans="2:60" hidden="1" x14ac:dyDescent="0.25">
      <c r="C26" t="str">
        <f>IFERROR(VLOOKUP($B26,Solver!$A$1:$BJ$636,_xlfn.XMATCH(C$3,Solver!$A$1:$BJ$1,0),FALSE),"")</f>
        <v/>
      </c>
      <c r="D26" t="str">
        <f>IFERROR(VLOOKUP($B26,Solver!$A$1:$BJ$636,_xlfn.XMATCH(D$3,Solver!$A$1:$BJ$1,0),FALSE),"")</f>
        <v/>
      </c>
      <c r="E26">
        <f>IFERROR(VLOOKUP($B26,Solver!$A$1:$BJ$636,_xlfn.XMATCH(E$3,Solver!$A$1:$BJ$1,0),FALSE),-1)</f>
        <v>-1</v>
      </c>
      <c r="F26" t="str">
        <f>IFERROR(VLOOKUP($B26,Solver!$A$1:$BJ$636,_xlfn.XMATCH(F$3,Solver!$A$1:$BJ$1,0),FALSE),"")</f>
        <v/>
      </c>
      <c r="G26" t="str">
        <f>IFERROR(VLOOKUP($B26,Solver!$A$1:$BJ$636,_xlfn.XMATCH(G$3,Solver!$A$1:$BJ$1,0),FALSE),"")</f>
        <v/>
      </c>
      <c r="H26" t="str">
        <f>IFERROR(VLOOKUP($B26,Solver!$A$1:$BJ$636,_xlfn.XMATCH(H$3,Solver!$A$1:$BJ$1,0),FALSE),"")</f>
        <v/>
      </c>
      <c r="I26" t="str">
        <f>IFERROR(VLOOKUP($B26,Solver!$A$1:$BJ$636,_xlfn.XMATCH(I$3,Solver!$A$1:$BJ$1,0),FALSE),"")</f>
        <v/>
      </c>
      <c r="J26" t="str">
        <f>IFERROR(VLOOKUP($B26,Solver!$A$1:$BJ$636,_xlfn.XMATCH(J$3,Solver!$A$1:$BJ$1,0),FALSE),"")</f>
        <v/>
      </c>
      <c r="K26" t="str">
        <f>IFERROR(VLOOKUP($B26,Solver!$A$1:$BJ$636,_xlfn.XMATCH(K$3,Solver!$A$1:$BJ$1,0),FALSE),"")</f>
        <v/>
      </c>
      <c r="L26" t="str">
        <f>IFERROR(VLOOKUP($B26,Solver!$A$1:$BJ$636,_xlfn.XMATCH(L$3,Solver!$A$1:$BJ$1,0),FALSE),"")</f>
        <v/>
      </c>
      <c r="O26" t="str">
        <f>IFERROR(VLOOKUP($B26,Solver!$A$1:$BJ$636,_xlfn.XMATCH(O$3,Solver!$A$1:$BJ$1,0),FALSE),"")</f>
        <v/>
      </c>
      <c r="P26" t="str">
        <f>IFERROR(VLOOKUP($B26,Solver!$A$1:$BJ$636,_xlfn.XMATCH(P$3,Solver!$A$1:$BJ$1,0),FALSE),"")</f>
        <v/>
      </c>
      <c r="Q26">
        <f>IFERROR(VLOOKUP($B26,Solver!$A$1:$BJ$636,_xlfn.XMATCH(Q$3,Solver!$A$1:$BJ$1,0),FALSE),-1)</f>
        <v>-1</v>
      </c>
      <c r="R26" t="str">
        <f>IFERROR(VLOOKUP($B26,Solver!$A$1:$BJ$636,_xlfn.XMATCH(R$3,Solver!$A$1:$BJ$1,0),FALSE),"")</f>
        <v/>
      </c>
      <c r="S26" t="str">
        <f>IFERROR(VLOOKUP($B26,Solver!$A$1:$BJ$636,_xlfn.XMATCH(S$3,Solver!$A$1:$BJ$1,0),FALSE),"")</f>
        <v/>
      </c>
      <c r="T26" t="str">
        <f>IFERROR(VLOOKUP($B26,Solver!$A$1:$BJ$636,_xlfn.XMATCH(T$3,Solver!$A$1:$BJ$1,0),FALSE),"")</f>
        <v/>
      </c>
      <c r="U26" t="str">
        <f>IFERROR(VLOOKUP($B26,Solver!$A$1:$BJ$636,_xlfn.XMATCH(U$3,Solver!$A$1:$BJ$1,0),FALSE),"")</f>
        <v/>
      </c>
      <c r="V26" t="str">
        <f>IFERROR(VLOOKUP($B26,Solver!$A$1:$BJ$636,_xlfn.XMATCH(V$3,Solver!$A$1:$BJ$1,0),FALSE),"")</f>
        <v/>
      </c>
      <c r="W26" t="str">
        <f>IFERROR(VLOOKUP($B26,Solver!$A$1:$BJ$636,_xlfn.XMATCH(W$3,Solver!$A$1:$BJ$1,0),FALSE),"")</f>
        <v/>
      </c>
      <c r="X26" t="str">
        <f>IFERROR(VLOOKUP($B26,Solver!$A$1:$BJ$636,_xlfn.XMATCH(X$3,Solver!$A$1:$BJ$1,0),FALSE),"")</f>
        <v/>
      </c>
      <c r="AA26" t="str">
        <f>IFERROR(VLOOKUP($B26,Solver!$A$1:$BJ$636,_xlfn.XMATCH(AA$3,Solver!$A$1:$BJ$1,0),FALSE),"")</f>
        <v/>
      </c>
      <c r="AB26" t="str">
        <f>IFERROR(VLOOKUP($B26,Solver!$A$1:$BJ$636,_xlfn.XMATCH(AB$3,Solver!$A$1:$BJ$1,0),FALSE),"")</f>
        <v/>
      </c>
      <c r="AC26">
        <f>IFERROR(VLOOKUP($B26,Solver!$A$1:$BJ$636,_xlfn.XMATCH(AC$3,Solver!$A$1:$BJ$1,0),FALSE),-1)</f>
        <v>-1</v>
      </c>
      <c r="AD26" t="str">
        <f>IFERROR(VLOOKUP($B26,Solver!$A$1:$BJ$636,_xlfn.XMATCH(AD$3,Solver!$A$1:$BJ$1,0),FALSE),"")</f>
        <v/>
      </c>
      <c r="AE26" t="str">
        <f>IFERROR(VLOOKUP($B26,Solver!$A$1:$BJ$636,_xlfn.XMATCH(AE$3,Solver!$A$1:$BJ$1,0),FALSE),"")</f>
        <v/>
      </c>
      <c r="AF26" t="str">
        <f>IFERROR(VLOOKUP($B26,Solver!$A$1:$BJ$636,_xlfn.XMATCH(AF$3,Solver!$A$1:$BJ$1,0),FALSE),"")</f>
        <v/>
      </c>
      <c r="AG26" t="str">
        <f>IFERROR(VLOOKUP($B26,Solver!$A$1:$BJ$636,_xlfn.XMATCH(AG$3,Solver!$A$1:$BJ$1,0),FALSE),"")</f>
        <v/>
      </c>
      <c r="AH26" t="str">
        <f>IFERROR(VLOOKUP($B26,Solver!$A$1:$BJ$636,_xlfn.XMATCH(AH$3,Solver!$A$1:$BJ$1,0),FALSE),"")</f>
        <v/>
      </c>
      <c r="AI26" t="str">
        <f>IFERROR(VLOOKUP($B26,Solver!$A$1:$BJ$636,_xlfn.XMATCH(AI$3,Solver!$A$1:$BJ$1,0),FALSE),"")</f>
        <v/>
      </c>
      <c r="AJ26" t="str">
        <f>IFERROR(VLOOKUP($B26,Solver!$A$1:$BJ$636,_xlfn.XMATCH(AJ$3,Solver!$A$1:$BJ$1,0),FALSE),"")</f>
        <v/>
      </c>
      <c r="AM26" t="str">
        <f>IFERROR(VLOOKUP($B26,Solver!$A$1:$BJ$636,_xlfn.XMATCH(AM$3,Solver!$A$1:$BJ$1,0),FALSE),"")</f>
        <v/>
      </c>
      <c r="AN26" t="str">
        <f>IFERROR(VLOOKUP($B26,Solver!$A$1:$BJ$636,_xlfn.XMATCH(AN$3,Solver!$A$1:$BJ$1,0),FALSE),"")</f>
        <v/>
      </c>
      <c r="AO26">
        <f>IFERROR(VLOOKUP($B26,Solver!$A$1:$BJ$636,_xlfn.XMATCH(AO$3,Solver!$A$1:$BJ$1,0),FALSE),-1)</f>
        <v>-1</v>
      </c>
      <c r="AP26" t="str">
        <f>IFERROR(VLOOKUP($B26,Solver!$A$1:$BJ$636,_xlfn.XMATCH(AP$3,Solver!$A$1:$BJ$1,0),FALSE),"")</f>
        <v/>
      </c>
      <c r="AQ26" t="str">
        <f>IFERROR(VLOOKUP($B26,Solver!$A$1:$BJ$636,_xlfn.XMATCH(AQ$3,Solver!$A$1:$BJ$1,0),FALSE),"")</f>
        <v/>
      </c>
      <c r="AR26" t="str">
        <f>IFERROR(VLOOKUP($B26,Solver!$A$1:$BJ$636,_xlfn.XMATCH(AR$3,Solver!$A$1:$BJ$1,0),FALSE),"")</f>
        <v/>
      </c>
      <c r="AS26" t="str">
        <f>IFERROR(VLOOKUP($B26,Solver!$A$1:$BJ$636,_xlfn.XMATCH(AS$3,Solver!$A$1:$BJ$1,0),FALSE),"")</f>
        <v/>
      </c>
      <c r="AT26" t="str">
        <f>IFERROR(VLOOKUP($B26,Solver!$A$1:$BJ$636,_xlfn.XMATCH(AT$3,Solver!$A$1:$BJ$1,0),FALSE),"")</f>
        <v/>
      </c>
      <c r="AU26" t="str">
        <f>IFERROR(VLOOKUP($B26,Solver!$A$1:$BJ$636,_xlfn.XMATCH(AU$3,Solver!$A$1:$BJ$1,0),FALSE),"")</f>
        <v/>
      </c>
      <c r="AV26" t="str">
        <f>IFERROR(VLOOKUP($B26,Solver!$A$1:$BJ$636,_xlfn.XMATCH(AV$3,Solver!$A$1:$BJ$1,0),FALSE),"")</f>
        <v/>
      </c>
      <c r="AY26" t="str">
        <f>IFERROR(VLOOKUP($B26,Solver!$A$1:$BJ$636,_xlfn.XMATCH(AY$3,Solver!$A$1:$BJ$1,0),FALSE),"")</f>
        <v/>
      </c>
      <c r="AZ26" t="str">
        <f>IFERROR(VLOOKUP($B26,Solver!$A$1:$BJ$636,_xlfn.XMATCH(AZ$3,Solver!$A$1:$BJ$1,0),FALSE),"")</f>
        <v/>
      </c>
      <c r="BA26">
        <f>IFERROR(VLOOKUP($B26,Solver!$A$1:$BJ$636,_xlfn.XMATCH(BA$3,Solver!$A$1:$BJ$1,0),FALSE),-1)</f>
        <v>-1</v>
      </c>
      <c r="BB26" t="str">
        <f>IFERROR(VLOOKUP($B26,Solver!$A$1:$BJ$636,_xlfn.XMATCH(BB$3,Solver!$A$1:$BJ$1,0),FALSE),"")</f>
        <v/>
      </c>
      <c r="BC26" t="str">
        <f>IFERROR(VLOOKUP($B26,Solver!$A$1:$BJ$636,_xlfn.XMATCH(BC$3,Solver!$A$1:$BJ$1,0),FALSE),"")</f>
        <v/>
      </c>
      <c r="BD26" t="str">
        <f>IFERROR(VLOOKUP($B26,Solver!$A$1:$BJ$636,_xlfn.XMATCH(BD$3,Solver!$A$1:$BJ$1,0),FALSE),"")</f>
        <v/>
      </c>
      <c r="BE26" t="str">
        <f>IFERROR(VLOOKUP($B26,Solver!$A$1:$BJ$636,_xlfn.XMATCH(BE$3,Solver!$A$1:$BJ$1,0),FALSE),"")</f>
        <v/>
      </c>
      <c r="BF26" t="str">
        <f>IFERROR(VLOOKUP($B26,Solver!$A$1:$BJ$636,_xlfn.XMATCH(BF$3,Solver!$A$1:$BJ$1,0),FALSE),"")</f>
        <v/>
      </c>
      <c r="BG26" t="str">
        <f>IFERROR(VLOOKUP($B26,Solver!$A$1:$BJ$636,_xlfn.XMATCH(BG$3,Solver!$A$1:$BJ$1,0),FALSE),"")</f>
        <v/>
      </c>
      <c r="BH26" t="str">
        <f>IFERROR(VLOOKUP($B26,Solver!$A$1:$BJ$636,_xlfn.XMATCH(BH$3,Solver!$A$1:$BJ$1,0),FALSE),"")</f>
        <v/>
      </c>
    </row>
    <row r="27" spans="2:60" hidden="1" x14ac:dyDescent="0.25">
      <c r="C27" t="str">
        <f>IFERROR(VLOOKUP($B27,Solver!$A$1:$BJ$636,_xlfn.XMATCH(C$3,Solver!$A$1:$BJ$1,0),FALSE),"")</f>
        <v/>
      </c>
      <c r="D27" t="str">
        <f>IFERROR(VLOOKUP($B27,Solver!$A$1:$BJ$636,_xlfn.XMATCH(D$3,Solver!$A$1:$BJ$1,0),FALSE),"")</f>
        <v/>
      </c>
      <c r="E27">
        <f>IFERROR(VLOOKUP($B27,Solver!$A$1:$BJ$636,_xlfn.XMATCH(E$3,Solver!$A$1:$BJ$1,0),FALSE),-1)</f>
        <v>-1</v>
      </c>
      <c r="F27" t="str">
        <f>IFERROR(VLOOKUP($B27,Solver!$A$1:$BJ$636,_xlfn.XMATCH(F$3,Solver!$A$1:$BJ$1,0),FALSE),"")</f>
        <v/>
      </c>
      <c r="G27" t="str">
        <f>IFERROR(VLOOKUP($B27,Solver!$A$1:$BJ$636,_xlfn.XMATCH(G$3,Solver!$A$1:$BJ$1,0),FALSE),"")</f>
        <v/>
      </c>
      <c r="H27" t="str">
        <f>IFERROR(VLOOKUP($B27,Solver!$A$1:$BJ$636,_xlfn.XMATCH(H$3,Solver!$A$1:$BJ$1,0),FALSE),"")</f>
        <v/>
      </c>
      <c r="I27" t="str">
        <f>IFERROR(VLOOKUP($B27,Solver!$A$1:$BJ$636,_xlfn.XMATCH(I$3,Solver!$A$1:$BJ$1,0),FALSE),"")</f>
        <v/>
      </c>
      <c r="J27" t="str">
        <f>IFERROR(VLOOKUP($B27,Solver!$A$1:$BJ$636,_xlfn.XMATCH(J$3,Solver!$A$1:$BJ$1,0),FALSE),"")</f>
        <v/>
      </c>
      <c r="K27" t="str">
        <f>IFERROR(VLOOKUP($B27,Solver!$A$1:$BJ$636,_xlfn.XMATCH(K$3,Solver!$A$1:$BJ$1,0),FALSE),"")</f>
        <v/>
      </c>
      <c r="L27" t="str">
        <f>IFERROR(VLOOKUP($B27,Solver!$A$1:$BJ$636,_xlfn.XMATCH(L$3,Solver!$A$1:$BJ$1,0),FALSE),"")</f>
        <v/>
      </c>
      <c r="O27" t="str">
        <f>IFERROR(VLOOKUP($B27,Solver!$A$1:$BJ$636,_xlfn.XMATCH(O$3,Solver!$A$1:$BJ$1,0),FALSE),"")</f>
        <v/>
      </c>
      <c r="P27" t="str">
        <f>IFERROR(VLOOKUP($B27,Solver!$A$1:$BJ$636,_xlfn.XMATCH(P$3,Solver!$A$1:$BJ$1,0),FALSE),"")</f>
        <v/>
      </c>
      <c r="Q27">
        <f>IFERROR(VLOOKUP($B27,Solver!$A$1:$BJ$636,_xlfn.XMATCH(Q$3,Solver!$A$1:$BJ$1,0),FALSE),-1)</f>
        <v>-1</v>
      </c>
      <c r="R27" t="str">
        <f>IFERROR(VLOOKUP($B27,Solver!$A$1:$BJ$636,_xlfn.XMATCH(R$3,Solver!$A$1:$BJ$1,0),FALSE),"")</f>
        <v/>
      </c>
      <c r="S27" t="str">
        <f>IFERROR(VLOOKUP($B27,Solver!$A$1:$BJ$636,_xlfn.XMATCH(S$3,Solver!$A$1:$BJ$1,0),FALSE),"")</f>
        <v/>
      </c>
      <c r="T27" t="str">
        <f>IFERROR(VLOOKUP($B27,Solver!$A$1:$BJ$636,_xlfn.XMATCH(T$3,Solver!$A$1:$BJ$1,0),FALSE),"")</f>
        <v/>
      </c>
      <c r="U27" t="str">
        <f>IFERROR(VLOOKUP($B27,Solver!$A$1:$BJ$636,_xlfn.XMATCH(U$3,Solver!$A$1:$BJ$1,0),FALSE),"")</f>
        <v/>
      </c>
      <c r="V27" t="str">
        <f>IFERROR(VLOOKUP($B27,Solver!$A$1:$BJ$636,_xlfn.XMATCH(V$3,Solver!$A$1:$BJ$1,0),FALSE),"")</f>
        <v/>
      </c>
      <c r="W27" t="str">
        <f>IFERROR(VLOOKUP($B27,Solver!$A$1:$BJ$636,_xlfn.XMATCH(W$3,Solver!$A$1:$BJ$1,0),FALSE),"")</f>
        <v/>
      </c>
      <c r="X27" t="str">
        <f>IFERROR(VLOOKUP($B27,Solver!$A$1:$BJ$636,_xlfn.XMATCH(X$3,Solver!$A$1:$BJ$1,0),FALSE),"")</f>
        <v/>
      </c>
      <c r="AA27" t="str">
        <f>IFERROR(VLOOKUP($B27,Solver!$A$1:$BJ$636,_xlfn.XMATCH(AA$3,Solver!$A$1:$BJ$1,0),FALSE),"")</f>
        <v/>
      </c>
      <c r="AB27" t="str">
        <f>IFERROR(VLOOKUP($B27,Solver!$A$1:$BJ$636,_xlfn.XMATCH(AB$3,Solver!$A$1:$BJ$1,0),FALSE),"")</f>
        <v/>
      </c>
      <c r="AC27">
        <f>IFERROR(VLOOKUP($B27,Solver!$A$1:$BJ$636,_xlfn.XMATCH(AC$3,Solver!$A$1:$BJ$1,0),FALSE),-1)</f>
        <v>-1</v>
      </c>
      <c r="AD27" t="str">
        <f>IFERROR(VLOOKUP($B27,Solver!$A$1:$BJ$636,_xlfn.XMATCH(AD$3,Solver!$A$1:$BJ$1,0),FALSE),"")</f>
        <v/>
      </c>
      <c r="AE27" t="str">
        <f>IFERROR(VLOOKUP($B27,Solver!$A$1:$BJ$636,_xlfn.XMATCH(AE$3,Solver!$A$1:$BJ$1,0),FALSE),"")</f>
        <v/>
      </c>
      <c r="AF27" t="str">
        <f>IFERROR(VLOOKUP($B27,Solver!$A$1:$BJ$636,_xlfn.XMATCH(AF$3,Solver!$A$1:$BJ$1,0),FALSE),"")</f>
        <v/>
      </c>
      <c r="AG27" t="str">
        <f>IFERROR(VLOOKUP($B27,Solver!$A$1:$BJ$636,_xlfn.XMATCH(AG$3,Solver!$A$1:$BJ$1,0),FALSE),"")</f>
        <v/>
      </c>
      <c r="AH27" t="str">
        <f>IFERROR(VLOOKUP($B27,Solver!$A$1:$BJ$636,_xlfn.XMATCH(AH$3,Solver!$A$1:$BJ$1,0),FALSE),"")</f>
        <v/>
      </c>
      <c r="AI27" t="str">
        <f>IFERROR(VLOOKUP($B27,Solver!$A$1:$BJ$636,_xlfn.XMATCH(AI$3,Solver!$A$1:$BJ$1,0),FALSE),"")</f>
        <v/>
      </c>
      <c r="AJ27" t="str">
        <f>IFERROR(VLOOKUP($B27,Solver!$A$1:$BJ$636,_xlfn.XMATCH(AJ$3,Solver!$A$1:$BJ$1,0),FALSE),"")</f>
        <v/>
      </c>
      <c r="AM27" t="str">
        <f>IFERROR(VLOOKUP($B27,Solver!$A$1:$BJ$636,_xlfn.XMATCH(AM$3,Solver!$A$1:$BJ$1,0),FALSE),"")</f>
        <v/>
      </c>
      <c r="AN27" t="str">
        <f>IFERROR(VLOOKUP($B27,Solver!$A$1:$BJ$636,_xlfn.XMATCH(AN$3,Solver!$A$1:$BJ$1,0),FALSE),"")</f>
        <v/>
      </c>
      <c r="AO27">
        <f>IFERROR(VLOOKUP($B27,Solver!$A$1:$BJ$636,_xlfn.XMATCH(AO$3,Solver!$A$1:$BJ$1,0),FALSE),-1)</f>
        <v>-1</v>
      </c>
      <c r="AP27" t="str">
        <f>IFERROR(VLOOKUP($B27,Solver!$A$1:$BJ$636,_xlfn.XMATCH(AP$3,Solver!$A$1:$BJ$1,0),FALSE),"")</f>
        <v/>
      </c>
      <c r="AQ27" t="str">
        <f>IFERROR(VLOOKUP($B27,Solver!$A$1:$BJ$636,_xlfn.XMATCH(AQ$3,Solver!$A$1:$BJ$1,0),FALSE),"")</f>
        <v/>
      </c>
      <c r="AR27" t="str">
        <f>IFERROR(VLOOKUP($B27,Solver!$A$1:$BJ$636,_xlfn.XMATCH(AR$3,Solver!$A$1:$BJ$1,0),FALSE),"")</f>
        <v/>
      </c>
      <c r="AS27" t="str">
        <f>IFERROR(VLOOKUP($B27,Solver!$A$1:$BJ$636,_xlfn.XMATCH(AS$3,Solver!$A$1:$BJ$1,0),FALSE),"")</f>
        <v/>
      </c>
      <c r="AT27" t="str">
        <f>IFERROR(VLOOKUP($B27,Solver!$A$1:$BJ$636,_xlfn.XMATCH(AT$3,Solver!$A$1:$BJ$1,0),FALSE),"")</f>
        <v/>
      </c>
      <c r="AU27" t="str">
        <f>IFERROR(VLOOKUP($B27,Solver!$A$1:$BJ$636,_xlfn.XMATCH(AU$3,Solver!$A$1:$BJ$1,0),FALSE),"")</f>
        <v/>
      </c>
      <c r="AV27" t="str">
        <f>IFERROR(VLOOKUP($B27,Solver!$A$1:$BJ$636,_xlfn.XMATCH(AV$3,Solver!$A$1:$BJ$1,0),FALSE),"")</f>
        <v/>
      </c>
      <c r="AY27" t="str">
        <f>IFERROR(VLOOKUP($B27,Solver!$A$1:$BJ$636,_xlfn.XMATCH(AY$3,Solver!$A$1:$BJ$1,0),FALSE),"")</f>
        <v/>
      </c>
      <c r="AZ27" t="str">
        <f>IFERROR(VLOOKUP($B27,Solver!$A$1:$BJ$636,_xlfn.XMATCH(AZ$3,Solver!$A$1:$BJ$1,0),FALSE),"")</f>
        <v/>
      </c>
      <c r="BA27">
        <f>IFERROR(VLOOKUP($B27,Solver!$A$1:$BJ$636,_xlfn.XMATCH(BA$3,Solver!$A$1:$BJ$1,0),FALSE),-1)</f>
        <v>-1</v>
      </c>
      <c r="BB27" t="str">
        <f>IFERROR(VLOOKUP($B27,Solver!$A$1:$BJ$636,_xlfn.XMATCH(BB$3,Solver!$A$1:$BJ$1,0),FALSE),"")</f>
        <v/>
      </c>
      <c r="BC27" t="str">
        <f>IFERROR(VLOOKUP($B27,Solver!$A$1:$BJ$636,_xlfn.XMATCH(BC$3,Solver!$A$1:$BJ$1,0),FALSE),"")</f>
        <v/>
      </c>
      <c r="BD27" t="str">
        <f>IFERROR(VLOOKUP($B27,Solver!$A$1:$BJ$636,_xlfn.XMATCH(BD$3,Solver!$A$1:$BJ$1,0),FALSE),"")</f>
        <v/>
      </c>
      <c r="BE27" t="str">
        <f>IFERROR(VLOOKUP($B27,Solver!$A$1:$BJ$636,_xlfn.XMATCH(BE$3,Solver!$A$1:$BJ$1,0),FALSE),"")</f>
        <v/>
      </c>
      <c r="BF27" t="str">
        <f>IFERROR(VLOOKUP($B27,Solver!$A$1:$BJ$636,_xlfn.XMATCH(BF$3,Solver!$A$1:$BJ$1,0),FALSE),"")</f>
        <v/>
      </c>
      <c r="BG27" t="str">
        <f>IFERROR(VLOOKUP($B27,Solver!$A$1:$BJ$636,_xlfn.XMATCH(BG$3,Solver!$A$1:$BJ$1,0),FALSE),"")</f>
        <v/>
      </c>
      <c r="BH27" t="str">
        <f>IFERROR(VLOOKUP($B27,Solver!$A$1:$BJ$636,_xlfn.XMATCH(BH$3,Solver!$A$1:$BJ$1,0),FALSE),"")</f>
        <v/>
      </c>
    </row>
    <row r="28" spans="2:60" hidden="1" x14ac:dyDescent="0.25">
      <c r="C28" t="str">
        <f>IFERROR(VLOOKUP($B28,Solver!$A$1:$BJ$636,_xlfn.XMATCH(C$3,Solver!$A$1:$BJ$1,0),FALSE),"")</f>
        <v/>
      </c>
      <c r="D28" t="str">
        <f>IFERROR(VLOOKUP($B28,Solver!$A$1:$BJ$636,_xlfn.XMATCH(D$3,Solver!$A$1:$BJ$1,0),FALSE),"")</f>
        <v/>
      </c>
      <c r="E28">
        <f>IFERROR(VLOOKUP($B28,Solver!$A$1:$BJ$636,_xlfn.XMATCH(E$3,Solver!$A$1:$BJ$1,0),FALSE),-1)</f>
        <v>-1</v>
      </c>
      <c r="F28" t="str">
        <f>IFERROR(VLOOKUP($B28,Solver!$A$1:$BJ$636,_xlfn.XMATCH(F$3,Solver!$A$1:$BJ$1,0),FALSE),"")</f>
        <v/>
      </c>
      <c r="G28" t="str">
        <f>IFERROR(VLOOKUP($B28,Solver!$A$1:$BJ$636,_xlfn.XMATCH(G$3,Solver!$A$1:$BJ$1,0),FALSE),"")</f>
        <v/>
      </c>
      <c r="H28" t="str">
        <f>IFERROR(VLOOKUP($B28,Solver!$A$1:$BJ$636,_xlfn.XMATCH(H$3,Solver!$A$1:$BJ$1,0),FALSE),"")</f>
        <v/>
      </c>
      <c r="I28" t="str">
        <f>IFERROR(VLOOKUP($B28,Solver!$A$1:$BJ$636,_xlfn.XMATCH(I$3,Solver!$A$1:$BJ$1,0),FALSE),"")</f>
        <v/>
      </c>
      <c r="J28" t="str">
        <f>IFERROR(VLOOKUP($B28,Solver!$A$1:$BJ$636,_xlfn.XMATCH(J$3,Solver!$A$1:$BJ$1,0),FALSE),"")</f>
        <v/>
      </c>
      <c r="K28" t="str">
        <f>IFERROR(VLOOKUP($B28,Solver!$A$1:$BJ$636,_xlfn.XMATCH(K$3,Solver!$A$1:$BJ$1,0),FALSE),"")</f>
        <v/>
      </c>
      <c r="L28" t="str">
        <f>IFERROR(VLOOKUP($B28,Solver!$A$1:$BJ$636,_xlfn.XMATCH(L$3,Solver!$A$1:$BJ$1,0),FALSE),"")</f>
        <v/>
      </c>
      <c r="O28" t="str">
        <f>IFERROR(VLOOKUP($B28,Solver!$A$1:$BJ$636,_xlfn.XMATCH(O$3,Solver!$A$1:$BJ$1,0),FALSE),"")</f>
        <v/>
      </c>
      <c r="P28" t="str">
        <f>IFERROR(VLOOKUP($B28,Solver!$A$1:$BJ$636,_xlfn.XMATCH(P$3,Solver!$A$1:$BJ$1,0),FALSE),"")</f>
        <v/>
      </c>
      <c r="Q28">
        <f>IFERROR(VLOOKUP($B28,Solver!$A$1:$BJ$636,_xlfn.XMATCH(Q$3,Solver!$A$1:$BJ$1,0),FALSE),-1)</f>
        <v>-1</v>
      </c>
      <c r="R28" t="str">
        <f>IFERROR(VLOOKUP($B28,Solver!$A$1:$BJ$636,_xlfn.XMATCH(R$3,Solver!$A$1:$BJ$1,0),FALSE),"")</f>
        <v/>
      </c>
      <c r="S28" t="str">
        <f>IFERROR(VLOOKUP($B28,Solver!$A$1:$BJ$636,_xlfn.XMATCH(S$3,Solver!$A$1:$BJ$1,0),FALSE),"")</f>
        <v/>
      </c>
      <c r="T28" t="str">
        <f>IFERROR(VLOOKUP($B28,Solver!$A$1:$BJ$636,_xlfn.XMATCH(T$3,Solver!$A$1:$BJ$1,0),FALSE),"")</f>
        <v/>
      </c>
      <c r="U28" t="str">
        <f>IFERROR(VLOOKUP($B28,Solver!$A$1:$BJ$636,_xlfn.XMATCH(U$3,Solver!$A$1:$BJ$1,0),FALSE),"")</f>
        <v/>
      </c>
      <c r="V28" t="str">
        <f>IFERROR(VLOOKUP($B28,Solver!$A$1:$BJ$636,_xlfn.XMATCH(V$3,Solver!$A$1:$BJ$1,0),FALSE),"")</f>
        <v/>
      </c>
      <c r="W28" t="str">
        <f>IFERROR(VLOOKUP($B28,Solver!$A$1:$BJ$636,_xlfn.XMATCH(W$3,Solver!$A$1:$BJ$1,0),FALSE),"")</f>
        <v/>
      </c>
      <c r="X28" t="str">
        <f>IFERROR(VLOOKUP($B28,Solver!$A$1:$BJ$636,_xlfn.XMATCH(X$3,Solver!$A$1:$BJ$1,0),FALSE),"")</f>
        <v/>
      </c>
      <c r="AA28" t="str">
        <f>IFERROR(VLOOKUP($B28,Solver!$A$1:$BJ$636,_xlfn.XMATCH(AA$3,Solver!$A$1:$BJ$1,0),FALSE),"")</f>
        <v/>
      </c>
      <c r="AB28" t="str">
        <f>IFERROR(VLOOKUP($B28,Solver!$A$1:$BJ$636,_xlfn.XMATCH(AB$3,Solver!$A$1:$BJ$1,0),FALSE),"")</f>
        <v/>
      </c>
      <c r="AC28">
        <f>IFERROR(VLOOKUP($B28,Solver!$A$1:$BJ$636,_xlfn.XMATCH(AC$3,Solver!$A$1:$BJ$1,0),FALSE),-1)</f>
        <v>-1</v>
      </c>
      <c r="AD28" t="str">
        <f>IFERROR(VLOOKUP($B28,Solver!$A$1:$BJ$636,_xlfn.XMATCH(AD$3,Solver!$A$1:$BJ$1,0),FALSE),"")</f>
        <v/>
      </c>
      <c r="AE28" t="str">
        <f>IFERROR(VLOOKUP($B28,Solver!$A$1:$BJ$636,_xlfn.XMATCH(AE$3,Solver!$A$1:$BJ$1,0),FALSE),"")</f>
        <v/>
      </c>
      <c r="AF28" t="str">
        <f>IFERROR(VLOOKUP($B28,Solver!$A$1:$BJ$636,_xlfn.XMATCH(AF$3,Solver!$A$1:$BJ$1,0),FALSE),"")</f>
        <v/>
      </c>
      <c r="AG28" t="str">
        <f>IFERROR(VLOOKUP($B28,Solver!$A$1:$BJ$636,_xlfn.XMATCH(AG$3,Solver!$A$1:$BJ$1,0),FALSE),"")</f>
        <v/>
      </c>
      <c r="AH28" t="str">
        <f>IFERROR(VLOOKUP($B28,Solver!$A$1:$BJ$636,_xlfn.XMATCH(AH$3,Solver!$A$1:$BJ$1,0),FALSE),"")</f>
        <v/>
      </c>
      <c r="AI28" t="str">
        <f>IFERROR(VLOOKUP($B28,Solver!$A$1:$BJ$636,_xlfn.XMATCH(AI$3,Solver!$A$1:$BJ$1,0),FALSE),"")</f>
        <v/>
      </c>
      <c r="AJ28" t="str">
        <f>IFERROR(VLOOKUP($B28,Solver!$A$1:$BJ$636,_xlfn.XMATCH(AJ$3,Solver!$A$1:$BJ$1,0),FALSE),"")</f>
        <v/>
      </c>
      <c r="AM28" t="str">
        <f>IFERROR(VLOOKUP($B28,Solver!$A$1:$BJ$636,_xlfn.XMATCH(AM$3,Solver!$A$1:$BJ$1,0),FALSE),"")</f>
        <v/>
      </c>
      <c r="AN28" t="str">
        <f>IFERROR(VLOOKUP($B28,Solver!$A$1:$BJ$636,_xlfn.XMATCH(AN$3,Solver!$A$1:$BJ$1,0),FALSE),"")</f>
        <v/>
      </c>
      <c r="AO28">
        <f>IFERROR(VLOOKUP($B28,Solver!$A$1:$BJ$636,_xlfn.XMATCH(AO$3,Solver!$A$1:$BJ$1,0),FALSE),-1)</f>
        <v>-1</v>
      </c>
      <c r="AP28" t="str">
        <f>IFERROR(VLOOKUP($B28,Solver!$A$1:$BJ$636,_xlfn.XMATCH(AP$3,Solver!$A$1:$BJ$1,0),FALSE),"")</f>
        <v/>
      </c>
      <c r="AQ28" t="str">
        <f>IFERROR(VLOOKUP($B28,Solver!$A$1:$BJ$636,_xlfn.XMATCH(AQ$3,Solver!$A$1:$BJ$1,0),FALSE),"")</f>
        <v/>
      </c>
      <c r="AR28" t="str">
        <f>IFERROR(VLOOKUP($B28,Solver!$A$1:$BJ$636,_xlfn.XMATCH(AR$3,Solver!$A$1:$BJ$1,0),FALSE),"")</f>
        <v/>
      </c>
      <c r="AS28" t="str">
        <f>IFERROR(VLOOKUP($B28,Solver!$A$1:$BJ$636,_xlfn.XMATCH(AS$3,Solver!$A$1:$BJ$1,0),FALSE),"")</f>
        <v/>
      </c>
      <c r="AT28" t="str">
        <f>IFERROR(VLOOKUP($B28,Solver!$A$1:$BJ$636,_xlfn.XMATCH(AT$3,Solver!$A$1:$BJ$1,0),FALSE),"")</f>
        <v/>
      </c>
      <c r="AU28" t="str">
        <f>IFERROR(VLOOKUP($B28,Solver!$A$1:$BJ$636,_xlfn.XMATCH(AU$3,Solver!$A$1:$BJ$1,0),FALSE),"")</f>
        <v/>
      </c>
      <c r="AV28" t="str">
        <f>IFERROR(VLOOKUP($B28,Solver!$A$1:$BJ$636,_xlfn.XMATCH(AV$3,Solver!$A$1:$BJ$1,0),FALSE),"")</f>
        <v/>
      </c>
      <c r="AY28" t="str">
        <f>IFERROR(VLOOKUP($B28,Solver!$A$1:$BJ$636,_xlfn.XMATCH(AY$3,Solver!$A$1:$BJ$1,0),FALSE),"")</f>
        <v/>
      </c>
      <c r="AZ28" t="str">
        <f>IFERROR(VLOOKUP($B28,Solver!$A$1:$BJ$636,_xlfn.XMATCH(AZ$3,Solver!$A$1:$BJ$1,0),FALSE),"")</f>
        <v/>
      </c>
      <c r="BA28">
        <f>IFERROR(VLOOKUP($B28,Solver!$A$1:$BJ$636,_xlfn.XMATCH(BA$3,Solver!$A$1:$BJ$1,0),FALSE),-1)</f>
        <v>-1</v>
      </c>
      <c r="BB28" t="str">
        <f>IFERROR(VLOOKUP($B28,Solver!$A$1:$BJ$636,_xlfn.XMATCH(BB$3,Solver!$A$1:$BJ$1,0),FALSE),"")</f>
        <v/>
      </c>
      <c r="BC28" t="str">
        <f>IFERROR(VLOOKUP($B28,Solver!$A$1:$BJ$636,_xlfn.XMATCH(BC$3,Solver!$A$1:$BJ$1,0),FALSE),"")</f>
        <v/>
      </c>
      <c r="BD28" t="str">
        <f>IFERROR(VLOOKUP($B28,Solver!$A$1:$BJ$636,_xlfn.XMATCH(BD$3,Solver!$A$1:$BJ$1,0),FALSE),"")</f>
        <v/>
      </c>
      <c r="BE28" t="str">
        <f>IFERROR(VLOOKUP($B28,Solver!$A$1:$BJ$636,_xlfn.XMATCH(BE$3,Solver!$A$1:$BJ$1,0),FALSE),"")</f>
        <v/>
      </c>
      <c r="BF28" t="str">
        <f>IFERROR(VLOOKUP($B28,Solver!$A$1:$BJ$636,_xlfn.XMATCH(BF$3,Solver!$A$1:$BJ$1,0),FALSE),"")</f>
        <v/>
      </c>
      <c r="BG28" t="str">
        <f>IFERROR(VLOOKUP($B28,Solver!$A$1:$BJ$636,_xlfn.XMATCH(BG$3,Solver!$A$1:$BJ$1,0),FALSE),"")</f>
        <v/>
      </c>
      <c r="BH28" t="str">
        <f>IFERROR(VLOOKUP($B28,Solver!$A$1:$BJ$636,_xlfn.XMATCH(BH$3,Solver!$A$1:$BJ$1,0),FALSE),"")</f>
        <v/>
      </c>
    </row>
    <row r="29" spans="2:60" hidden="1" x14ac:dyDescent="0.25">
      <c r="C29" t="str">
        <f>IFERROR(VLOOKUP($B29,Solver!$A$1:$BJ$636,_xlfn.XMATCH(C$3,Solver!$A$1:$BJ$1,0),FALSE),"")</f>
        <v/>
      </c>
      <c r="D29" t="str">
        <f>IFERROR(VLOOKUP($B29,Solver!$A$1:$BJ$636,_xlfn.XMATCH(D$3,Solver!$A$1:$BJ$1,0),FALSE),"")</f>
        <v/>
      </c>
      <c r="E29">
        <f>IFERROR(VLOOKUP($B29,Solver!$A$1:$BJ$636,_xlfn.XMATCH(E$3,Solver!$A$1:$BJ$1,0),FALSE),-1)</f>
        <v>-1</v>
      </c>
      <c r="F29" t="str">
        <f>IFERROR(VLOOKUP($B29,Solver!$A$1:$BJ$636,_xlfn.XMATCH(F$3,Solver!$A$1:$BJ$1,0),FALSE),"")</f>
        <v/>
      </c>
      <c r="G29" t="str">
        <f>IFERROR(VLOOKUP($B29,Solver!$A$1:$BJ$636,_xlfn.XMATCH(G$3,Solver!$A$1:$BJ$1,0),FALSE),"")</f>
        <v/>
      </c>
      <c r="H29" t="str">
        <f>IFERROR(VLOOKUP($B29,Solver!$A$1:$BJ$636,_xlfn.XMATCH(H$3,Solver!$A$1:$BJ$1,0),FALSE),"")</f>
        <v/>
      </c>
      <c r="I29" t="str">
        <f>IFERROR(VLOOKUP($B29,Solver!$A$1:$BJ$636,_xlfn.XMATCH(I$3,Solver!$A$1:$BJ$1,0),FALSE),"")</f>
        <v/>
      </c>
      <c r="J29" t="str">
        <f>IFERROR(VLOOKUP($B29,Solver!$A$1:$BJ$636,_xlfn.XMATCH(J$3,Solver!$A$1:$BJ$1,0),FALSE),"")</f>
        <v/>
      </c>
      <c r="K29" t="str">
        <f>IFERROR(VLOOKUP($B29,Solver!$A$1:$BJ$636,_xlfn.XMATCH(K$3,Solver!$A$1:$BJ$1,0),FALSE),"")</f>
        <v/>
      </c>
      <c r="L29" t="str">
        <f>IFERROR(VLOOKUP($B29,Solver!$A$1:$BJ$636,_xlfn.XMATCH(L$3,Solver!$A$1:$BJ$1,0),FALSE),"")</f>
        <v/>
      </c>
      <c r="O29" t="str">
        <f>IFERROR(VLOOKUP($B29,Solver!$A$1:$BJ$636,_xlfn.XMATCH(O$3,Solver!$A$1:$BJ$1,0),FALSE),"")</f>
        <v/>
      </c>
      <c r="P29" t="str">
        <f>IFERROR(VLOOKUP($B29,Solver!$A$1:$BJ$636,_xlfn.XMATCH(P$3,Solver!$A$1:$BJ$1,0),FALSE),"")</f>
        <v/>
      </c>
      <c r="Q29">
        <f>IFERROR(VLOOKUP($B29,Solver!$A$1:$BJ$636,_xlfn.XMATCH(Q$3,Solver!$A$1:$BJ$1,0),FALSE),-1)</f>
        <v>-1</v>
      </c>
      <c r="R29" t="str">
        <f>IFERROR(VLOOKUP($B29,Solver!$A$1:$BJ$636,_xlfn.XMATCH(R$3,Solver!$A$1:$BJ$1,0),FALSE),"")</f>
        <v/>
      </c>
      <c r="S29" t="str">
        <f>IFERROR(VLOOKUP($B29,Solver!$A$1:$BJ$636,_xlfn.XMATCH(S$3,Solver!$A$1:$BJ$1,0),FALSE),"")</f>
        <v/>
      </c>
      <c r="T29" t="str">
        <f>IFERROR(VLOOKUP($B29,Solver!$A$1:$BJ$636,_xlfn.XMATCH(T$3,Solver!$A$1:$BJ$1,0),FALSE),"")</f>
        <v/>
      </c>
      <c r="U29" t="str">
        <f>IFERROR(VLOOKUP($B29,Solver!$A$1:$BJ$636,_xlfn.XMATCH(U$3,Solver!$A$1:$BJ$1,0),FALSE),"")</f>
        <v/>
      </c>
      <c r="V29" t="str">
        <f>IFERROR(VLOOKUP($B29,Solver!$A$1:$BJ$636,_xlfn.XMATCH(V$3,Solver!$A$1:$BJ$1,0),FALSE),"")</f>
        <v/>
      </c>
      <c r="W29" t="str">
        <f>IFERROR(VLOOKUP($B29,Solver!$A$1:$BJ$636,_xlfn.XMATCH(W$3,Solver!$A$1:$BJ$1,0),FALSE),"")</f>
        <v/>
      </c>
      <c r="X29" t="str">
        <f>IFERROR(VLOOKUP($B29,Solver!$A$1:$BJ$636,_xlfn.XMATCH(X$3,Solver!$A$1:$BJ$1,0),FALSE),"")</f>
        <v/>
      </c>
      <c r="AA29" t="str">
        <f>IFERROR(VLOOKUP($B29,Solver!$A$1:$BJ$636,_xlfn.XMATCH(AA$3,Solver!$A$1:$BJ$1,0),FALSE),"")</f>
        <v/>
      </c>
      <c r="AB29" t="str">
        <f>IFERROR(VLOOKUP($B29,Solver!$A$1:$BJ$636,_xlfn.XMATCH(AB$3,Solver!$A$1:$BJ$1,0),FALSE),"")</f>
        <v/>
      </c>
      <c r="AC29">
        <f>IFERROR(VLOOKUP($B29,Solver!$A$1:$BJ$636,_xlfn.XMATCH(AC$3,Solver!$A$1:$BJ$1,0),FALSE),-1)</f>
        <v>-1</v>
      </c>
      <c r="AD29" t="str">
        <f>IFERROR(VLOOKUP($B29,Solver!$A$1:$BJ$636,_xlfn.XMATCH(AD$3,Solver!$A$1:$BJ$1,0),FALSE),"")</f>
        <v/>
      </c>
      <c r="AE29" t="str">
        <f>IFERROR(VLOOKUP($B29,Solver!$A$1:$BJ$636,_xlfn.XMATCH(AE$3,Solver!$A$1:$BJ$1,0),FALSE),"")</f>
        <v/>
      </c>
      <c r="AF29" t="str">
        <f>IFERROR(VLOOKUP($B29,Solver!$A$1:$BJ$636,_xlfn.XMATCH(AF$3,Solver!$A$1:$BJ$1,0),FALSE),"")</f>
        <v/>
      </c>
      <c r="AG29" t="str">
        <f>IFERROR(VLOOKUP($B29,Solver!$A$1:$BJ$636,_xlfn.XMATCH(AG$3,Solver!$A$1:$BJ$1,0),FALSE),"")</f>
        <v/>
      </c>
      <c r="AH29" t="str">
        <f>IFERROR(VLOOKUP($B29,Solver!$A$1:$BJ$636,_xlfn.XMATCH(AH$3,Solver!$A$1:$BJ$1,0),FALSE),"")</f>
        <v/>
      </c>
      <c r="AI29" t="str">
        <f>IFERROR(VLOOKUP($B29,Solver!$A$1:$BJ$636,_xlfn.XMATCH(AI$3,Solver!$A$1:$BJ$1,0),FALSE),"")</f>
        <v/>
      </c>
      <c r="AJ29" t="str">
        <f>IFERROR(VLOOKUP($B29,Solver!$A$1:$BJ$636,_xlfn.XMATCH(AJ$3,Solver!$A$1:$BJ$1,0),FALSE),"")</f>
        <v/>
      </c>
      <c r="AM29" t="str">
        <f>IFERROR(VLOOKUP($B29,Solver!$A$1:$BJ$636,_xlfn.XMATCH(AM$3,Solver!$A$1:$BJ$1,0),FALSE),"")</f>
        <v/>
      </c>
      <c r="AN29" t="str">
        <f>IFERROR(VLOOKUP($B29,Solver!$A$1:$BJ$636,_xlfn.XMATCH(AN$3,Solver!$A$1:$BJ$1,0),FALSE),"")</f>
        <v/>
      </c>
      <c r="AO29">
        <f>IFERROR(VLOOKUP($B29,Solver!$A$1:$BJ$636,_xlfn.XMATCH(AO$3,Solver!$A$1:$BJ$1,0),FALSE),-1)</f>
        <v>-1</v>
      </c>
      <c r="AP29" t="str">
        <f>IFERROR(VLOOKUP($B29,Solver!$A$1:$BJ$636,_xlfn.XMATCH(AP$3,Solver!$A$1:$BJ$1,0),FALSE),"")</f>
        <v/>
      </c>
      <c r="AQ29" t="str">
        <f>IFERROR(VLOOKUP($B29,Solver!$A$1:$BJ$636,_xlfn.XMATCH(AQ$3,Solver!$A$1:$BJ$1,0),FALSE),"")</f>
        <v/>
      </c>
      <c r="AR29" t="str">
        <f>IFERROR(VLOOKUP($B29,Solver!$A$1:$BJ$636,_xlfn.XMATCH(AR$3,Solver!$A$1:$BJ$1,0),FALSE),"")</f>
        <v/>
      </c>
      <c r="AS29" t="str">
        <f>IFERROR(VLOOKUP($B29,Solver!$A$1:$BJ$636,_xlfn.XMATCH(AS$3,Solver!$A$1:$BJ$1,0),FALSE),"")</f>
        <v/>
      </c>
      <c r="AT29" t="str">
        <f>IFERROR(VLOOKUP($B29,Solver!$A$1:$BJ$636,_xlfn.XMATCH(AT$3,Solver!$A$1:$BJ$1,0),FALSE),"")</f>
        <v/>
      </c>
      <c r="AU29" t="str">
        <f>IFERROR(VLOOKUP($B29,Solver!$A$1:$BJ$636,_xlfn.XMATCH(AU$3,Solver!$A$1:$BJ$1,0),FALSE),"")</f>
        <v/>
      </c>
      <c r="AV29" t="str">
        <f>IFERROR(VLOOKUP($B29,Solver!$A$1:$BJ$636,_xlfn.XMATCH(AV$3,Solver!$A$1:$BJ$1,0),FALSE),"")</f>
        <v/>
      </c>
      <c r="AY29" t="str">
        <f>IFERROR(VLOOKUP($B29,Solver!$A$1:$BJ$636,_xlfn.XMATCH(AY$3,Solver!$A$1:$BJ$1,0),FALSE),"")</f>
        <v/>
      </c>
      <c r="AZ29" t="str">
        <f>IFERROR(VLOOKUP($B29,Solver!$A$1:$BJ$636,_xlfn.XMATCH(AZ$3,Solver!$A$1:$BJ$1,0),FALSE),"")</f>
        <v/>
      </c>
      <c r="BA29">
        <f>IFERROR(VLOOKUP($B29,Solver!$A$1:$BJ$636,_xlfn.XMATCH(BA$3,Solver!$A$1:$BJ$1,0),FALSE),-1)</f>
        <v>-1</v>
      </c>
      <c r="BB29" t="str">
        <f>IFERROR(VLOOKUP($B29,Solver!$A$1:$BJ$636,_xlfn.XMATCH(BB$3,Solver!$A$1:$BJ$1,0),FALSE),"")</f>
        <v/>
      </c>
      <c r="BC29" t="str">
        <f>IFERROR(VLOOKUP($B29,Solver!$A$1:$BJ$636,_xlfn.XMATCH(BC$3,Solver!$A$1:$BJ$1,0),FALSE),"")</f>
        <v/>
      </c>
      <c r="BD29" t="str">
        <f>IFERROR(VLOOKUP($B29,Solver!$A$1:$BJ$636,_xlfn.XMATCH(BD$3,Solver!$A$1:$BJ$1,0),FALSE),"")</f>
        <v/>
      </c>
      <c r="BE29" t="str">
        <f>IFERROR(VLOOKUP($B29,Solver!$A$1:$BJ$636,_xlfn.XMATCH(BE$3,Solver!$A$1:$BJ$1,0),FALSE),"")</f>
        <v/>
      </c>
      <c r="BF29" t="str">
        <f>IFERROR(VLOOKUP($B29,Solver!$A$1:$BJ$636,_xlfn.XMATCH(BF$3,Solver!$A$1:$BJ$1,0),FALSE),"")</f>
        <v/>
      </c>
      <c r="BG29" t="str">
        <f>IFERROR(VLOOKUP($B29,Solver!$A$1:$BJ$636,_xlfn.XMATCH(BG$3,Solver!$A$1:$BJ$1,0),FALSE),"")</f>
        <v/>
      </c>
      <c r="BH29" t="str">
        <f>IFERROR(VLOOKUP($B29,Solver!$A$1:$BJ$636,_xlfn.XMATCH(BH$3,Solver!$A$1:$BJ$1,0),FALSE),"")</f>
        <v/>
      </c>
    </row>
    <row r="30" spans="2:60" hidden="1" x14ac:dyDescent="0.25">
      <c r="C30" t="str">
        <f>IFERROR(VLOOKUP($B30,Solver!$A$1:$BJ$636,_xlfn.XMATCH(C$3,Solver!$A$1:$BJ$1,0),FALSE),"")</f>
        <v/>
      </c>
      <c r="D30" t="str">
        <f>IFERROR(VLOOKUP($B30,Solver!$A$1:$BJ$636,_xlfn.XMATCH(D$3,Solver!$A$1:$BJ$1,0),FALSE),"")</f>
        <v/>
      </c>
      <c r="E30">
        <f>IFERROR(VLOOKUP($B30,Solver!$A$1:$BJ$636,_xlfn.XMATCH(E$3,Solver!$A$1:$BJ$1,0),FALSE),-1)</f>
        <v>-1</v>
      </c>
      <c r="F30" t="str">
        <f>IFERROR(VLOOKUP($B30,Solver!$A$1:$BJ$636,_xlfn.XMATCH(F$3,Solver!$A$1:$BJ$1,0),FALSE),"")</f>
        <v/>
      </c>
      <c r="G30" t="str">
        <f>IFERROR(VLOOKUP($B30,Solver!$A$1:$BJ$636,_xlfn.XMATCH(G$3,Solver!$A$1:$BJ$1,0),FALSE),"")</f>
        <v/>
      </c>
      <c r="H30" t="str">
        <f>IFERROR(VLOOKUP($B30,Solver!$A$1:$BJ$636,_xlfn.XMATCH(H$3,Solver!$A$1:$BJ$1,0),FALSE),"")</f>
        <v/>
      </c>
      <c r="I30" t="str">
        <f>IFERROR(VLOOKUP($B30,Solver!$A$1:$BJ$636,_xlfn.XMATCH(I$3,Solver!$A$1:$BJ$1,0),FALSE),"")</f>
        <v/>
      </c>
      <c r="J30" t="str">
        <f>IFERROR(VLOOKUP($B30,Solver!$A$1:$BJ$636,_xlfn.XMATCH(J$3,Solver!$A$1:$BJ$1,0),FALSE),"")</f>
        <v/>
      </c>
      <c r="K30" t="str">
        <f>IFERROR(VLOOKUP($B30,Solver!$A$1:$BJ$636,_xlfn.XMATCH(K$3,Solver!$A$1:$BJ$1,0),FALSE),"")</f>
        <v/>
      </c>
      <c r="L30" t="str">
        <f>IFERROR(VLOOKUP($B30,Solver!$A$1:$BJ$636,_xlfn.XMATCH(L$3,Solver!$A$1:$BJ$1,0),FALSE),"")</f>
        <v/>
      </c>
      <c r="O30" t="str">
        <f>IFERROR(VLOOKUP($B30,Solver!$A$1:$BJ$636,_xlfn.XMATCH(O$3,Solver!$A$1:$BJ$1,0),FALSE),"")</f>
        <v/>
      </c>
      <c r="P30" t="str">
        <f>IFERROR(VLOOKUP($B30,Solver!$A$1:$BJ$636,_xlfn.XMATCH(P$3,Solver!$A$1:$BJ$1,0),FALSE),"")</f>
        <v/>
      </c>
      <c r="Q30">
        <f>IFERROR(VLOOKUP($B30,Solver!$A$1:$BJ$636,_xlfn.XMATCH(Q$3,Solver!$A$1:$BJ$1,0),FALSE),-1)</f>
        <v>-1</v>
      </c>
      <c r="R30" t="str">
        <f>IFERROR(VLOOKUP($B30,Solver!$A$1:$BJ$636,_xlfn.XMATCH(R$3,Solver!$A$1:$BJ$1,0),FALSE),"")</f>
        <v/>
      </c>
      <c r="S30" t="str">
        <f>IFERROR(VLOOKUP($B30,Solver!$A$1:$BJ$636,_xlfn.XMATCH(S$3,Solver!$A$1:$BJ$1,0),FALSE),"")</f>
        <v/>
      </c>
      <c r="T30" t="str">
        <f>IFERROR(VLOOKUP($B30,Solver!$A$1:$BJ$636,_xlfn.XMATCH(T$3,Solver!$A$1:$BJ$1,0),FALSE),"")</f>
        <v/>
      </c>
      <c r="U30" t="str">
        <f>IFERROR(VLOOKUP($B30,Solver!$A$1:$BJ$636,_xlfn.XMATCH(U$3,Solver!$A$1:$BJ$1,0),FALSE),"")</f>
        <v/>
      </c>
      <c r="V30" t="str">
        <f>IFERROR(VLOOKUP($B30,Solver!$A$1:$BJ$636,_xlfn.XMATCH(V$3,Solver!$A$1:$BJ$1,0),FALSE),"")</f>
        <v/>
      </c>
      <c r="W30" t="str">
        <f>IFERROR(VLOOKUP($B30,Solver!$A$1:$BJ$636,_xlfn.XMATCH(W$3,Solver!$A$1:$BJ$1,0),FALSE),"")</f>
        <v/>
      </c>
      <c r="X30" t="str">
        <f>IFERROR(VLOOKUP($B30,Solver!$A$1:$BJ$636,_xlfn.XMATCH(X$3,Solver!$A$1:$BJ$1,0),FALSE),"")</f>
        <v/>
      </c>
      <c r="AA30" t="str">
        <f>IFERROR(VLOOKUP($B30,Solver!$A$1:$BJ$636,_xlfn.XMATCH(AA$3,Solver!$A$1:$BJ$1,0),FALSE),"")</f>
        <v/>
      </c>
      <c r="AB30" t="str">
        <f>IFERROR(VLOOKUP($B30,Solver!$A$1:$BJ$636,_xlfn.XMATCH(AB$3,Solver!$A$1:$BJ$1,0),FALSE),"")</f>
        <v/>
      </c>
      <c r="AC30">
        <f>IFERROR(VLOOKUP($B30,Solver!$A$1:$BJ$636,_xlfn.XMATCH(AC$3,Solver!$A$1:$BJ$1,0),FALSE),-1)</f>
        <v>-1</v>
      </c>
      <c r="AD30" t="str">
        <f>IFERROR(VLOOKUP($B30,Solver!$A$1:$BJ$636,_xlfn.XMATCH(AD$3,Solver!$A$1:$BJ$1,0),FALSE),"")</f>
        <v/>
      </c>
      <c r="AE30" t="str">
        <f>IFERROR(VLOOKUP($B30,Solver!$A$1:$BJ$636,_xlfn.XMATCH(AE$3,Solver!$A$1:$BJ$1,0),FALSE),"")</f>
        <v/>
      </c>
      <c r="AF30" t="str">
        <f>IFERROR(VLOOKUP($B30,Solver!$A$1:$BJ$636,_xlfn.XMATCH(AF$3,Solver!$A$1:$BJ$1,0),FALSE),"")</f>
        <v/>
      </c>
      <c r="AG30" t="str">
        <f>IFERROR(VLOOKUP($B30,Solver!$A$1:$BJ$636,_xlfn.XMATCH(AG$3,Solver!$A$1:$BJ$1,0),FALSE),"")</f>
        <v/>
      </c>
      <c r="AH30" t="str">
        <f>IFERROR(VLOOKUP($B30,Solver!$A$1:$BJ$636,_xlfn.XMATCH(AH$3,Solver!$A$1:$BJ$1,0),FALSE),"")</f>
        <v/>
      </c>
      <c r="AI30" t="str">
        <f>IFERROR(VLOOKUP($B30,Solver!$A$1:$BJ$636,_xlfn.XMATCH(AI$3,Solver!$A$1:$BJ$1,0),FALSE),"")</f>
        <v/>
      </c>
      <c r="AJ30" t="str">
        <f>IFERROR(VLOOKUP($B30,Solver!$A$1:$BJ$636,_xlfn.XMATCH(AJ$3,Solver!$A$1:$BJ$1,0),FALSE),"")</f>
        <v/>
      </c>
      <c r="AM30" t="str">
        <f>IFERROR(VLOOKUP($B30,Solver!$A$1:$BJ$636,_xlfn.XMATCH(AM$3,Solver!$A$1:$BJ$1,0),FALSE),"")</f>
        <v/>
      </c>
      <c r="AN30" t="str">
        <f>IFERROR(VLOOKUP($B30,Solver!$A$1:$BJ$636,_xlfn.XMATCH(AN$3,Solver!$A$1:$BJ$1,0),FALSE),"")</f>
        <v/>
      </c>
      <c r="AO30">
        <f>IFERROR(VLOOKUP($B30,Solver!$A$1:$BJ$636,_xlfn.XMATCH(AO$3,Solver!$A$1:$BJ$1,0),FALSE),-1)</f>
        <v>-1</v>
      </c>
      <c r="AP30" t="str">
        <f>IFERROR(VLOOKUP($B30,Solver!$A$1:$BJ$636,_xlfn.XMATCH(AP$3,Solver!$A$1:$BJ$1,0),FALSE),"")</f>
        <v/>
      </c>
      <c r="AQ30" t="str">
        <f>IFERROR(VLOOKUP($B30,Solver!$A$1:$BJ$636,_xlfn.XMATCH(AQ$3,Solver!$A$1:$BJ$1,0),FALSE),"")</f>
        <v/>
      </c>
      <c r="AR30" t="str">
        <f>IFERROR(VLOOKUP($B30,Solver!$A$1:$BJ$636,_xlfn.XMATCH(AR$3,Solver!$A$1:$BJ$1,0),FALSE),"")</f>
        <v/>
      </c>
      <c r="AS30" t="str">
        <f>IFERROR(VLOOKUP($B30,Solver!$A$1:$BJ$636,_xlfn.XMATCH(AS$3,Solver!$A$1:$BJ$1,0),FALSE),"")</f>
        <v/>
      </c>
      <c r="AT30" t="str">
        <f>IFERROR(VLOOKUP($B30,Solver!$A$1:$BJ$636,_xlfn.XMATCH(AT$3,Solver!$A$1:$BJ$1,0),FALSE),"")</f>
        <v/>
      </c>
      <c r="AU30" t="str">
        <f>IFERROR(VLOOKUP($B30,Solver!$A$1:$BJ$636,_xlfn.XMATCH(AU$3,Solver!$A$1:$BJ$1,0),FALSE),"")</f>
        <v/>
      </c>
      <c r="AV30" t="str">
        <f>IFERROR(VLOOKUP($B30,Solver!$A$1:$BJ$636,_xlfn.XMATCH(AV$3,Solver!$A$1:$BJ$1,0),FALSE),"")</f>
        <v/>
      </c>
      <c r="AY30" t="str">
        <f>IFERROR(VLOOKUP($B30,Solver!$A$1:$BJ$636,_xlfn.XMATCH(AY$3,Solver!$A$1:$BJ$1,0),FALSE),"")</f>
        <v/>
      </c>
      <c r="AZ30" t="str">
        <f>IFERROR(VLOOKUP($B30,Solver!$A$1:$BJ$636,_xlfn.XMATCH(AZ$3,Solver!$A$1:$BJ$1,0),FALSE),"")</f>
        <v/>
      </c>
      <c r="BA30">
        <f>IFERROR(VLOOKUP($B30,Solver!$A$1:$BJ$636,_xlfn.XMATCH(BA$3,Solver!$A$1:$BJ$1,0),FALSE),-1)</f>
        <v>-1</v>
      </c>
      <c r="BB30" t="str">
        <f>IFERROR(VLOOKUP($B30,Solver!$A$1:$BJ$636,_xlfn.XMATCH(BB$3,Solver!$A$1:$BJ$1,0),FALSE),"")</f>
        <v/>
      </c>
      <c r="BC30" t="str">
        <f>IFERROR(VLOOKUP($B30,Solver!$A$1:$BJ$636,_xlfn.XMATCH(BC$3,Solver!$A$1:$BJ$1,0),FALSE),"")</f>
        <v/>
      </c>
      <c r="BD30" t="str">
        <f>IFERROR(VLOOKUP($B30,Solver!$A$1:$BJ$636,_xlfn.XMATCH(BD$3,Solver!$A$1:$BJ$1,0),FALSE),"")</f>
        <v/>
      </c>
      <c r="BE30" t="str">
        <f>IFERROR(VLOOKUP($B30,Solver!$A$1:$BJ$636,_xlfn.XMATCH(BE$3,Solver!$A$1:$BJ$1,0),FALSE),"")</f>
        <v/>
      </c>
      <c r="BF30" t="str">
        <f>IFERROR(VLOOKUP($B30,Solver!$A$1:$BJ$636,_xlfn.XMATCH(BF$3,Solver!$A$1:$BJ$1,0),FALSE),"")</f>
        <v/>
      </c>
      <c r="BG30" t="str">
        <f>IFERROR(VLOOKUP($B30,Solver!$A$1:$BJ$636,_xlfn.XMATCH(BG$3,Solver!$A$1:$BJ$1,0),FALSE),"")</f>
        <v/>
      </c>
      <c r="BH30" t="str">
        <f>IFERROR(VLOOKUP($B30,Solver!$A$1:$BJ$636,_xlfn.XMATCH(BH$3,Solver!$A$1:$BJ$1,0),FALSE),"")</f>
        <v/>
      </c>
    </row>
    <row r="31" spans="2:60" hidden="1" x14ac:dyDescent="0.25">
      <c r="C31" t="str">
        <f>IFERROR(VLOOKUP($B31,Solver!$A$1:$BJ$636,_xlfn.XMATCH(C$3,Solver!$A$1:$BJ$1,0),FALSE),"")</f>
        <v/>
      </c>
      <c r="D31" t="str">
        <f>IFERROR(VLOOKUP($B31,Solver!$A$1:$BJ$636,_xlfn.XMATCH(D$3,Solver!$A$1:$BJ$1,0),FALSE),"")</f>
        <v/>
      </c>
      <c r="E31">
        <f>IFERROR(VLOOKUP($B31,Solver!$A$1:$BJ$636,_xlfn.XMATCH(E$3,Solver!$A$1:$BJ$1,0),FALSE),-1)</f>
        <v>-1</v>
      </c>
      <c r="F31" t="str">
        <f>IFERROR(VLOOKUP($B31,Solver!$A$1:$BJ$636,_xlfn.XMATCH(F$3,Solver!$A$1:$BJ$1,0),FALSE),"")</f>
        <v/>
      </c>
      <c r="G31" t="str">
        <f>IFERROR(VLOOKUP($B31,Solver!$A$1:$BJ$636,_xlfn.XMATCH(G$3,Solver!$A$1:$BJ$1,0),FALSE),"")</f>
        <v/>
      </c>
      <c r="H31" t="str">
        <f>IFERROR(VLOOKUP($B31,Solver!$A$1:$BJ$636,_xlfn.XMATCH(H$3,Solver!$A$1:$BJ$1,0),FALSE),"")</f>
        <v/>
      </c>
      <c r="I31" t="str">
        <f>IFERROR(VLOOKUP($B31,Solver!$A$1:$BJ$636,_xlfn.XMATCH(I$3,Solver!$A$1:$BJ$1,0),FALSE),"")</f>
        <v/>
      </c>
      <c r="J31" t="str">
        <f>IFERROR(VLOOKUP($B31,Solver!$A$1:$BJ$636,_xlfn.XMATCH(J$3,Solver!$A$1:$BJ$1,0),FALSE),"")</f>
        <v/>
      </c>
      <c r="K31" t="str">
        <f>IFERROR(VLOOKUP($B31,Solver!$A$1:$BJ$636,_xlfn.XMATCH(K$3,Solver!$A$1:$BJ$1,0),FALSE),"")</f>
        <v/>
      </c>
      <c r="L31" t="str">
        <f>IFERROR(VLOOKUP($B31,Solver!$A$1:$BJ$636,_xlfn.XMATCH(L$3,Solver!$A$1:$BJ$1,0),FALSE),"")</f>
        <v/>
      </c>
      <c r="O31" t="str">
        <f>IFERROR(VLOOKUP($B31,Solver!$A$1:$BJ$636,_xlfn.XMATCH(O$3,Solver!$A$1:$BJ$1,0),FALSE),"")</f>
        <v/>
      </c>
      <c r="P31" t="str">
        <f>IFERROR(VLOOKUP($B31,Solver!$A$1:$BJ$636,_xlfn.XMATCH(P$3,Solver!$A$1:$BJ$1,0),FALSE),"")</f>
        <v/>
      </c>
      <c r="Q31">
        <f>IFERROR(VLOOKUP($B31,Solver!$A$1:$BJ$636,_xlfn.XMATCH(Q$3,Solver!$A$1:$BJ$1,0),FALSE),-1)</f>
        <v>-1</v>
      </c>
      <c r="R31" t="str">
        <f>IFERROR(VLOOKUP($B31,Solver!$A$1:$BJ$636,_xlfn.XMATCH(R$3,Solver!$A$1:$BJ$1,0),FALSE),"")</f>
        <v/>
      </c>
      <c r="S31" t="str">
        <f>IFERROR(VLOOKUP($B31,Solver!$A$1:$BJ$636,_xlfn.XMATCH(S$3,Solver!$A$1:$BJ$1,0),FALSE),"")</f>
        <v/>
      </c>
      <c r="T31" t="str">
        <f>IFERROR(VLOOKUP($B31,Solver!$A$1:$BJ$636,_xlfn.XMATCH(T$3,Solver!$A$1:$BJ$1,0),FALSE),"")</f>
        <v/>
      </c>
      <c r="U31" t="str">
        <f>IFERROR(VLOOKUP($B31,Solver!$A$1:$BJ$636,_xlfn.XMATCH(U$3,Solver!$A$1:$BJ$1,0),FALSE),"")</f>
        <v/>
      </c>
      <c r="V31" t="str">
        <f>IFERROR(VLOOKUP($B31,Solver!$A$1:$BJ$636,_xlfn.XMATCH(V$3,Solver!$A$1:$BJ$1,0),FALSE),"")</f>
        <v/>
      </c>
      <c r="W31" t="str">
        <f>IFERROR(VLOOKUP($B31,Solver!$A$1:$BJ$636,_xlfn.XMATCH(W$3,Solver!$A$1:$BJ$1,0),FALSE),"")</f>
        <v/>
      </c>
      <c r="X31" t="str">
        <f>IFERROR(VLOOKUP($B31,Solver!$A$1:$BJ$636,_xlfn.XMATCH(X$3,Solver!$A$1:$BJ$1,0),FALSE),"")</f>
        <v/>
      </c>
      <c r="AA31" t="str">
        <f>IFERROR(VLOOKUP($B31,Solver!$A$1:$BJ$636,_xlfn.XMATCH(AA$3,Solver!$A$1:$BJ$1,0),FALSE),"")</f>
        <v/>
      </c>
      <c r="AB31" t="str">
        <f>IFERROR(VLOOKUP($B31,Solver!$A$1:$BJ$636,_xlfn.XMATCH(AB$3,Solver!$A$1:$BJ$1,0),FALSE),"")</f>
        <v/>
      </c>
      <c r="AC31">
        <f>IFERROR(VLOOKUP($B31,Solver!$A$1:$BJ$636,_xlfn.XMATCH(AC$3,Solver!$A$1:$BJ$1,0),FALSE),-1)</f>
        <v>-1</v>
      </c>
      <c r="AD31" t="str">
        <f>IFERROR(VLOOKUP($B31,Solver!$A$1:$BJ$636,_xlfn.XMATCH(AD$3,Solver!$A$1:$BJ$1,0),FALSE),"")</f>
        <v/>
      </c>
      <c r="AE31" t="str">
        <f>IFERROR(VLOOKUP($B31,Solver!$A$1:$BJ$636,_xlfn.XMATCH(AE$3,Solver!$A$1:$BJ$1,0),FALSE),"")</f>
        <v/>
      </c>
      <c r="AF31" t="str">
        <f>IFERROR(VLOOKUP($B31,Solver!$A$1:$BJ$636,_xlfn.XMATCH(AF$3,Solver!$A$1:$BJ$1,0),FALSE),"")</f>
        <v/>
      </c>
      <c r="AG31" t="str">
        <f>IFERROR(VLOOKUP($B31,Solver!$A$1:$BJ$636,_xlfn.XMATCH(AG$3,Solver!$A$1:$BJ$1,0),FALSE),"")</f>
        <v/>
      </c>
      <c r="AH31" t="str">
        <f>IFERROR(VLOOKUP($B31,Solver!$A$1:$BJ$636,_xlfn.XMATCH(AH$3,Solver!$A$1:$BJ$1,0),FALSE),"")</f>
        <v/>
      </c>
      <c r="AI31" t="str">
        <f>IFERROR(VLOOKUP($B31,Solver!$A$1:$BJ$636,_xlfn.XMATCH(AI$3,Solver!$A$1:$BJ$1,0),FALSE),"")</f>
        <v/>
      </c>
      <c r="AJ31" t="str">
        <f>IFERROR(VLOOKUP($B31,Solver!$A$1:$BJ$636,_xlfn.XMATCH(AJ$3,Solver!$A$1:$BJ$1,0),FALSE),"")</f>
        <v/>
      </c>
      <c r="AM31" t="str">
        <f>IFERROR(VLOOKUP($B31,Solver!$A$1:$BJ$636,_xlfn.XMATCH(AM$3,Solver!$A$1:$BJ$1,0),FALSE),"")</f>
        <v/>
      </c>
      <c r="AN31" t="str">
        <f>IFERROR(VLOOKUP($B31,Solver!$A$1:$BJ$636,_xlfn.XMATCH(AN$3,Solver!$A$1:$BJ$1,0),FALSE),"")</f>
        <v/>
      </c>
      <c r="AO31">
        <f>IFERROR(VLOOKUP($B31,Solver!$A$1:$BJ$636,_xlfn.XMATCH(AO$3,Solver!$A$1:$BJ$1,0),FALSE),-1)</f>
        <v>-1</v>
      </c>
      <c r="AP31" t="str">
        <f>IFERROR(VLOOKUP($B31,Solver!$A$1:$BJ$636,_xlfn.XMATCH(AP$3,Solver!$A$1:$BJ$1,0),FALSE),"")</f>
        <v/>
      </c>
      <c r="AQ31" t="str">
        <f>IFERROR(VLOOKUP($B31,Solver!$A$1:$BJ$636,_xlfn.XMATCH(AQ$3,Solver!$A$1:$BJ$1,0),FALSE),"")</f>
        <v/>
      </c>
      <c r="AR31" t="str">
        <f>IFERROR(VLOOKUP($B31,Solver!$A$1:$BJ$636,_xlfn.XMATCH(AR$3,Solver!$A$1:$BJ$1,0),FALSE),"")</f>
        <v/>
      </c>
      <c r="AS31" t="str">
        <f>IFERROR(VLOOKUP($B31,Solver!$A$1:$BJ$636,_xlfn.XMATCH(AS$3,Solver!$A$1:$BJ$1,0),FALSE),"")</f>
        <v/>
      </c>
      <c r="AT31" t="str">
        <f>IFERROR(VLOOKUP($B31,Solver!$A$1:$BJ$636,_xlfn.XMATCH(AT$3,Solver!$A$1:$BJ$1,0),FALSE),"")</f>
        <v/>
      </c>
      <c r="AU31" t="str">
        <f>IFERROR(VLOOKUP($B31,Solver!$A$1:$BJ$636,_xlfn.XMATCH(AU$3,Solver!$A$1:$BJ$1,0),FALSE),"")</f>
        <v/>
      </c>
      <c r="AV31" t="str">
        <f>IFERROR(VLOOKUP($B31,Solver!$A$1:$BJ$636,_xlfn.XMATCH(AV$3,Solver!$A$1:$BJ$1,0),FALSE),"")</f>
        <v/>
      </c>
      <c r="AY31" t="str">
        <f>IFERROR(VLOOKUP($B31,Solver!$A$1:$BJ$636,_xlfn.XMATCH(AY$3,Solver!$A$1:$BJ$1,0),FALSE),"")</f>
        <v/>
      </c>
      <c r="AZ31" t="str">
        <f>IFERROR(VLOOKUP($B31,Solver!$A$1:$BJ$636,_xlfn.XMATCH(AZ$3,Solver!$A$1:$BJ$1,0),FALSE),"")</f>
        <v/>
      </c>
      <c r="BA31">
        <f>IFERROR(VLOOKUP($B31,Solver!$A$1:$BJ$636,_xlfn.XMATCH(BA$3,Solver!$A$1:$BJ$1,0),FALSE),-1)</f>
        <v>-1</v>
      </c>
      <c r="BB31" t="str">
        <f>IFERROR(VLOOKUP($B31,Solver!$A$1:$BJ$636,_xlfn.XMATCH(BB$3,Solver!$A$1:$BJ$1,0),FALSE),"")</f>
        <v/>
      </c>
      <c r="BC31" t="str">
        <f>IFERROR(VLOOKUP($B31,Solver!$A$1:$BJ$636,_xlfn.XMATCH(BC$3,Solver!$A$1:$BJ$1,0),FALSE),"")</f>
        <v/>
      </c>
      <c r="BD31" t="str">
        <f>IFERROR(VLOOKUP($B31,Solver!$A$1:$BJ$636,_xlfn.XMATCH(BD$3,Solver!$A$1:$BJ$1,0),FALSE),"")</f>
        <v/>
      </c>
      <c r="BE31" t="str">
        <f>IFERROR(VLOOKUP($B31,Solver!$A$1:$BJ$636,_xlfn.XMATCH(BE$3,Solver!$A$1:$BJ$1,0),FALSE),"")</f>
        <v/>
      </c>
      <c r="BF31" t="str">
        <f>IFERROR(VLOOKUP($B31,Solver!$A$1:$BJ$636,_xlfn.XMATCH(BF$3,Solver!$A$1:$BJ$1,0),FALSE),"")</f>
        <v/>
      </c>
      <c r="BG31" t="str">
        <f>IFERROR(VLOOKUP($B31,Solver!$A$1:$BJ$636,_xlfn.XMATCH(BG$3,Solver!$A$1:$BJ$1,0),FALSE),"")</f>
        <v/>
      </c>
      <c r="BH31" t="str">
        <f>IFERROR(VLOOKUP($B31,Solver!$A$1:$BJ$636,_xlfn.XMATCH(BH$3,Solver!$A$1:$BJ$1,0),FALSE),"")</f>
        <v/>
      </c>
    </row>
    <row r="32" spans="2:60" hidden="1" x14ac:dyDescent="0.25">
      <c r="C32" t="str">
        <f>IFERROR(VLOOKUP($B32,Solver!$A$1:$BJ$636,_xlfn.XMATCH(C$3,Solver!$A$1:$BJ$1,0),FALSE),"")</f>
        <v/>
      </c>
      <c r="D32" t="str">
        <f>IFERROR(VLOOKUP($B32,Solver!$A$1:$BJ$636,_xlfn.XMATCH(D$3,Solver!$A$1:$BJ$1,0),FALSE),"")</f>
        <v/>
      </c>
      <c r="E32">
        <f>IFERROR(VLOOKUP($B32,Solver!$A$1:$BJ$636,_xlfn.XMATCH(E$3,Solver!$A$1:$BJ$1,0),FALSE),-1)</f>
        <v>-1</v>
      </c>
      <c r="F32" t="str">
        <f>IFERROR(VLOOKUP($B32,Solver!$A$1:$BJ$636,_xlfn.XMATCH(F$3,Solver!$A$1:$BJ$1,0),FALSE),"")</f>
        <v/>
      </c>
      <c r="G32" t="str">
        <f>IFERROR(VLOOKUP($B32,Solver!$A$1:$BJ$636,_xlfn.XMATCH(G$3,Solver!$A$1:$BJ$1,0),FALSE),"")</f>
        <v/>
      </c>
      <c r="H32" t="str">
        <f>IFERROR(VLOOKUP($B32,Solver!$A$1:$BJ$636,_xlfn.XMATCH(H$3,Solver!$A$1:$BJ$1,0),FALSE),"")</f>
        <v/>
      </c>
      <c r="I32" t="str">
        <f>IFERROR(VLOOKUP($B32,Solver!$A$1:$BJ$636,_xlfn.XMATCH(I$3,Solver!$A$1:$BJ$1,0),FALSE),"")</f>
        <v/>
      </c>
      <c r="J32" t="str">
        <f>IFERROR(VLOOKUP($B32,Solver!$A$1:$BJ$636,_xlfn.XMATCH(J$3,Solver!$A$1:$BJ$1,0),FALSE),"")</f>
        <v/>
      </c>
      <c r="K32" t="str">
        <f>IFERROR(VLOOKUP($B32,Solver!$A$1:$BJ$636,_xlfn.XMATCH(K$3,Solver!$A$1:$BJ$1,0),FALSE),"")</f>
        <v/>
      </c>
      <c r="L32" t="str">
        <f>IFERROR(VLOOKUP($B32,Solver!$A$1:$BJ$636,_xlfn.XMATCH(L$3,Solver!$A$1:$BJ$1,0),FALSE),"")</f>
        <v/>
      </c>
      <c r="O32" t="str">
        <f>IFERROR(VLOOKUP($B32,Solver!$A$1:$BJ$636,_xlfn.XMATCH(O$3,Solver!$A$1:$BJ$1,0),FALSE),"")</f>
        <v/>
      </c>
      <c r="P32" t="str">
        <f>IFERROR(VLOOKUP($B32,Solver!$A$1:$BJ$636,_xlfn.XMATCH(P$3,Solver!$A$1:$BJ$1,0),FALSE),"")</f>
        <v/>
      </c>
      <c r="Q32">
        <f>IFERROR(VLOOKUP($B32,Solver!$A$1:$BJ$636,_xlfn.XMATCH(Q$3,Solver!$A$1:$BJ$1,0),FALSE),-1)</f>
        <v>-1</v>
      </c>
      <c r="R32" t="str">
        <f>IFERROR(VLOOKUP($B32,Solver!$A$1:$BJ$636,_xlfn.XMATCH(R$3,Solver!$A$1:$BJ$1,0),FALSE),"")</f>
        <v/>
      </c>
      <c r="S32" t="str">
        <f>IFERROR(VLOOKUP($B32,Solver!$A$1:$BJ$636,_xlfn.XMATCH(S$3,Solver!$A$1:$BJ$1,0),FALSE),"")</f>
        <v/>
      </c>
      <c r="T32" t="str">
        <f>IFERROR(VLOOKUP($B32,Solver!$A$1:$BJ$636,_xlfn.XMATCH(T$3,Solver!$A$1:$BJ$1,0),FALSE),"")</f>
        <v/>
      </c>
      <c r="U32" t="str">
        <f>IFERROR(VLOOKUP($B32,Solver!$A$1:$BJ$636,_xlfn.XMATCH(U$3,Solver!$A$1:$BJ$1,0),FALSE),"")</f>
        <v/>
      </c>
      <c r="V32" t="str">
        <f>IFERROR(VLOOKUP($B32,Solver!$A$1:$BJ$636,_xlfn.XMATCH(V$3,Solver!$A$1:$BJ$1,0),FALSE),"")</f>
        <v/>
      </c>
      <c r="W32" t="str">
        <f>IFERROR(VLOOKUP($B32,Solver!$A$1:$BJ$636,_xlfn.XMATCH(W$3,Solver!$A$1:$BJ$1,0),FALSE),"")</f>
        <v/>
      </c>
      <c r="X32" t="str">
        <f>IFERROR(VLOOKUP($B32,Solver!$A$1:$BJ$636,_xlfn.XMATCH(X$3,Solver!$A$1:$BJ$1,0),FALSE),"")</f>
        <v/>
      </c>
      <c r="AA32" t="str">
        <f>IFERROR(VLOOKUP($B32,Solver!$A$1:$BJ$636,_xlfn.XMATCH(AA$3,Solver!$A$1:$BJ$1,0),FALSE),"")</f>
        <v/>
      </c>
      <c r="AB32" t="str">
        <f>IFERROR(VLOOKUP($B32,Solver!$A$1:$BJ$636,_xlfn.XMATCH(AB$3,Solver!$A$1:$BJ$1,0),FALSE),"")</f>
        <v/>
      </c>
      <c r="AC32">
        <f>IFERROR(VLOOKUP($B32,Solver!$A$1:$BJ$636,_xlfn.XMATCH(AC$3,Solver!$A$1:$BJ$1,0),FALSE),-1)</f>
        <v>-1</v>
      </c>
      <c r="AD32" t="str">
        <f>IFERROR(VLOOKUP($B32,Solver!$A$1:$BJ$636,_xlfn.XMATCH(AD$3,Solver!$A$1:$BJ$1,0),FALSE),"")</f>
        <v/>
      </c>
      <c r="AE32" t="str">
        <f>IFERROR(VLOOKUP($B32,Solver!$A$1:$BJ$636,_xlfn.XMATCH(AE$3,Solver!$A$1:$BJ$1,0),FALSE),"")</f>
        <v/>
      </c>
      <c r="AF32" t="str">
        <f>IFERROR(VLOOKUP($B32,Solver!$A$1:$BJ$636,_xlfn.XMATCH(AF$3,Solver!$A$1:$BJ$1,0),FALSE),"")</f>
        <v/>
      </c>
      <c r="AG32" t="str">
        <f>IFERROR(VLOOKUP($B32,Solver!$A$1:$BJ$636,_xlfn.XMATCH(AG$3,Solver!$A$1:$BJ$1,0),FALSE),"")</f>
        <v/>
      </c>
      <c r="AH32" t="str">
        <f>IFERROR(VLOOKUP($B32,Solver!$A$1:$BJ$636,_xlfn.XMATCH(AH$3,Solver!$A$1:$BJ$1,0),FALSE),"")</f>
        <v/>
      </c>
      <c r="AI32" t="str">
        <f>IFERROR(VLOOKUP($B32,Solver!$A$1:$BJ$636,_xlfn.XMATCH(AI$3,Solver!$A$1:$BJ$1,0),FALSE),"")</f>
        <v/>
      </c>
      <c r="AJ32" t="str">
        <f>IFERROR(VLOOKUP($B32,Solver!$A$1:$BJ$636,_xlfn.XMATCH(AJ$3,Solver!$A$1:$BJ$1,0),FALSE),"")</f>
        <v/>
      </c>
      <c r="AM32" t="str">
        <f>IFERROR(VLOOKUP($B32,Solver!$A$1:$BJ$636,_xlfn.XMATCH(AM$3,Solver!$A$1:$BJ$1,0),FALSE),"")</f>
        <v/>
      </c>
      <c r="AN32" t="str">
        <f>IFERROR(VLOOKUP($B32,Solver!$A$1:$BJ$636,_xlfn.XMATCH(AN$3,Solver!$A$1:$BJ$1,0),FALSE),"")</f>
        <v/>
      </c>
      <c r="AO32">
        <f>IFERROR(VLOOKUP($B32,Solver!$A$1:$BJ$636,_xlfn.XMATCH(AO$3,Solver!$A$1:$BJ$1,0),FALSE),-1)</f>
        <v>-1</v>
      </c>
      <c r="AP32" t="str">
        <f>IFERROR(VLOOKUP($B32,Solver!$A$1:$BJ$636,_xlfn.XMATCH(AP$3,Solver!$A$1:$BJ$1,0),FALSE),"")</f>
        <v/>
      </c>
      <c r="AQ32" t="str">
        <f>IFERROR(VLOOKUP($B32,Solver!$A$1:$BJ$636,_xlfn.XMATCH(AQ$3,Solver!$A$1:$BJ$1,0),FALSE),"")</f>
        <v/>
      </c>
      <c r="AR32" t="str">
        <f>IFERROR(VLOOKUP($B32,Solver!$A$1:$BJ$636,_xlfn.XMATCH(AR$3,Solver!$A$1:$BJ$1,0),FALSE),"")</f>
        <v/>
      </c>
      <c r="AS32" t="str">
        <f>IFERROR(VLOOKUP($B32,Solver!$A$1:$BJ$636,_xlfn.XMATCH(AS$3,Solver!$A$1:$BJ$1,0),FALSE),"")</f>
        <v/>
      </c>
      <c r="AT32" t="str">
        <f>IFERROR(VLOOKUP($B32,Solver!$A$1:$BJ$636,_xlfn.XMATCH(AT$3,Solver!$A$1:$BJ$1,0),FALSE),"")</f>
        <v/>
      </c>
      <c r="AU32" t="str">
        <f>IFERROR(VLOOKUP($B32,Solver!$A$1:$BJ$636,_xlfn.XMATCH(AU$3,Solver!$A$1:$BJ$1,0),FALSE),"")</f>
        <v/>
      </c>
      <c r="AV32" t="str">
        <f>IFERROR(VLOOKUP($B32,Solver!$A$1:$BJ$636,_xlfn.XMATCH(AV$3,Solver!$A$1:$BJ$1,0),FALSE),"")</f>
        <v/>
      </c>
      <c r="AY32" t="str">
        <f>IFERROR(VLOOKUP($B32,Solver!$A$1:$BJ$636,_xlfn.XMATCH(AY$3,Solver!$A$1:$BJ$1,0),FALSE),"")</f>
        <v/>
      </c>
      <c r="AZ32" t="str">
        <f>IFERROR(VLOOKUP($B32,Solver!$A$1:$BJ$636,_xlfn.XMATCH(AZ$3,Solver!$A$1:$BJ$1,0),FALSE),"")</f>
        <v/>
      </c>
      <c r="BA32">
        <f>IFERROR(VLOOKUP($B32,Solver!$A$1:$BJ$636,_xlfn.XMATCH(BA$3,Solver!$A$1:$BJ$1,0),FALSE),-1)</f>
        <v>-1</v>
      </c>
      <c r="BB32" t="str">
        <f>IFERROR(VLOOKUP($B32,Solver!$A$1:$BJ$636,_xlfn.XMATCH(BB$3,Solver!$A$1:$BJ$1,0),FALSE),"")</f>
        <v/>
      </c>
      <c r="BC32" t="str">
        <f>IFERROR(VLOOKUP($B32,Solver!$A$1:$BJ$636,_xlfn.XMATCH(BC$3,Solver!$A$1:$BJ$1,0),FALSE),"")</f>
        <v/>
      </c>
      <c r="BD32" t="str">
        <f>IFERROR(VLOOKUP($B32,Solver!$A$1:$BJ$636,_xlfn.XMATCH(BD$3,Solver!$A$1:$BJ$1,0),FALSE),"")</f>
        <v/>
      </c>
      <c r="BE32" t="str">
        <f>IFERROR(VLOOKUP($B32,Solver!$A$1:$BJ$636,_xlfn.XMATCH(BE$3,Solver!$A$1:$BJ$1,0),FALSE),"")</f>
        <v/>
      </c>
      <c r="BF32" t="str">
        <f>IFERROR(VLOOKUP($B32,Solver!$A$1:$BJ$636,_xlfn.XMATCH(BF$3,Solver!$A$1:$BJ$1,0),FALSE),"")</f>
        <v/>
      </c>
      <c r="BG32" t="str">
        <f>IFERROR(VLOOKUP($B32,Solver!$A$1:$BJ$636,_xlfn.XMATCH(BG$3,Solver!$A$1:$BJ$1,0),FALSE),"")</f>
        <v/>
      </c>
      <c r="BH32" t="str">
        <f>IFERROR(VLOOKUP($B32,Solver!$A$1:$BJ$636,_xlfn.XMATCH(BH$3,Solver!$A$1:$BJ$1,0),FALSE),"")</f>
        <v/>
      </c>
    </row>
    <row r="33" spans="2:60" hidden="1" x14ac:dyDescent="0.25">
      <c r="C33" t="str">
        <f>IFERROR(VLOOKUP($B33,Solver!$A$1:$BJ$636,_xlfn.XMATCH(C$3,Solver!$A$1:$BJ$1,0),FALSE),"")</f>
        <v/>
      </c>
      <c r="D33" t="str">
        <f>IFERROR(VLOOKUP($B33,Solver!$A$1:$BJ$636,_xlfn.XMATCH(D$3,Solver!$A$1:$BJ$1,0),FALSE),"")</f>
        <v/>
      </c>
      <c r="E33">
        <f>IFERROR(VLOOKUP($B33,Solver!$A$1:$BJ$636,_xlfn.XMATCH(E$3,Solver!$A$1:$BJ$1,0),FALSE),-1)</f>
        <v>-1</v>
      </c>
      <c r="F33" t="str">
        <f>IFERROR(VLOOKUP($B33,Solver!$A$1:$BJ$636,_xlfn.XMATCH(F$3,Solver!$A$1:$BJ$1,0),FALSE),"")</f>
        <v/>
      </c>
      <c r="G33" t="str">
        <f>IFERROR(VLOOKUP($B33,Solver!$A$1:$BJ$636,_xlfn.XMATCH(G$3,Solver!$A$1:$BJ$1,0),FALSE),"")</f>
        <v/>
      </c>
      <c r="H33" t="str">
        <f>IFERROR(VLOOKUP($B33,Solver!$A$1:$BJ$636,_xlfn.XMATCH(H$3,Solver!$A$1:$BJ$1,0),FALSE),"")</f>
        <v/>
      </c>
      <c r="I33" t="str">
        <f>IFERROR(VLOOKUP($B33,Solver!$A$1:$BJ$636,_xlfn.XMATCH(I$3,Solver!$A$1:$BJ$1,0),FALSE),"")</f>
        <v/>
      </c>
      <c r="J33" t="str">
        <f>IFERROR(VLOOKUP($B33,Solver!$A$1:$BJ$636,_xlfn.XMATCH(J$3,Solver!$A$1:$BJ$1,0),FALSE),"")</f>
        <v/>
      </c>
      <c r="K33" t="str">
        <f>IFERROR(VLOOKUP($B33,Solver!$A$1:$BJ$636,_xlfn.XMATCH(K$3,Solver!$A$1:$BJ$1,0),FALSE),"")</f>
        <v/>
      </c>
      <c r="L33" t="str">
        <f>IFERROR(VLOOKUP($B33,Solver!$A$1:$BJ$636,_xlfn.XMATCH(L$3,Solver!$A$1:$BJ$1,0),FALSE),"")</f>
        <v/>
      </c>
      <c r="O33" t="str">
        <f>IFERROR(VLOOKUP($B33,Solver!$A$1:$BJ$636,_xlfn.XMATCH(O$3,Solver!$A$1:$BJ$1,0),FALSE),"")</f>
        <v/>
      </c>
      <c r="P33" t="str">
        <f>IFERROR(VLOOKUP($B33,Solver!$A$1:$BJ$636,_xlfn.XMATCH(P$3,Solver!$A$1:$BJ$1,0),FALSE),"")</f>
        <v/>
      </c>
      <c r="Q33">
        <f>IFERROR(VLOOKUP($B33,Solver!$A$1:$BJ$636,_xlfn.XMATCH(Q$3,Solver!$A$1:$BJ$1,0),FALSE),-1)</f>
        <v>-1</v>
      </c>
      <c r="R33" t="str">
        <f>IFERROR(VLOOKUP($B33,Solver!$A$1:$BJ$636,_xlfn.XMATCH(R$3,Solver!$A$1:$BJ$1,0),FALSE),"")</f>
        <v/>
      </c>
      <c r="S33" t="str">
        <f>IFERROR(VLOOKUP($B33,Solver!$A$1:$BJ$636,_xlfn.XMATCH(S$3,Solver!$A$1:$BJ$1,0),FALSE),"")</f>
        <v/>
      </c>
      <c r="T33" t="str">
        <f>IFERROR(VLOOKUP($B33,Solver!$A$1:$BJ$636,_xlfn.XMATCH(T$3,Solver!$A$1:$BJ$1,0),FALSE),"")</f>
        <v/>
      </c>
      <c r="U33" t="str">
        <f>IFERROR(VLOOKUP($B33,Solver!$A$1:$BJ$636,_xlfn.XMATCH(U$3,Solver!$A$1:$BJ$1,0),FALSE),"")</f>
        <v/>
      </c>
      <c r="V33" t="str">
        <f>IFERROR(VLOOKUP($B33,Solver!$A$1:$BJ$636,_xlfn.XMATCH(V$3,Solver!$A$1:$BJ$1,0),FALSE),"")</f>
        <v/>
      </c>
      <c r="W33" t="str">
        <f>IFERROR(VLOOKUP($B33,Solver!$A$1:$BJ$636,_xlfn.XMATCH(W$3,Solver!$A$1:$BJ$1,0),FALSE),"")</f>
        <v/>
      </c>
      <c r="X33" t="str">
        <f>IFERROR(VLOOKUP($B33,Solver!$A$1:$BJ$636,_xlfn.XMATCH(X$3,Solver!$A$1:$BJ$1,0),FALSE),"")</f>
        <v/>
      </c>
      <c r="AA33" t="str">
        <f>IFERROR(VLOOKUP($B33,Solver!$A$1:$BJ$636,_xlfn.XMATCH(AA$3,Solver!$A$1:$BJ$1,0),FALSE),"")</f>
        <v/>
      </c>
      <c r="AB33" t="str">
        <f>IFERROR(VLOOKUP($B33,Solver!$A$1:$BJ$636,_xlfn.XMATCH(AB$3,Solver!$A$1:$BJ$1,0),FALSE),"")</f>
        <v/>
      </c>
      <c r="AC33">
        <f>IFERROR(VLOOKUP($B33,Solver!$A$1:$BJ$636,_xlfn.XMATCH(AC$3,Solver!$A$1:$BJ$1,0),FALSE),-1)</f>
        <v>-1</v>
      </c>
      <c r="AD33" t="str">
        <f>IFERROR(VLOOKUP($B33,Solver!$A$1:$BJ$636,_xlfn.XMATCH(AD$3,Solver!$A$1:$BJ$1,0),FALSE),"")</f>
        <v/>
      </c>
      <c r="AE33" t="str">
        <f>IFERROR(VLOOKUP($B33,Solver!$A$1:$BJ$636,_xlfn.XMATCH(AE$3,Solver!$A$1:$BJ$1,0),FALSE),"")</f>
        <v/>
      </c>
      <c r="AF33" t="str">
        <f>IFERROR(VLOOKUP($B33,Solver!$A$1:$BJ$636,_xlfn.XMATCH(AF$3,Solver!$A$1:$BJ$1,0),FALSE),"")</f>
        <v/>
      </c>
      <c r="AG33" t="str">
        <f>IFERROR(VLOOKUP($B33,Solver!$A$1:$BJ$636,_xlfn.XMATCH(AG$3,Solver!$A$1:$BJ$1,0),FALSE),"")</f>
        <v/>
      </c>
      <c r="AH33" t="str">
        <f>IFERROR(VLOOKUP($B33,Solver!$A$1:$BJ$636,_xlfn.XMATCH(AH$3,Solver!$A$1:$BJ$1,0),FALSE),"")</f>
        <v/>
      </c>
      <c r="AI33" t="str">
        <f>IFERROR(VLOOKUP($B33,Solver!$A$1:$BJ$636,_xlfn.XMATCH(AI$3,Solver!$A$1:$BJ$1,0),FALSE),"")</f>
        <v/>
      </c>
      <c r="AJ33" t="str">
        <f>IFERROR(VLOOKUP($B33,Solver!$A$1:$BJ$636,_xlfn.XMATCH(AJ$3,Solver!$A$1:$BJ$1,0),FALSE),"")</f>
        <v/>
      </c>
      <c r="AM33" t="str">
        <f>IFERROR(VLOOKUP($B33,Solver!$A$1:$BJ$636,_xlfn.XMATCH(AM$3,Solver!$A$1:$BJ$1,0),FALSE),"")</f>
        <v/>
      </c>
      <c r="AN33" t="str">
        <f>IFERROR(VLOOKUP($B33,Solver!$A$1:$BJ$636,_xlfn.XMATCH(AN$3,Solver!$A$1:$BJ$1,0),FALSE),"")</f>
        <v/>
      </c>
      <c r="AO33">
        <f>IFERROR(VLOOKUP($B33,Solver!$A$1:$BJ$636,_xlfn.XMATCH(AO$3,Solver!$A$1:$BJ$1,0),FALSE),-1)</f>
        <v>-1</v>
      </c>
      <c r="AP33" t="str">
        <f>IFERROR(VLOOKUP($B33,Solver!$A$1:$BJ$636,_xlfn.XMATCH(AP$3,Solver!$A$1:$BJ$1,0),FALSE),"")</f>
        <v/>
      </c>
      <c r="AQ33" t="str">
        <f>IFERROR(VLOOKUP($B33,Solver!$A$1:$BJ$636,_xlfn.XMATCH(AQ$3,Solver!$A$1:$BJ$1,0),FALSE),"")</f>
        <v/>
      </c>
      <c r="AR33" t="str">
        <f>IFERROR(VLOOKUP($B33,Solver!$A$1:$BJ$636,_xlfn.XMATCH(AR$3,Solver!$A$1:$BJ$1,0),FALSE),"")</f>
        <v/>
      </c>
      <c r="AS33" t="str">
        <f>IFERROR(VLOOKUP($B33,Solver!$A$1:$BJ$636,_xlfn.XMATCH(AS$3,Solver!$A$1:$BJ$1,0),FALSE),"")</f>
        <v/>
      </c>
      <c r="AT33" t="str">
        <f>IFERROR(VLOOKUP($B33,Solver!$A$1:$BJ$636,_xlfn.XMATCH(AT$3,Solver!$A$1:$BJ$1,0),FALSE),"")</f>
        <v/>
      </c>
      <c r="AU33" t="str">
        <f>IFERROR(VLOOKUP($B33,Solver!$A$1:$BJ$636,_xlfn.XMATCH(AU$3,Solver!$A$1:$BJ$1,0),FALSE),"")</f>
        <v/>
      </c>
      <c r="AV33" t="str">
        <f>IFERROR(VLOOKUP($B33,Solver!$A$1:$BJ$636,_xlfn.XMATCH(AV$3,Solver!$A$1:$BJ$1,0),FALSE),"")</f>
        <v/>
      </c>
      <c r="AY33" t="str">
        <f>IFERROR(VLOOKUP($B33,Solver!$A$1:$BJ$636,_xlfn.XMATCH(AY$3,Solver!$A$1:$BJ$1,0),FALSE),"")</f>
        <v/>
      </c>
      <c r="AZ33" t="str">
        <f>IFERROR(VLOOKUP($B33,Solver!$A$1:$BJ$636,_xlfn.XMATCH(AZ$3,Solver!$A$1:$BJ$1,0),FALSE),"")</f>
        <v/>
      </c>
      <c r="BA33">
        <f>IFERROR(VLOOKUP($B33,Solver!$A$1:$BJ$636,_xlfn.XMATCH(BA$3,Solver!$A$1:$BJ$1,0),FALSE),-1)</f>
        <v>-1</v>
      </c>
      <c r="BB33" t="str">
        <f>IFERROR(VLOOKUP($B33,Solver!$A$1:$BJ$636,_xlfn.XMATCH(BB$3,Solver!$A$1:$BJ$1,0),FALSE),"")</f>
        <v/>
      </c>
      <c r="BC33" t="str">
        <f>IFERROR(VLOOKUP($B33,Solver!$A$1:$BJ$636,_xlfn.XMATCH(BC$3,Solver!$A$1:$BJ$1,0),FALSE),"")</f>
        <v/>
      </c>
      <c r="BD33" t="str">
        <f>IFERROR(VLOOKUP($B33,Solver!$A$1:$BJ$636,_xlfn.XMATCH(BD$3,Solver!$A$1:$BJ$1,0),FALSE),"")</f>
        <v/>
      </c>
      <c r="BE33" t="str">
        <f>IFERROR(VLOOKUP($B33,Solver!$A$1:$BJ$636,_xlfn.XMATCH(BE$3,Solver!$A$1:$BJ$1,0),FALSE),"")</f>
        <v/>
      </c>
      <c r="BF33" t="str">
        <f>IFERROR(VLOOKUP($B33,Solver!$A$1:$BJ$636,_xlfn.XMATCH(BF$3,Solver!$A$1:$BJ$1,0),FALSE),"")</f>
        <v/>
      </c>
      <c r="BG33" t="str">
        <f>IFERROR(VLOOKUP($B33,Solver!$A$1:$BJ$636,_xlfn.XMATCH(BG$3,Solver!$A$1:$BJ$1,0),FALSE),"")</f>
        <v/>
      </c>
      <c r="BH33" t="str">
        <f>IFERROR(VLOOKUP($B33,Solver!$A$1:$BJ$636,_xlfn.XMATCH(BH$3,Solver!$A$1:$BJ$1,0),FALSE),"")</f>
        <v/>
      </c>
    </row>
    <row r="34" spans="2:60" s="10" customFormat="1" hidden="1" x14ac:dyDescent="0.25"/>
    <row r="36" spans="2:60" x14ac:dyDescent="0.25">
      <c r="B36" t="s">
        <v>496</v>
      </c>
      <c r="N36" t="s">
        <v>497</v>
      </c>
      <c r="Z36" t="s">
        <v>498</v>
      </c>
      <c r="AL36" t="s">
        <v>797</v>
      </c>
      <c r="AX36" t="s">
        <v>798</v>
      </c>
    </row>
    <row r="37" spans="2:60" x14ac:dyDescent="0.25">
      <c r="B37" t="s">
        <v>520</v>
      </c>
      <c r="C37" t="s">
        <v>1</v>
      </c>
      <c r="D37" t="s">
        <v>438</v>
      </c>
      <c r="E37" t="s">
        <v>440</v>
      </c>
      <c r="F37" t="s">
        <v>441</v>
      </c>
      <c r="G37" t="s">
        <v>447</v>
      </c>
      <c r="H37" t="s">
        <v>450</v>
      </c>
      <c r="I37" t="s">
        <v>453</v>
      </c>
      <c r="J37" t="s">
        <v>444</v>
      </c>
      <c r="K37" t="s">
        <v>712</v>
      </c>
      <c r="L37" t="s">
        <v>711</v>
      </c>
      <c r="N37" t="s">
        <v>520</v>
      </c>
      <c r="O37" t="s">
        <v>1</v>
      </c>
      <c r="P37" t="s">
        <v>438</v>
      </c>
      <c r="Q37" t="s">
        <v>456</v>
      </c>
      <c r="R37" t="s">
        <v>442</v>
      </c>
      <c r="S37" t="s">
        <v>448</v>
      </c>
      <c r="T37" t="s">
        <v>451</v>
      </c>
      <c r="U37" t="s">
        <v>454</v>
      </c>
      <c r="V37" t="s">
        <v>445</v>
      </c>
      <c r="W37" t="s">
        <v>714</v>
      </c>
      <c r="X37" t="s">
        <v>713</v>
      </c>
      <c r="Z37" t="s">
        <v>520</v>
      </c>
      <c r="AA37" t="s">
        <v>1</v>
      </c>
      <c r="AB37" t="s">
        <v>438</v>
      </c>
      <c r="AC37" t="s">
        <v>457</v>
      </c>
      <c r="AD37" t="s">
        <v>443</v>
      </c>
      <c r="AE37" t="s">
        <v>449</v>
      </c>
      <c r="AF37" t="s">
        <v>452</v>
      </c>
      <c r="AG37" t="s">
        <v>455</v>
      </c>
      <c r="AH37" t="s">
        <v>446</v>
      </c>
      <c r="AI37" t="s">
        <v>716</v>
      </c>
      <c r="AJ37" t="s">
        <v>715</v>
      </c>
      <c r="AL37" t="s">
        <v>520</v>
      </c>
      <c r="AM37" t="s">
        <v>1</v>
      </c>
      <c r="AN37" t="s">
        <v>438</v>
      </c>
      <c r="AO37" t="s">
        <v>731</v>
      </c>
      <c r="AP37" t="s">
        <v>721</v>
      </c>
      <c r="AQ37" t="s">
        <v>725</v>
      </c>
      <c r="AR37" t="s">
        <v>727</v>
      </c>
      <c r="AS37" t="s">
        <v>729</v>
      </c>
      <c r="AT37" t="s">
        <v>723</v>
      </c>
      <c r="AU37" t="s">
        <v>718</v>
      </c>
      <c r="AV37" t="s">
        <v>717</v>
      </c>
      <c r="AX37" t="s">
        <v>520</v>
      </c>
      <c r="AY37" t="s">
        <v>1</v>
      </c>
      <c r="AZ37" t="s">
        <v>438</v>
      </c>
      <c r="BA37" t="s">
        <v>732</v>
      </c>
      <c r="BB37" t="s">
        <v>722</v>
      </c>
      <c r="BC37" t="s">
        <v>726</v>
      </c>
      <c r="BD37" t="s">
        <v>728</v>
      </c>
      <c r="BE37" t="s">
        <v>730</v>
      </c>
      <c r="BF37" t="s">
        <v>724</v>
      </c>
      <c r="BG37" t="s">
        <v>720</v>
      </c>
      <c r="BH37" t="s">
        <v>719</v>
      </c>
    </row>
    <row r="38" spans="2:60" x14ac:dyDescent="0.25">
      <c r="B38" s="11" cm="1">
        <f t="array" ref="B38:L67">_xlfn.SORTBY(B4:L33,E4:E33,-1,F4:F33,-1,J4:J33,1,D4:D33,1,K4:K33,-1,B4:B33,1)</f>
        <v>559</v>
      </c>
      <c r="C38" s="11" t="str">
        <v>Ramsdale</v>
      </c>
      <c r="D38" s="11">
        <v>1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4.0220000000000002</v>
      </c>
      <c r="L38" s="11">
        <v>86</v>
      </c>
      <c r="N38" s="11" cm="1">
        <f t="array" ref="N38:X67">_xlfn.SORTBY(N4:X33,Q4:Q33,-1,R4:R33,-1,V4:V33,1,P4:P33,1,W4:W33,-1,N4:N33,1)</f>
        <v>559</v>
      </c>
      <c r="O38" s="11" t="str">
        <v>Ramsdale</v>
      </c>
      <c r="P38" s="11">
        <v>1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3.5489999999999999</v>
      </c>
      <c r="X38" s="11">
        <v>84</v>
      </c>
      <c r="Z38" s="11" cm="1">
        <f t="array" ref="Z38:AJ67">_xlfn.SORTBY(Z4:AJ33,AC4:AC33,-1,AD4:AD33,-1,AH4:AH33,1,AB4:AB33,1,AI4:AI33,-1,Z4:Z33,1)</f>
        <v>559</v>
      </c>
      <c r="AA38" s="11" t="str">
        <v>Ramsdale</v>
      </c>
      <c r="AB38" s="11">
        <v>1</v>
      </c>
      <c r="AC38" s="11">
        <v>1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3.2639999999999998</v>
      </c>
      <c r="AJ38" s="11">
        <v>83</v>
      </c>
      <c r="AL38" s="11" cm="1">
        <f t="array" ref="AL38:AV67">_xlfn.SORTBY(AL4:AV33,AO4:AO33,-1,AP4:AP33,-1,AT4:AT33,1,AN4:AN33,1,AU4:AU33,-1,AL4:AL33,1)</f>
        <v>559</v>
      </c>
      <c r="AM38" s="11" t="str">
        <v>Ramsdale</v>
      </c>
      <c r="AN38" s="11">
        <v>1</v>
      </c>
      <c r="AO38" s="11">
        <v>1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3.8730000000000002</v>
      </c>
      <c r="AV38" s="11">
        <v>83</v>
      </c>
      <c r="AX38" s="11" cm="1">
        <f t="array" ref="AX38:BH67">_xlfn.SORTBY(AX4:BH33,BA4:BA33,-1,BB4:BB33,-1,BF4:BF33,1,AZ4:AZ33,1,BG4:BG33,-1,AX4:AX33,1)</f>
        <v>559</v>
      </c>
      <c r="AY38" s="11" t="str">
        <v>Ramsdale</v>
      </c>
      <c r="AZ38" s="11">
        <v>1</v>
      </c>
      <c r="BA38" s="11">
        <v>1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2.99</v>
      </c>
      <c r="BH38" s="11">
        <v>84</v>
      </c>
    </row>
    <row r="39" spans="2:60" x14ac:dyDescent="0.25">
      <c r="B39" s="11">
        <v>376</v>
      </c>
      <c r="C39" s="11" t="str">
        <v>Foster</v>
      </c>
      <c r="D39" s="11">
        <v>1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2.468</v>
      </c>
      <c r="L39" s="11">
        <v>69</v>
      </c>
      <c r="N39" s="11">
        <v>376</v>
      </c>
      <c r="O39" s="11" t="str">
        <v>Foster</v>
      </c>
      <c r="P39" s="11">
        <v>1</v>
      </c>
      <c r="Q39" s="11">
        <v>1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2.536</v>
      </c>
      <c r="X39" s="11">
        <v>68</v>
      </c>
      <c r="Z39" s="11">
        <v>376</v>
      </c>
      <c r="AA39" s="11" t="str">
        <v>Foster</v>
      </c>
      <c r="AB39" s="11">
        <v>1</v>
      </c>
      <c r="AC39" s="11">
        <v>1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2.6539999999999999</v>
      </c>
      <c r="AJ39" s="11">
        <v>65</v>
      </c>
      <c r="AL39" s="11">
        <v>376</v>
      </c>
      <c r="AM39" s="11" t="str">
        <v>Foster</v>
      </c>
      <c r="AN39" s="11">
        <v>1</v>
      </c>
      <c r="AO39" s="11">
        <v>1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2.456</v>
      </c>
      <c r="AV39" s="11">
        <v>68</v>
      </c>
      <c r="AX39" s="11">
        <v>376</v>
      </c>
      <c r="AY39" s="11" t="str">
        <v>Foster</v>
      </c>
      <c r="AZ39" s="11">
        <v>1</v>
      </c>
      <c r="BA39" s="11">
        <v>1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2.2770000000000001</v>
      </c>
      <c r="BH39" s="11">
        <v>63</v>
      </c>
    </row>
    <row r="40" spans="2:60" x14ac:dyDescent="0.25">
      <c r="B40" s="11">
        <v>256</v>
      </c>
      <c r="C40" s="11" t="str">
        <v>Cancelo</v>
      </c>
      <c r="D40" s="11">
        <v>2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5.6059999999999999</v>
      </c>
      <c r="L40" s="11">
        <v>84</v>
      </c>
      <c r="N40" s="11">
        <v>127</v>
      </c>
      <c r="O40" s="11" t="str">
        <v>Rüdiger</v>
      </c>
      <c r="P40" s="11">
        <v>2</v>
      </c>
      <c r="Q40" s="11">
        <v>1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4.8929999999999998</v>
      </c>
      <c r="X40" s="11">
        <v>82</v>
      </c>
      <c r="Z40" s="11">
        <v>256</v>
      </c>
      <c r="AA40" s="11" t="str">
        <v>Cancelo</v>
      </c>
      <c r="AB40" s="11">
        <v>2</v>
      </c>
      <c r="AC40" s="11">
        <v>1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5.1210000000000004</v>
      </c>
      <c r="AJ40" s="11">
        <v>78</v>
      </c>
      <c r="AL40" s="11">
        <v>127</v>
      </c>
      <c r="AM40" s="11" t="str">
        <v>Rüdiger</v>
      </c>
      <c r="AN40" s="11">
        <v>2</v>
      </c>
      <c r="AO40" s="11">
        <v>1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4.3920000000000003</v>
      </c>
      <c r="AV40" s="11">
        <v>78</v>
      </c>
      <c r="AX40" s="11">
        <v>256</v>
      </c>
      <c r="AY40" s="11" t="str">
        <v>Cancelo</v>
      </c>
      <c r="AZ40" s="11">
        <v>2</v>
      </c>
      <c r="BA40" s="11">
        <v>1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4.851</v>
      </c>
      <c r="BH40" s="11">
        <v>80</v>
      </c>
    </row>
    <row r="41" spans="2:60" x14ac:dyDescent="0.25">
      <c r="B41" s="11">
        <v>127</v>
      </c>
      <c r="C41" s="11" t="str">
        <v>Rüdiger</v>
      </c>
      <c r="D41" s="11">
        <v>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4.2590000000000003</v>
      </c>
      <c r="L41" s="11">
        <v>87</v>
      </c>
      <c r="N41" s="11">
        <v>119</v>
      </c>
      <c r="O41" s="11" t="str">
        <v>Azpilicueta</v>
      </c>
      <c r="P41" s="11">
        <v>2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4.617</v>
      </c>
      <c r="X41" s="11">
        <v>71</v>
      </c>
      <c r="Z41" s="11">
        <v>127</v>
      </c>
      <c r="AA41" s="11" t="str">
        <v>Rüdiger</v>
      </c>
      <c r="AB41" s="11">
        <v>2</v>
      </c>
      <c r="AC41" s="11">
        <v>1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4.008</v>
      </c>
      <c r="AJ41" s="11">
        <v>81</v>
      </c>
      <c r="AL41" s="11">
        <v>119</v>
      </c>
      <c r="AM41" s="11" t="str">
        <v>Azpilicueta</v>
      </c>
      <c r="AN41" s="11">
        <v>2</v>
      </c>
      <c r="AO41" s="11">
        <v>1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4.117</v>
      </c>
      <c r="AV41" s="11">
        <v>68</v>
      </c>
      <c r="AX41" s="11">
        <v>127</v>
      </c>
      <c r="AY41" s="11" t="str">
        <v>Rüdiger</v>
      </c>
      <c r="AZ41" s="11">
        <v>2</v>
      </c>
      <c r="BA41" s="11">
        <v>1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3.3340000000000001</v>
      </c>
      <c r="BH41" s="11">
        <v>76</v>
      </c>
    </row>
    <row r="42" spans="2:60" x14ac:dyDescent="0.25">
      <c r="B42" s="11">
        <v>119</v>
      </c>
      <c r="C42" s="11" t="str">
        <v>Azpilicueta</v>
      </c>
      <c r="D42" s="11">
        <v>2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4.1440000000000001</v>
      </c>
      <c r="L42" s="11">
        <v>78</v>
      </c>
      <c r="N42" s="11">
        <v>256</v>
      </c>
      <c r="O42" s="11" t="str">
        <v>Cancelo</v>
      </c>
      <c r="P42" s="11">
        <v>2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4.2510000000000003</v>
      </c>
      <c r="X42" s="11">
        <v>81</v>
      </c>
      <c r="Z42" s="11">
        <v>119</v>
      </c>
      <c r="AA42" s="11" t="str">
        <v>Azpilicueta</v>
      </c>
      <c r="AB42" s="11">
        <v>2</v>
      </c>
      <c r="AC42" s="11">
        <v>1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3.754</v>
      </c>
      <c r="AJ42" s="11">
        <v>69</v>
      </c>
      <c r="AL42" s="11">
        <v>590</v>
      </c>
      <c r="AM42" s="11" t="str">
        <v>Tomiyasu</v>
      </c>
      <c r="AN42" s="11">
        <v>2</v>
      </c>
      <c r="AO42" s="11">
        <v>1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3.698</v>
      </c>
      <c r="AV42" s="11">
        <v>78</v>
      </c>
      <c r="AX42" s="11">
        <v>119</v>
      </c>
      <c r="AY42" s="11" t="str">
        <v>Azpilicueta</v>
      </c>
      <c r="AZ42" s="11">
        <v>2</v>
      </c>
      <c r="BA42" s="11">
        <v>1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3.2309999999999999</v>
      </c>
      <c r="BH42" s="11">
        <v>68</v>
      </c>
    </row>
    <row r="43" spans="2:60" x14ac:dyDescent="0.25">
      <c r="B43" s="11">
        <v>590</v>
      </c>
      <c r="C43" s="11" t="str">
        <v>Tomiyasu</v>
      </c>
      <c r="D43" s="11">
        <v>2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3.8380000000000001</v>
      </c>
      <c r="L43" s="11">
        <v>82</v>
      </c>
      <c r="N43" s="11">
        <v>590</v>
      </c>
      <c r="O43" s="11" t="str">
        <v>Tomiyasu</v>
      </c>
      <c r="P43" s="11">
        <v>2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3.044</v>
      </c>
      <c r="X43" s="11">
        <v>81</v>
      </c>
      <c r="Z43" s="11">
        <v>590</v>
      </c>
      <c r="AA43" s="11" t="str">
        <v>Tomiyasu</v>
      </c>
      <c r="AB43" s="11">
        <v>2</v>
      </c>
      <c r="AC43" s="11">
        <v>1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2.3929999999999998</v>
      </c>
      <c r="AJ43" s="11">
        <v>77</v>
      </c>
      <c r="AL43" s="11">
        <v>256</v>
      </c>
      <c r="AM43" s="11" t="str">
        <v>Cancelo</v>
      </c>
      <c r="AN43" s="11">
        <v>2</v>
      </c>
      <c r="AO43" s="11">
        <v>1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3.1760000000000002</v>
      </c>
      <c r="AV43" s="11">
        <v>80</v>
      </c>
      <c r="AX43" s="11">
        <v>590</v>
      </c>
      <c r="AY43" s="11" t="str">
        <v>Tomiyasu</v>
      </c>
      <c r="AZ43" s="11">
        <v>2</v>
      </c>
      <c r="BA43" s="11">
        <v>1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1.359</v>
      </c>
      <c r="BH43" s="11">
        <v>76</v>
      </c>
    </row>
    <row r="44" spans="2:60" x14ac:dyDescent="0.25">
      <c r="B44" s="11">
        <v>331</v>
      </c>
      <c r="C44" s="11" t="str">
        <v>Omobamidele</v>
      </c>
      <c r="D44" s="11">
        <v>2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0.27400000000000002</v>
      </c>
      <c r="L44" s="11">
        <v>9</v>
      </c>
      <c r="N44" s="11">
        <v>331</v>
      </c>
      <c r="O44" s="11" t="str">
        <v>Omobamidele</v>
      </c>
      <c r="P44" s="11">
        <v>2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0.13800000000000001</v>
      </c>
      <c r="X44" s="11">
        <v>8</v>
      </c>
      <c r="Z44" s="11">
        <v>331</v>
      </c>
      <c r="AA44" s="11" t="str">
        <v>Omobamidele</v>
      </c>
      <c r="AB44" s="11">
        <v>2</v>
      </c>
      <c r="AC44" s="11">
        <v>1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0.32500000000000001</v>
      </c>
      <c r="AJ44" s="11">
        <v>11</v>
      </c>
      <c r="AL44" s="11">
        <v>331</v>
      </c>
      <c r="AM44" s="11" t="str">
        <v>Omobamidele</v>
      </c>
      <c r="AN44" s="11">
        <v>2</v>
      </c>
      <c r="AO44" s="11">
        <v>1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0.379</v>
      </c>
      <c r="AV44" s="11">
        <v>13</v>
      </c>
      <c r="AX44" s="11">
        <v>331</v>
      </c>
      <c r="AY44" s="11" t="str">
        <v>Omobamidele</v>
      </c>
      <c r="AZ44" s="11">
        <v>2</v>
      </c>
      <c r="BA44" s="11">
        <v>1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0.52300000000000002</v>
      </c>
      <c r="BH44" s="11">
        <v>16</v>
      </c>
    </row>
    <row r="45" spans="2:60" x14ac:dyDescent="0.25">
      <c r="B45" s="11">
        <v>233</v>
      </c>
      <c r="C45" s="11" t="str">
        <v>Salah</v>
      </c>
      <c r="D45" s="11">
        <v>3</v>
      </c>
      <c r="E45" s="11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7.5389999999999997</v>
      </c>
      <c r="L45" s="11">
        <v>87</v>
      </c>
      <c r="N45" s="11">
        <v>233</v>
      </c>
      <c r="O45" s="11" t="str">
        <v>Salah</v>
      </c>
      <c r="P45" s="11">
        <v>3</v>
      </c>
      <c r="Q45" s="11">
        <v>1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5.7290000000000001</v>
      </c>
      <c r="X45" s="11">
        <v>85</v>
      </c>
      <c r="Z45" s="11">
        <v>233</v>
      </c>
      <c r="AA45" s="11" t="str">
        <v>Salah</v>
      </c>
      <c r="AB45" s="11">
        <v>3</v>
      </c>
      <c r="AC45" s="11">
        <v>1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7.3070000000000004</v>
      </c>
      <c r="AJ45" s="11">
        <v>80</v>
      </c>
      <c r="AL45" s="11">
        <v>233</v>
      </c>
      <c r="AM45" s="11" t="str">
        <v>Salah</v>
      </c>
      <c r="AN45" s="11">
        <v>3</v>
      </c>
      <c r="AO45" s="11">
        <v>1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6.5839999999999996</v>
      </c>
      <c r="AV45" s="11">
        <v>81</v>
      </c>
      <c r="AX45" s="11">
        <v>233</v>
      </c>
      <c r="AY45" s="11" t="str">
        <v>Salah</v>
      </c>
      <c r="AZ45" s="11">
        <v>3</v>
      </c>
      <c r="BA45" s="11">
        <v>1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7.0110000000000001</v>
      </c>
      <c r="BH45" s="11">
        <v>79</v>
      </c>
    </row>
    <row r="46" spans="2:60" x14ac:dyDescent="0.25">
      <c r="B46" s="11">
        <v>265</v>
      </c>
      <c r="C46" s="11" t="str">
        <v>Foden</v>
      </c>
      <c r="D46" s="11">
        <v>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5.5</v>
      </c>
      <c r="L46" s="11">
        <v>61</v>
      </c>
      <c r="N46" s="11">
        <v>96</v>
      </c>
      <c r="O46" s="11" t="str">
        <v>Mbeumo</v>
      </c>
      <c r="P46" s="11">
        <v>3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4.298</v>
      </c>
      <c r="X46" s="11">
        <v>83</v>
      </c>
      <c r="Z46" s="11">
        <v>265</v>
      </c>
      <c r="AA46" s="11" t="str">
        <v>Foden</v>
      </c>
      <c r="AB46" s="11">
        <v>3</v>
      </c>
      <c r="AC46" s="11">
        <v>1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5.0830000000000002</v>
      </c>
      <c r="AJ46" s="11">
        <v>56</v>
      </c>
      <c r="AL46" s="11">
        <v>96</v>
      </c>
      <c r="AM46" s="11" t="str">
        <v>Mbeumo</v>
      </c>
      <c r="AN46" s="11">
        <v>3</v>
      </c>
      <c r="AO46" s="11">
        <v>1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4.7919999999999998</v>
      </c>
      <c r="AV46" s="11">
        <v>80</v>
      </c>
      <c r="AX46" s="11">
        <v>265</v>
      </c>
      <c r="AY46" s="11" t="str">
        <v>Foden</v>
      </c>
      <c r="AZ46" s="11">
        <v>3</v>
      </c>
      <c r="BA46" s="11">
        <v>1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4.742</v>
      </c>
      <c r="BH46" s="11">
        <v>56</v>
      </c>
    </row>
    <row r="47" spans="2:60" x14ac:dyDescent="0.25">
      <c r="B47" s="11">
        <v>96</v>
      </c>
      <c r="C47" s="11" t="str">
        <v>Mbeumo</v>
      </c>
      <c r="D47" s="11">
        <v>3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3.3170000000000002</v>
      </c>
      <c r="L47" s="11">
        <v>84</v>
      </c>
      <c r="N47" s="11">
        <v>196</v>
      </c>
      <c r="O47" s="11" t="str">
        <v>Raphinha</v>
      </c>
      <c r="P47" s="11">
        <v>3</v>
      </c>
      <c r="Q47" s="11">
        <v>1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4.26</v>
      </c>
      <c r="X47" s="11">
        <v>78</v>
      </c>
      <c r="Z47" s="11">
        <v>196</v>
      </c>
      <c r="AA47" s="11" t="str">
        <v>Raphinha</v>
      </c>
      <c r="AB47" s="11">
        <v>3</v>
      </c>
      <c r="AC47" s="11">
        <v>1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4.4489999999999998</v>
      </c>
      <c r="AJ47" s="11">
        <v>80</v>
      </c>
      <c r="AL47" s="11">
        <v>196</v>
      </c>
      <c r="AM47" s="11" t="str">
        <v>Raphinha</v>
      </c>
      <c r="AN47" s="11">
        <v>3</v>
      </c>
      <c r="AO47" s="11">
        <v>1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4.2640000000000002</v>
      </c>
      <c r="AV47" s="11">
        <v>77</v>
      </c>
      <c r="AX47" s="11">
        <v>96</v>
      </c>
      <c r="AY47" s="11" t="str">
        <v>Mbeumo</v>
      </c>
      <c r="AZ47" s="11">
        <v>3</v>
      </c>
      <c r="BA47" s="11">
        <v>1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3.9489999999999998</v>
      </c>
      <c r="BH47" s="11">
        <v>76</v>
      </c>
    </row>
    <row r="48" spans="2:60" x14ac:dyDescent="0.25">
      <c r="B48" s="11">
        <v>21</v>
      </c>
      <c r="C48" s="11" t="str">
        <v>Smith Rowe</v>
      </c>
      <c r="D48" s="11">
        <v>3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3.2429999999999999</v>
      </c>
      <c r="L48" s="11">
        <v>64</v>
      </c>
      <c r="N48" s="11">
        <v>265</v>
      </c>
      <c r="O48" s="11" t="str">
        <v>Foden</v>
      </c>
      <c r="P48" s="11">
        <v>3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4.2409999999999997</v>
      </c>
      <c r="X48" s="11">
        <v>58</v>
      </c>
      <c r="Z48" s="11">
        <v>96</v>
      </c>
      <c r="AA48" s="11" t="str">
        <v>Mbeumo</v>
      </c>
      <c r="AB48" s="11">
        <v>3</v>
      </c>
      <c r="AC48" s="11">
        <v>1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3.86</v>
      </c>
      <c r="AJ48" s="11">
        <v>81</v>
      </c>
      <c r="AL48" s="11">
        <v>265</v>
      </c>
      <c r="AM48" s="11" t="str">
        <v>Foden</v>
      </c>
      <c r="AN48" s="11">
        <v>3</v>
      </c>
      <c r="AO48" s="11">
        <v>1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3.6259999999999999</v>
      </c>
      <c r="AV48" s="11">
        <v>57</v>
      </c>
      <c r="AX48" s="11">
        <v>196</v>
      </c>
      <c r="AY48" s="11" t="str">
        <v>Raphinha</v>
      </c>
      <c r="AZ48" s="11">
        <v>3</v>
      </c>
      <c r="BA48" s="11">
        <v>1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3.4279999999999999</v>
      </c>
      <c r="BH48" s="11">
        <v>78</v>
      </c>
    </row>
    <row r="49" spans="2:60" x14ac:dyDescent="0.25">
      <c r="B49" s="11">
        <v>196</v>
      </c>
      <c r="C49" s="11" t="str">
        <v>Raphinha</v>
      </c>
      <c r="D49" s="11">
        <v>3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0.127</v>
      </c>
      <c r="L49" s="11">
        <v>2</v>
      </c>
      <c r="N49" s="11">
        <v>21</v>
      </c>
      <c r="O49" s="11" t="str">
        <v>Smith Rowe</v>
      </c>
      <c r="P49" s="11">
        <v>3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2.5569999999999999</v>
      </c>
      <c r="X49" s="11">
        <v>52</v>
      </c>
      <c r="Z49" s="11">
        <v>21</v>
      </c>
      <c r="AA49" s="11" t="str">
        <v>Smith Rowe</v>
      </c>
      <c r="AB49" s="11">
        <v>3</v>
      </c>
      <c r="AC49" s="11">
        <v>1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2.492</v>
      </c>
      <c r="AJ49" s="11">
        <v>56</v>
      </c>
      <c r="AL49" s="11">
        <v>21</v>
      </c>
      <c r="AM49" s="11" t="str">
        <v>Smith Rowe</v>
      </c>
      <c r="AN49" s="11">
        <v>3</v>
      </c>
      <c r="AO49" s="11">
        <v>1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2.9</v>
      </c>
      <c r="AV49" s="11">
        <v>53</v>
      </c>
      <c r="AX49" s="11">
        <v>21</v>
      </c>
      <c r="AY49" s="11" t="str">
        <v>Smith Rowe</v>
      </c>
      <c r="AZ49" s="11">
        <v>3</v>
      </c>
      <c r="BA49" s="11">
        <v>1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1.9910000000000001</v>
      </c>
      <c r="BH49" s="11">
        <v>52</v>
      </c>
    </row>
    <row r="50" spans="2:60" x14ac:dyDescent="0.25">
      <c r="B50" s="11">
        <v>413</v>
      </c>
      <c r="C50" s="11" t="str">
        <v>Antonio</v>
      </c>
      <c r="D50" s="11">
        <v>4</v>
      </c>
      <c r="E50" s="11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4.2030000000000003</v>
      </c>
      <c r="L50" s="11">
        <v>82</v>
      </c>
      <c r="N50" s="11">
        <v>529</v>
      </c>
      <c r="O50" s="11" t="str">
        <v>Lukaku</v>
      </c>
      <c r="P50" s="11">
        <v>4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6.59</v>
      </c>
      <c r="X50" s="11">
        <v>85</v>
      </c>
      <c r="Z50" s="11">
        <v>529</v>
      </c>
      <c r="AA50" s="11" t="str">
        <v>Lukaku</v>
      </c>
      <c r="AB50" s="11">
        <v>4</v>
      </c>
      <c r="AC50" s="11">
        <v>1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5.6680000000000001</v>
      </c>
      <c r="AJ50" s="11">
        <v>82</v>
      </c>
      <c r="AL50" s="11">
        <v>529</v>
      </c>
      <c r="AM50" s="11" t="str">
        <v>Lukaku</v>
      </c>
      <c r="AN50" s="11">
        <v>4</v>
      </c>
      <c r="AO50" s="11">
        <v>1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5.7359999999999998</v>
      </c>
      <c r="AV50" s="11">
        <v>81</v>
      </c>
      <c r="AX50" s="11">
        <v>430</v>
      </c>
      <c r="AY50" s="11" t="str">
        <v>Jiménez</v>
      </c>
      <c r="AZ50" s="11">
        <v>4</v>
      </c>
      <c r="BA50" s="11">
        <v>1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4.5620000000000003</v>
      </c>
      <c r="BH50" s="11">
        <v>78</v>
      </c>
    </row>
    <row r="51" spans="2:60" x14ac:dyDescent="0.25">
      <c r="B51" s="11">
        <v>529</v>
      </c>
      <c r="C51" s="11" t="str">
        <v>Lukaku</v>
      </c>
      <c r="D51" s="11">
        <v>4</v>
      </c>
      <c r="E51" s="11">
        <v>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4.1029999999999998</v>
      </c>
      <c r="L51" s="11">
        <v>66</v>
      </c>
      <c r="N51" s="11">
        <v>430</v>
      </c>
      <c r="O51" s="11" t="str">
        <v>Jiménez</v>
      </c>
      <c r="P51" s="11">
        <v>4</v>
      </c>
      <c r="Q51" s="11">
        <v>1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4.5890000000000004</v>
      </c>
      <c r="X51" s="11">
        <v>85</v>
      </c>
      <c r="Z51" s="11">
        <v>430</v>
      </c>
      <c r="AA51" s="11" t="str">
        <v>Jiménez</v>
      </c>
      <c r="AB51" s="11">
        <v>4</v>
      </c>
      <c r="AC51" s="11">
        <v>1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4.6050000000000004</v>
      </c>
      <c r="AJ51" s="11">
        <v>82</v>
      </c>
      <c r="AL51" s="11">
        <v>430</v>
      </c>
      <c r="AM51" s="11" t="str">
        <v>Jiménez</v>
      </c>
      <c r="AN51" s="11">
        <v>4</v>
      </c>
      <c r="AO51" s="11">
        <v>1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3.9460000000000002</v>
      </c>
      <c r="AV51" s="11">
        <v>76</v>
      </c>
      <c r="AX51" s="11">
        <v>529</v>
      </c>
      <c r="AY51" s="11" t="str">
        <v>Lukaku</v>
      </c>
      <c r="AZ51" s="11">
        <v>4</v>
      </c>
      <c r="BA51" s="11">
        <v>1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4.5609999999999999</v>
      </c>
      <c r="BH51" s="11">
        <v>77</v>
      </c>
    </row>
    <row r="52" spans="2:60" x14ac:dyDescent="0.25">
      <c r="B52" s="11">
        <v>430</v>
      </c>
      <c r="C52" s="11" t="str">
        <v>Jiménez</v>
      </c>
      <c r="D52" s="11">
        <v>4</v>
      </c>
      <c r="E52" s="11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3.2989999999999999</v>
      </c>
      <c r="L52" s="11">
        <v>64</v>
      </c>
      <c r="N52" s="11">
        <v>413</v>
      </c>
      <c r="O52" s="11" t="str">
        <v>Antonio</v>
      </c>
      <c r="P52" s="11">
        <v>4</v>
      </c>
      <c r="Q52" s="11">
        <v>1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4.2430000000000003</v>
      </c>
      <c r="X52" s="11">
        <v>77</v>
      </c>
      <c r="Z52" s="11">
        <v>413</v>
      </c>
      <c r="AA52" s="11" t="str">
        <v>Antonio</v>
      </c>
      <c r="AB52" s="11">
        <v>4</v>
      </c>
      <c r="AC52" s="11">
        <v>1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3.988</v>
      </c>
      <c r="AJ52" s="11">
        <v>80</v>
      </c>
      <c r="AL52" s="11">
        <v>413</v>
      </c>
      <c r="AM52" s="11" t="str">
        <v>Antonio</v>
      </c>
      <c r="AN52" s="11">
        <v>4</v>
      </c>
      <c r="AO52" s="11">
        <v>1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3.6080000000000001</v>
      </c>
      <c r="AV52" s="11">
        <v>76</v>
      </c>
      <c r="AX52" s="11">
        <v>413</v>
      </c>
      <c r="AY52" s="11" t="str">
        <v>Antonio</v>
      </c>
      <c r="AZ52" s="11">
        <v>4</v>
      </c>
      <c r="BA52" s="11">
        <v>1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3.6869999999999998</v>
      </c>
      <c r="BH52" s="11">
        <v>75</v>
      </c>
    </row>
    <row r="53" spans="2:60" x14ac:dyDescent="0.25">
      <c r="B53" s="11">
        <v>0</v>
      </c>
      <c r="C53" s="11" t="str">
        <v/>
      </c>
      <c r="D53" s="11" t="str">
        <v/>
      </c>
      <c r="E53" s="11">
        <v>-1</v>
      </c>
      <c r="F53" s="11" t="str">
        <v/>
      </c>
      <c r="G53" s="11" t="str">
        <v/>
      </c>
      <c r="H53" s="11" t="str">
        <v/>
      </c>
      <c r="I53" s="11" t="str">
        <v/>
      </c>
      <c r="J53" s="11" t="str">
        <v/>
      </c>
      <c r="K53" s="11" t="str">
        <v/>
      </c>
      <c r="L53" s="11" t="str">
        <v/>
      </c>
      <c r="N53" s="11">
        <v>0</v>
      </c>
      <c r="O53" s="11" t="str">
        <v/>
      </c>
      <c r="P53" s="11" t="str">
        <v/>
      </c>
      <c r="Q53" s="11">
        <v>-1</v>
      </c>
      <c r="R53" s="11" t="str">
        <v/>
      </c>
      <c r="S53" s="11" t="str">
        <v/>
      </c>
      <c r="T53" s="11" t="str">
        <v/>
      </c>
      <c r="U53" s="11" t="str">
        <v/>
      </c>
      <c r="V53" s="11" t="str">
        <v/>
      </c>
      <c r="W53" s="11" t="str">
        <v/>
      </c>
      <c r="X53" s="11" t="str">
        <v/>
      </c>
      <c r="Z53" s="11">
        <v>0</v>
      </c>
      <c r="AA53" s="11" t="str">
        <v/>
      </c>
      <c r="AB53" s="11" t="str">
        <v/>
      </c>
      <c r="AC53" s="11">
        <v>-1</v>
      </c>
      <c r="AD53" s="11" t="str">
        <v/>
      </c>
      <c r="AE53" s="11" t="str">
        <v/>
      </c>
      <c r="AF53" s="11" t="str">
        <v/>
      </c>
      <c r="AG53" s="11" t="str">
        <v/>
      </c>
      <c r="AH53" s="11" t="str">
        <v/>
      </c>
      <c r="AI53" s="11" t="str">
        <v/>
      </c>
      <c r="AJ53" s="11" t="str">
        <v/>
      </c>
      <c r="AL53" s="11">
        <v>0</v>
      </c>
      <c r="AM53" s="11" t="str">
        <v/>
      </c>
      <c r="AN53" s="11" t="str">
        <v/>
      </c>
      <c r="AO53" s="11">
        <v>-1</v>
      </c>
      <c r="AP53" s="11" t="str">
        <v/>
      </c>
      <c r="AQ53" s="11" t="str">
        <v/>
      </c>
      <c r="AR53" s="11" t="str">
        <v/>
      </c>
      <c r="AS53" s="11" t="str">
        <v/>
      </c>
      <c r="AT53" s="11" t="str">
        <v/>
      </c>
      <c r="AU53" s="11" t="str">
        <v/>
      </c>
      <c r="AV53" s="11" t="str">
        <v/>
      </c>
      <c r="AX53" s="11">
        <v>0</v>
      </c>
      <c r="AY53" s="11" t="str">
        <v/>
      </c>
      <c r="AZ53" s="11" t="str">
        <v/>
      </c>
      <c r="BA53" s="11">
        <v>-1</v>
      </c>
      <c r="BB53" s="11" t="str">
        <v/>
      </c>
      <c r="BC53" s="11" t="str">
        <v/>
      </c>
      <c r="BD53" s="11" t="str">
        <v/>
      </c>
      <c r="BE53" s="11" t="str">
        <v/>
      </c>
      <c r="BF53" s="11" t="str">
        <v/>
      </c>
      <c r="BG53" s="11" t="str">
        <v/>
      </c>
      <c r="BH53" s="11" t="str">
        <v/>
      </c>
    </row>
    <row r="54" spans="2:60" x14ac:dyDescent="0.25">
      <c r="B54" s="11">
        <v>0</v>
      </c>
      <c r="C54" s="11" t="str">
        <v/>
      </c>
      <c r="D54" s="11" t="str">
        <v/>
      </c>
      <c r="E54" s="11">
        <v>-1</v>
      </c>
      <c r="F54" s="11" t="str">
        <v/>
      </c>
      <c r="G54" s="11" t="str">
        <v/>
      </c>
      <c r="H54" s="11" t="str">
        <v/>
      </c>
      <c r="I54" s="11" t="str">
        <v/>
      </c>
      <c r="J54" s="11" t="str">
        <v/>
      </c>
      <c r="K54" s="11" t="str">
        <v/>
      </c>
      <c r="L54" s="11" t="str">
        <v/>
      </c>
      <c r="N54" s="11">
        <v>0</v>
      </c>
      <c r="O54" s="11" t="str">
        <v/>
      </c>
      <c r="P54" s="11" t="str">
        <v/>
      </c>
      <c r="Q54" s="11">
        <v>-1</v>
      </c>
      <c r="R54" s="11" t="str">
        <v/>
      </c>
      <c r="S54" s="11" t="str">
        <v/>
      </c>
      <c r="T54" s="11" t="str">
        <v/>
      </c>
      <c r="U54" s="11" t="str">
        <v/>
      </c>
      <c r="V54" s="11" t="str">
        <v/>
      </c>
      <c r="W54" s="11" t="str">
        <v/>
      </c>
      <c r="X54" s="11" t="str">
        <v/>
      </c>
      <c r="Z54" s="11">
        <v>0</v>
      </c>
      <c r="AA54" s="11" t="str">
        <v/>
      </c>
      <c r="AB54" s="11" t="str">
        <v/>
      </c>
      <c r="AC54" s="11">
        <v>-1</v>
      </c>
      <c r="AD54" s="11" t="str">
        <v/>
      </c>
      <c r="AE54" s="11" t="str">
        <v/>
      </c>
      <c r="AF54" s="11" t="str">
        <v/>
      </c>
      <c r="AG54" s="11" t="str">
        <v/>
      </c>
      <c r="AH54" s="11" t="str">
        <v/>
      </c>
      <c r="AI54" s="11" t="str">
        <v/>
      </c>
      <c r="AJ54" s="11" t="str">
        <v/>
      </c>
      <c r="AL54" s="11">
        <v>0</v>
      </c>
      <c r="AM54" s="11" t="str">
        <v/>
      </c>
      <c r="AN54" s="11" t="str">
        <v/>
      </c>
      <c r="AO54" s="11">
        <v>-1</v>
      </c>
      <c r="AP54" s="11" t="str">
        <v/>
      </c>
      <c r="AQ54" s="11" t="str">
        <v/>
      </c>
      <c r="AR54" s="11" t="str">
        <v/>
      </c>
      <c r="AS54" s="11" t="str">
        <v/>
      </c>
      <c r="AT54" s="11" t="str">
        <v/>
      </c>
      <c r="AU54" s="11" t="str">
        <v/>
      </c>
      <c r="AV54" s="11" t="str">
        <v/>
      </c>
      <c r="AX54" s="11">
        <v>0</v>
      </c>
      <c r="AY54" s="11" t="str">
        <v/>
      </c>
      <c r="AZ54" s="11" t="str">
        <v/>
      </c>
      <c r="BA54" s="11">
        <v>-1</v>
      </c>
      <c r="BB54" s="11" t="str">
        <v/>
      </c>
      <c r="BC54" s="11" t="str">
        <v/>
      </c>
      <c r="BD54" s="11" t="str">
        <v/>
      </c>
      <c r="BE54" s="11" t="str">
        <v/>
      </c>
      <c r="BF54" s="11" t="str">
        <v/>
      </c>
      <c r="BG54" s="11" t="str">
        <v/>
      </c>
      <c r="BH54" s="11" t="str">
        <v/>
      </c>
    </row>
    <row r="55" spans="2:60" x14ac:dyDescent="0.25">
      <c r="B55" s="11">
        <v>0</v>
      </c>
      <c r="C55" s="11" t="str">
        <v/>
      </c>
      <c r="D55" s="11" t="str">
        <v/>
      </c>
      <c r="E55" s="11">
        <v>-1</v>
      </c>
      <c r="F55" s="11" t="str">
        <v/>
      </c>
      <c r="G55" s="11" t="str">
        <v/>
      </c>
      <c r="H55" s="11" t="str">
        <v/>
      </c>
      <c r="I55" s="11" t="str">
        <v/>
      </c>
      <c r="J55" s="11" t="str">
        <v/>
      </c>
      <c r="K55" s="11" t="str">
        <v/>
      </c>
      <c r="L55" s="11" t="str">
        <v/>
      </c>
      <c r="N55" s="11">
        <v>0</v>
      </c>
      <c r="O55" s="11" t="str">
        <v/>
      </c>
      <c r="P55" s="11" t="str">
        <v/>
      </c>
      <c r="Q55" s="11">
        <v>-1</v>
      </c>
      <c r="R55" s="11" t="str">
        <v/>
      </c>
      <c r="S55" s="11" t="str">
        <v/>
      </c>
      <c r="T55" s="11" t="str">
        <v/>
      </c>
      <c r="U55" s="11" t="str">
        <v/>
      </c>
      <c r="V55" s="11" t="str">
        <v/>
      </c>
      <c r="W55" s="11" t="str">
        <v/>
      </c>
      <c r="X55" s="11" t="str">
        <v/>
      </c>
      <c r="Z55" s="11">
        <v>0</v>
      </c>
      <c r="AA55" s="11" t="str">
        <v/>
      </c>
      <c r="AB55" s="11" t="str">
        <v/>
      </c>
      <c r="AC55" s="11">
        <v>-1</v>
      </c>
      <c r="AD55" s="11" t="str">
        <v/>
      </c>
      <c r="AE55" s="11" t="str">
        <v/>
      </c>
      <c r="AF55" s="11" t="str">
        <v/>
      </c>
      <c r="AG55" s="11" t="str">
        <v/>
      </c>
      <c r="AH55" s="11" t="str">
        <v/>
      </c>
      <c r="AI55" s="11" t="str">
        <v/>
      </c>
      <c r="AJ55" s="11" t="str">
        <v/>
      </c>
      <c r="AL55" s="11">
        <v>0</v>
      </c>
      <c r="AM55" s="11" t="str">
        <v/>
      </c>
      <c r="AN55" s="11" t="str">
        <v/>
      </c>
      <c r="AO55" s="11">
        <v>-1</v>
      </c>
      <c r="AP55" s="11" t="str">
        <v/>
      </c>
      <c r="AQ55" s="11" t="str">
        <v/>
      </c>
      <c r="AR55" s="11" t="str">
        <v/>
      </c>
      <c r="AS55" s="11" t="str">
        <v/>
      </c>
      <c r="AT55" s="11" t="str">
        <v/>
      </c>
      <c r="AU55" s="11" t="str">
        <v/>
      </c>
      <c r="AV55" s="11" t="str">
        <v/>
      </c>
      <c r="AX55" s="11">
        <v>0</v>
      </c>
      <c r="AY55" s="11" t="str">
        <v/>
      </c>
      <c r="AZ55" s="11" t="str">
        <v/>
      </c>
      <c r="BA55" s="11">
        <v>-1</v>
      </c>
      <c r="BB55" s="11" t="str">
        <v/>
      </c>
      <c r="BC55" s="11" t="str">
        <v/>
      </c>
      <c r="BD55" s="11" t="str">
        <v/>
      </c>
      <c r="BE55" s="11" t="str">
        <v/>
      </c>
      <c r="BF55" s="11" t="str">
        <v/>
      </c>
      <c r="BG55" s="11" t="str">
        <v/>
      </c>
      <c r="BH55" s="11" t="str">
        <v/>
      </c>
    </row>
    <row r="56" spans="2:60" x14ac:dyDescent="0.25">
      <c r="B56" s="11">
        <v>0</v>
      </c>
      <c r="C56" s="11" t="str">
        <v/>
      </c>
      <c r="D56" s="11" t="str">
        <v/>
      </c>
      <c r="E56" s="11">
        <v>-1</v>
      </c>
      <c r="F56" s="11" t="str">
        <v/>
      </c>
      <c r="G56" s="11" t="str">
        <v/>
      </c>
      <c r="H56" s="11" t="str">
        <v/>
      </c>
      <c r="I56" s="11" t="str">
        <v/>
      </c>
      <c r="J56" s="11" t="str">
        <v/>
      </c>
      <c r="K56" s="11" t="str">
        <v/>
      </c>
      <c r="L56" s="11" t="str">
        <v/>
      </c>
      <c r="N56" s="11">
        <v>0</v>
      </c>
      <c r="O56" s="11" t="str">
        <v/>
      </c>
      <c r="P56" s="11" t="str">
        <v/>
      </c>
      <c r="Q56" s="11">
        <v>-1</v>
      </c>
      <c r="R56" s="11" t="str">
        <v/>
      </c>
      <c r="S56" s="11" t="str">
        <v/>
      </c>
      <c r="T56" s="11" t="str">
        <v/>
      </c>
      <c r="U56" s="11" t="str">
        <v/>
      </c>
      <c r="V56" s="11" t="str">
        <v/>
      </c>
      <c r="W56" s="11" t="str">
        <v/>
      </c>
      <c r="X56" s="11" t="str">
        <v/>
      </c>
      <c r="Z56" s="11">
        <v>0</v>
      </c>
      <c r="AA56" s="11" t="str">
        <v/>
      </c>
      <c r="AB56" s="11" t="str">
        <v/>
      </c>
      <c r="AC56" s="11">
        <v>-1</v>
      </c>
      <c r="AD56" s="11" t="str">
        <v/>
      </c>
      <c r="AE56" s="11" t="str">
        <v/>
      </c>
      <c r="AF56" s="11" t="str">
        <v/>
      </c>
      <c r="AG56" s="11" t="str">
        <v/>
      </c>
      <c r="AH56" s="11" t="str">
        <v/>
      </c>
      <c r="AI56" s="11" t="str">
        <v/>
      </c>
      <c r="AJ56" s="11" t="str">
        <v/>
      </c>
      <c r="AL56" s="11">
        <v>0</v>
      </c>
      <c r="AM56" s="11" t="str">
        <v/>
      </c>
      <c r="AN56" s="11" t="str">
        <v/>
      </c>
      <c r="AO56" s="11">
        <v>-1</v>
      </c>
      <c r="AP56" s="11" t="str">
        <v/>
      </c>
      <c r="AQ56" s="11" t="str">
        <v/>
      </c>
      <c r="AR56" s="11" t="str">
        <v/>
      </c>
      <c r="AS56" s="11" t="str">
        <v/>
      </c>
      <c r="AT56" s="11" t="str">
        <v/>
      </c>
      <c r="AU56" s="11" t="str">
        <v/>
      </c>
      <c r="AV56" s="11" t="str">
        <v/>
      </c>
      <c r="AX56" s="11">
        <v>0</v>
      </c>
      <c r="AY56" s="11" t="str">
        <v/>
      </c>
      <c r="AZ56" s="11" t="str">
        <v/>
      </c>
      <c r="BA56" s="11">
        <v>-1</v>
      </c>
      <c r="BB56" s="11" t="str">
        <v/>
      </c>
      <c r="BC56" s="11" t="str">
        <v/>
      </c>
      <c r="BD56" s="11" t="str">
        <v/>
      </c>
      <c r="BE56" s="11" t="str">
        <v/>
      </c>
      <c r="BF56" s="11" t="str">
        <v/>
      </c>
      <c r="BG56" s="11" t="str">
        <v/>
      </c>
      <c r="BH56" s="11" t="str">
        <v/>
      </c>
    </row>
    <row r="57" spans="2:60" x14ac:dyDescent="0.25">
      <c r="B57" s="11">
        <v>0</v>
      </c>
      <c r="C57" s="11" t="str">
        <v/>
      </c>
      <c r="D57" s="11" t="str">
        <v/>
      </c>
      <c r="E57" s="11">
        <v>-1</v>
      </c>
      <c r="F57" s="11" t="str">
        <v/>
      </c>
      <c r="G57" s="11" t="str">
        <v/>
      </c>
      <c r="H57" s="11" t="str">
        <v/>
      </c>
      <c r="I57" s="11" t="str">
        <v/>
      </c>
      <c r="J57" s="11" t="str">
        <v/>
      </c>
      <c r="K57" s="11" t="str">
        <v/>
      </c>
      <c r="L57" s="11" t="str">
        <v/>
      </c>
      <c r="N57" s="11">
        <v>0</v>
      </c>
      <c r="O57" s="11" t="str">
        <v/>
      </c>
      <c r="P57" s="11" t="str">
        <v/>
      </c>
      <c r="Q57" s="11">
        <v>-1</v>
      </c>
      <c r="R57" s="11" t="str">
        <v/>
      </c>
      <c r="S57" s="11" t="str">
        <v/>
      </c>
      <c r="T57" s="11" t="str">
        <v/>
      </c>
      <c r="U57" s="11" t="str">
        <v/>
      </c>
      <c r="V57" s="11" t="str">
        <v/>
      </c>
      <c r="W57" s="11" t="str">
        <v/>
      </c>
      <c r="X57" s="11" t="str">
        <v/>
      </c>
      <c r="Z57" s="11">
        <v>0</v>
      </c>
      <c r="AA57" s="11" t="str">
        <v/>
      </c>
      <c r="AB57" s="11" t="str">
        <v/>
      </c>
      <c r="AC57" s="11">
        <v>-1</v>
      </c>
      <c r="AD57" s="11" t="str">
        <v/>
      </c>
      <c r="AE57" s="11" t="str">
        <v/>
      </c>
      <c r="AF57" s="11" t="str">
        <v/>
      </c>
      <c r="AG57" s="11" t="str">
        <v/>
      </c>
      <c r="AH57" s="11" t="str">
        <v/>
      </c>
      <c r="AI57" s="11" t="str">
        <v/>
      </c>
      <c r="AJ57" s="11" t="str">
        <v/>
      </c>
      <c r="AL57" s="11">
        <v>0</v>
      </c>
      <c r="AM57" s="11" t="str">
        <v/>
      </c>
      <c r="AN57" s="11" t="str">
        <v/>
      </c>
      <c r="AO57" s="11">
        <v>-1</v>
      </c>
      <c r="AP57" s="11" t="str">
        <v/>
      </c>
      <c r="AQ57" s="11" t="str">
        <v/>
      </c>
      <c r="AR57" s="11" t="str">
        <v/>
      </c>
      <c r="AS57" s="11" t="str">
        <v/>
      </c>
      <c r="AT57" s="11" t="str">
        <v/>
      </c>
      <c r="AU57" s="11" t="str">
        <v/>
      </c>
      <c r="AV57" s="11" t="str">
        <v/>
      </c>
      <c r="AX57" s="11">
        <v>0</v>
      </c>
      <c r="AY57" s="11" t="str">
        <v/>
      </c>
      <c r="AZ57" s="11" t="str">
        <v/>
      </c>
      <c r="BA57" s="11">
        <v>-1</v>
      </c>
      <c r="BB57" s="11" t="str">
        <v/>
      </c>
      <c r="BC57" s="11" t="str">
        <v/>
      </c>
      <c r="BD57" s="11" t="str">
        <v/>
      </c>
      <c r="BE57" s="11" t="str">
        <v/>
      </c>
      <c r="BF57" s="11" t="str">
        <v/>
      </c>
      <c r="BG57" s="11" t="str">
        <v/>
      </c>
      <c r="BH57" s="11" t="str">
        <v/>
      </c>
    </row>
    <row r="58" spans="2:60" x14ac:dyDescent="0.25">
      <c r="B58" s="11">
        <v>0</v>
      </c>
      <c r="C58" s="11" t="str">
        <v/>
      </c>
      <c r="D58" s="11" t="str">
        <v/>
      </c>
      <c r="E58" s="11">
        <v>-1</v>
      </c>
      <c r="F58" s="11" t="str">
        <v/>
      </c>
      <c r="G58" s="11" t="str">
        <v/>
      </c>
      <c r="H58" s="11" t="str">
        <v/>
      </c>
      <c r="I58" s="11" t="str">
        <v/>
      </c>
      <c r="J58" s="11" t="str">
        <v/>
      </c>
      <c r="K58" s="11" t="str">
        <v/>
      </c>
      <c r="L58" s="11" t="str">
        <v/>
      </c>
      <c r="N58" s="11">
        <v>0</v>
      </c>
      <c r="O58" s="11" t="str">
        <v/>
      </c>
      <c r="P58" s="11" t="str">
        <v/>
      </c>
      <c r="Q58" s="11">
        <v>-1</v>
      </c>
      <c r="R58" s="11" t="str">
        <v/>
      </c>
      <c r="S58" s="11" t="str">
        <v/>
      </c>
      <c r="T58" s="11" t="str">
        <v/>
      </c>
      <c r="U58" s="11" t="str">
        <v/>
      </c>
      <c r="V58" s="11" t="str">
        <v/>
      </c>
      <c r="W58" s="11" t="str">
        <v/>
      </c>
      <c r="X58" s="11" t="str">
        <v/>
      </c>
      <c r="Z58" s="11">
        <v>0</v>
      </c>
      <c r="AA58" s="11" t="str">
        <v/>
      </c>
      <c r="AB58" s="11" t="str">
        <v/>
      </c>
      <c r="AC58" s="11">
        <v>-1</v>
      </c>
      <c r="AD58" s="11" t="str">
        <v/>
      </c>
      <c r="AE58" s="11" t="str">
        <v/>
      </c>
      <c r="AF58" s="11" t="str">
        <v/>
      </c>
      <c r="AG58" s="11" t="str">
        <v/>
      </c>
      <c r="AH58" s="11" t="str">
        <v/>
      </c>
      <c r="AI58" s="11" t="str">
        <v/>
      </c>
      <c r="AJ58" s="11" t="str">
        <v/>
      </c>
      <c r="AL58" s="11">
        <v>0</v>
      </c>
      <c r="AM58" s="11" t="str">
        <v/>
      </c>
      <c r="AN58" s="11" t="str">
        <v/>
      </c>
      <c r="AO58" s="11">
        <v>-1</v>
      </c>
      <c r="AP58" s="11" t="str">
        <v/>
      </c>
      <c r="AQ58" s="11" t="str">
        <v/>
      </c>
      <c r="AR58" s="11" t="str">
        <v/>
      </c>
      <c r="AS58" s="11" t="str">
        <v/>
      </c>
      <c r="AT58" s="11" t="str">
        <v/>
      </c>
      <c r="AU58" s="11" t="str">
        <v/>
      </c>
      <c r="AV58" s="11" t="str">
        <v/>
      </c>
      <c r="AX58" s="11">
        <v>0</v>
      </c>
      <c r="AY58" s="11" t="str">
        <v/>
      </c>
      <c r="AZ58" s="11" t="str">
        <v/>
      </c>
      <c r="BA58" s="11">
        <v>-1</v>
      </c>
      <c r="BB58" s="11" t="str">
        <v/>
      </c>
      <c r="BC58" s="11" t="str">
        <v/>
      </c>
      <c r="BD58" s="11" t="str">
        <v/>
      </c>
      <c r="BE58" s="11" t="str">
        <v/>
      </c>
      <c r="BF58" s="11" t="str">
        <v/>
      </c>
      <c r="BG58" s="11" t="str">
        <v/>
      </c>
      <c r="BH58" s="11" t="str">
        <v/>
      </c>
    </row>
    <row r="59" spans="2:60" x14ac:dyDescent="0.25">
      <c r="B59" s="11">
        <v>0</v>
      </c>
      <c r="C59" s="11" t="str">
        <v/>
      </c>
      <c r="D59" s="11" t="str">
        <v/>
      </c>
      <c r="E59" s="11">
        <v>-1</v>
      </c>
      <c r="F59" s="11" t="str">
        <v/>
      </c>
      <c r="G59" s="11" t="str">
        <v/>
      </c>
      <c r="H59" s="11" t="str">
        <v/>
      </c>
      <c r="I59" s="11" t="str">
        <v/>
      </c>
      <c r="J59" s="11" t="str">
        <v/>
      </c>
      <c r="K59" s="11" t="str">
        <v/>
      </c>
      <c r="L59" s="11" t="str">
        <v/>
      </c>
      <c r="N59" s="11">
        <v>0</v>
      </c>
      <c r="O59" s="11" t="str">
        <v/>
      </c>
      <c r="P59" s="11" t="str">
        <v/>
      </c>
      <c r="Q59" s="11">
        <v>-1</v>
      </c>
      <c r="R59" s="11" t="str">
        <v/>
      </c>
      <c r="S59" s="11" t="str">
        <v/>
      </c>
      <c r="T59" s="11" t="str">
        <v/>
      </c>
      <c r="U59" s="11" t="str">
        <v/>
      </c>
      <c r="V59" s="11" t="str">
        <v/>
      </c>
      <c r="W59" s="11" t="str">
        <v/>
      </c>
      <c r="X59" s="11" t="str">
        <v/>
      </c>
      <c r="Z59" s="11">
        <v>0</v>
      </c>
      <c r="AA59" s="11" t="str">
        <v/>
      </c>
      <c r="AB59" s="11" t="str">
        <v/>
      </c>
      <c r="AC59" s="11">
        <v>-1</v>
      </c>
      <c r="AD59" s="11" t="str">
        <v/>
      </c>
      <c r="AE59" s="11" t="str">
        <v/>
      </c>
      <c r="AF59" s="11" t="str">
        <v/>
      </c>
      <c r="AG59" s="11" t="str">
        <v/>
      </c>
      <c r="AH59" s="11" t="str">
        <v/>
      </c>
      <c r="AI59" s="11" t="str">
        <v/>
      </c>
      <c r="AJ59" s="11" t="str">
        <v/>
      </c>
      <c r="AL59" s="11">
        <v>0</v>
      </c>
      <c r="AM59" s="11" t="str">
        <v/>
      </c>
      <c r="AN59" s="11" t="str">
        <v/>
      </c>
      <c r="AO59" s="11">
        <v>-1</v>
      </c>
      <c r="AP59" s="11" t="str">
        <v/>
      </c>
      <c r="AQ59" s="11" t="str">
        <v/>
      </c>
      <c r="AR59" s="11" t="str">
        <v/>
      </c>
      <c r="AS59" s="11" t="str">
        <v/>
      </c>
      <c r="AT59" s="11" t="str">
        <v/>
      </c>
      <c r="AU59" s="11" t="str">
        <v/>
      </c>
      <c r="AV59" s="11" t="str">
        <v/>
      </c>
      <c r="AX59" s="11">
        <v>0</v>
      </c>
      <c r="AY59" s="11" t="str">
        <v/>
      </c>
      <c r="AZ59" s="11" t="str">
        <v/>
      </c>
      <c r="BA59" s="11">
        <v>-1</v>
      </c>
      <c r="BB59" s="11" t="str">
        <v/>
      </c>
      <c r="BC59" s="11" t="str">
        <v/>
      </c>
      <c r="BD59" s="11" t="str">
        <v/>
      </c>
      <c r="BE59" s="11" t="str">
        <v/>
      </c>
      <c r="BF59" s="11" t="str">
        <v/>
      </c>
      <c r="BG59" s="11" t="str">
        <v/>
      </c>
      <c r="BH59" s="11" t="str">
        <v/>
      </c>
    </row>
    <row r="60" spans="2:60" x14ac:dyDescent="0.25">
      <c r="B60" s="11">
        <v>0</v>
      </c>
      <c r="C60" s="11" t="str">
        <v/>
      </c>
      <c r="D60" s="11" t="str">
        <v/>
      </c>
      <c r="E60" s="11">
        <v>-1</v>
      </c>
      <c r="F60" s="11" t="str">
        <v/>
      </c>
      <c r="G60" s="11" t="str">
        <v/>
      </c>
      <c r="H60" s="11" t="str">
        <v/>
      </c>
      <c r="I60" s="11" t="str">
        <v/>
      </c>
      <c r="J60" s="11" t="str">
        <v/>
      </c>
      <c r="K60" s="11" t="str">
        <v/>
      </c>
      <c r="L60" s="11" t="str">
        <v/>
      </c>
      <c r="N60" s="11">
        <v>0</v>
      </c>
      <c r="O60" s="11" t="str">
        <v/>
      </c>
      <c r="P60" s="11" t="str">
        <v/>
      </c>
      <c r="Q60" s="11">
        <v>-1</v>
      </c>
      <c r="R60" s="11" t="str">
        <v/>
      </c>
      <c r="S60" s="11" t="str">
        <v/>
      </c>
      <c r="T60" s="11" t="str">
        <v/>
      </c>
      <c r="U60" s="11" t="str">
        <v/>
      </c>
      <c r="V60" s="11" t="str">
        <v/>
      </c>
      <c r="W60" s="11" t="str">
        <v/>
      </c>
      <c r="X60" s="11" t="str">
        <v/>
      </c>
      <c r="Z60" s="11">
        <v>0</v>
      </c>
      <c r="AA60" s="11" t="str">
        <v/>
      </c>
      <c r="AB60" s="11" t="str">
        <v/>
      </c>
      <c r="AC60" s="11">
        <v>-1</v>
      </c>
      <c r="AD60" s="11" t="str">
        <v/>
      </c>
      <c r="AE60" s="11" t="str">
        <v/>
      </c>
      <c r="AF60" s="11" t="str">
        <v/>
      </c>
      <c r="AG60" s="11" t="str">
        <v/>
      </c>
      <c r="AH60" s="11" t="str">
        <v/>
      </c>
      <c r="AI60" s="11" t="str">
        <v/>
      </c>
      <c r="AJ60" s="11" t="str">
        <v/>
      </c>
      <c r="AL60" s="11">
        <v>0</v>
      </c>
      <c r="AM60" s="11" t="str">
        <v/>
      </c>
      <c r="AN60" s="11" t="str">
        <v/>
      </c>
      <c r="AO60" s="11">
        <v>-1</v>
      </c>
      <c r="AP60" s="11" t="str">
        <v/>
      </c>
      <c r="AQ60" s="11" t="str">
        <v/>
      </c>
      <c r="AR60" s="11" t="str">
        <v/>
      </c>
      <c r="AS60" s="11" t="str">
        <v/>
      </c>
      <c r="AT60" s="11" t="str">
        <v/>
      </c>
      <c r="AU60" s="11" t="str">
        <v/>
      </c>
      <c r="AV60" s="11" t="str">
        <v/>
      </c>
      <c r="AX60" s="11">
        <v>0</v>
      </c>
      <c r="AY60" s="11" t="str">
        <v/>
      </c>
      <c r="AZ60" s="11" t="str">
        <v/>
      </c>
      <c r="BA60" s="11">
        <v>-1</v>
      </c>
      <c r="BB60" s="11" t="str">
        <v/>
      </c>
      <c r="BC60" s="11" t="str">
        <v/>
      </c>
      <c r="BD60" s="11" t="str">
        <v/>
      </c>
      <c r="BE60" s="11" t="str">
        <v/>
      </c>
      <c r="BF60" s="11" t="str">
        <v/>
      </c>
      <c r="BG60" s="11" t="str">
        <v/>
      </c>
      <c r="BH60" s="11" t="str">
        <v/>
      </c>
    </row>
    <row r="61" spans="2:60" x14ac:dyDescent="0.25">
      <c r="B61" s="11">
        <v>0</v>
      </c>
      <c r="C61" s="11" t="str">
        <v/>
      </c>
      <c r="D61" s="11" t="str">
        <v/>
      </c>
      <c r="E61" s="11">
        <v>-1</v>
      </c>
      <c r="F61" s="11" t="str">
        <v/>
      </c>
      <c r="G61" s="11" t="str">
        <v/>
      </c>
      <c r="H61" s="11" t="str">
        <v/>
      </c>
      <c r="I61" s="11" t="str">
        <v/>
      </c>
      <c r="J61" s="11" t="str">
        <v/>
      </c>
      <c r="K61" s="11" t="str">
        <v/>
      </c>
      <c r="L61" s="11" t="str">
        <v/>
      </c>
      <c r="N61" s="11">
        <v>0</v>
      </c>
      <c r="O61" s="11" t="str">
        <v/>
      </c>
      <c r="P61" s="11" t="str">
        <v/>
      </c>
      <c r="Q61" s="11">
        <v>-1</v>
      </c>
      <c r="R61" s="11" t="str">
        <v/>
      </c>
      <c r="S61" s="11" t="str">
        <v/>
      </c>
      <c r="T61" s="11" t="str">
        <v/>
      </c>
      <c r="U61" s="11" t="str">
        <v/>
      </c>
      <c r="V61" s="11" t="str">
        <v/>
      </c>
      <c r="W61" s="11" t="str">
        <v/>
      </c>
      <c r="X61" s="11" t="str">
        <v/>
      </c>
      <c r="Z61" s="11">
        <v>0</v>
      </c>
      <c r="AA61" s="11" t="str">
        <v/>
      </c>
      <c r="AB61" s="11" t="str">
        <v/>
      </c>
      <c r="AC61" s="11">
        <v>-1</v>
      </c>
      <c r="AD61" s="11" t="str">
        <v/>
      </c>
      <c r="AE61" s="11" t="str">
        <v/>
      </c>
      <c r="AF61" s="11" t="str">
        <v/>
      </c>
      <c r="AG61" s="11" t="str">
        <v/>
      </c>
      <c r="AH61" s="11" t="str">
        <v/>
      </c>
      <c r="AI61" s="11" t="str">
        <v/>
      </c>
      <c r="AJ61" s="11" t="str">
        <v/>
      </c>
      <c r="AL61" s="11">
        <v>0</v>
      </c>
      <c r="AM61" s="11" t="str">
        <v/>
      </c>
      <c r="AN61" s="11" t="str">
        <v/>
      </c>
      <c r="AO61" s="11">
        <v>-1</v>
      </c>
      <c r="AP61" s="11" t="str">
        <v/>
      </c>
      <c r="AQ61" s="11" t="str">
        <v/>
      </c>
      <c r="AR61" s="11" t="str">
        <v/>
      </c>
      <c r="AS61" s="11" t="str">
        <v/>
      </c>
      <c r="AT61" s="11" t="str">
        <v/>
      </c>
      <c r="AU61" s="11" t="str">
        <v/>
      </c>
      <c r="AV61" s="11" t="str">
        <v/>
      </c>
      <c r="AX61" s="11">
        <v>0</v>
      </c>
      <c r="AY61" s="11" t="str">
        <v/>
      </c>
      <c r="AZ61" s="11" t="str">
        <v/>
      </c>
      <c r="BA61" s="11">
        <v>-1</v>
      </c>
      <c r="BB61" s="11" t="str">
        <v/>
      </c>
      <c r="BC61" s="11" t="str">
        <v/>
      </c>
      <c r="BD61" s="11" t="str">
        <v/>
      </c>
      <c r="BE61" s="11" t="str">
        <v/>
      </c>
      <c r="BF61" s="11" t="str">
        <v/>
      </c>
      <c r="BG61" s="11" t="str">
        <v/>
      </c>
      <c r="BH61" s="11" t="str">
        <v/>
      </c>
    </row>
    <row r="62" spans="2:60" x14ac:dyDescent="0.25">
      <c r="B62" s="11">
        <v>0</v>
      </c>
      <c r="C62" s="11" t="str">
        <v/>
      </c>
      <c r="D62" s="11" t="str">
        <v/>
      </c>
      <c r="E62" s="11">
        <v>-1</v>
      </c>
      <c r="F62" s="11" t="str">
        <v/>
      </c>
      <c r="G62" s="11" t="str">
        <v/>
      </c>
      <c r="H62" s="11" t="str">
        <v/>
      </c>
      <c r="I62" s="11" t="str">
        <v/>
      </c>
      <c r="J62" s="11" t="str">
        <v/>
      </c>
      <c r="K62" s="11" t="str">
        <v/>
      </c>
      <c r="L62" s="11" t="str">
        <v/>
      </c>
      <c r="N62" s="11">
        <v>0</v>
      </c>
      <c r="O62" s="11" t="str">
        <v/>
      </c>
      <c r="P62" s="11" t="str">
        <v/>
      </c>
      <c r="Q62" s="11">
        <v>-1</v>
      </c>
      <c r="R62" s="11" t="str">
        <v/>
      </c>
      <c r="S62" s="11" t="str">
        <v/>
      </c>
      <c r="T62" s="11" t="str">
        <v/>
      </c>
      <c r="U62" s="11" t="str">
        <v/>
      </c>
      <c r="V62" s="11" t="str">
        <v/>
      </c>
      <c r="W62" s="11" t="str">
        <v/>
      </c>
      <c r="X62" s="11" t="str">
        <v/>
      </c>
      <c r="Z62" s="11">
        <v>0</v>
      </c>
      <c r="AA62" s="11" t="str">
        <v/>
      </c>
      <c r="AB62" s="11" t="str">
        <v/>
      </c>
      <c r="AC62" s="11">
        <v>-1</v>
      </c>
      <c r="AD62" s="11" t="str">
        <v/>
      </c>
      <c r="AE62" s="11" t="str">
        <v/>
      </c>
      <c r="AF62" s="11" t="str">
        <v/>
      </c>
      <c r="AG62" s="11" t="str">
        <v/>
      </c>
      <c r="AH62" s="11" t="str">
        <v/>
      </c>
      <c r="AI62" s="11" t="str">
        <v/>
      </c>
      <c r="AJ62" s="11" t="str">
        <v/>
      </c>
      <c r="AL62" s="11">
        <v>0</v>
      </c>
      <c r="AM62" s="11" t="str">
        <v/>
      </c>
      <c r="AN62" s="11" t="str">
        <v/>
      </c>
      <c r="AO62" s="11">
        <v>-1</v>
      </c>
      <c r="AP62" s="11" t="str">
        <v/>
      </c>
      <c r="AQ62" s="11" t="str">
        <v/>
      </c>
      <c r="AR62" s="11" t="str">
        <v/>
      </c>
      <c r="AS62" s="11" t="str">
        <v/>
      </c>
      <c r="AT62" s="11" t="str">
        <v/>
      </c>
      <c r="AU62" s="11" t="str">
        <v/>
      </c>
      <c r="AV62" s="11" t="str">
        <v/>
      </c>
      <c r="AX62" s="11">
        <v>0</v>
      </c>
      <c r="AY62" s="11" t="str">
        <v/>
      </c>
      <c r="AZ62" s="11" t="str">
        <v/>
      </c>
      <c r="BA62" s="11">
        <v>-1</v>
      </c>
      <c r="BB62" s="11" t="str">
        <v/>
      </c>
      <c r="BC62" s="11" t="str">
        <v/>
      </c>
      <c r="BD62" s="11" t="str">
        <v/>
      </c>
      <c r="BE62" s="11" t="str">
        <v/>
      </c>
      <c r="BF62" s="11" t="str">
        <v/>
      </c>
      <c r="BG62" s="11" t="str">
        <v/>
      </c>
      <c r="BH62" s="11" t="str">
        <v/>
      </c>
    </row>
    <row r="63" spans="2:60" x14ac:dyDescent="0.25">
      <c r="B63" s="11">
        <v>0</v>
      </c>
      <c r="C63" s="11" t="str">
        <v/>
      </c>
      <c r="D63" s="11" t="str">
        <v/>
      </c>
      <c r="E63" s="11">
        <v>-1</v>
      </c>
      <c r="F63" s="11" t="str">
        <v/>
      </c>
      <c r="G63" s="11" t="str">
        <v/>
      </c>
      <c r="H63" s="11" t="str">
        <v/>
      </c>
      <c r="I63" s="11" t="str">
        <v/>
      </c>
      <c r="J63" s="11" t="str">
        <v/>
      </c>
      <c r="K63" s="11" t="str">
        <v/>
      </c>
      <c r="L63" s="11" t="str">
        <v/>
      </c>
      <c r="N63" s="11">
        <v>0</v>
      </c>
      <c r="O63" s="11" t="str">
        <v/>
      </c>
      <c r="P63" s="11" t="str">
        <v/>
      </c>
      <c r="Q63" s="11">
        <v>-1</v>
      </c>
      <c r="R63" s="11" t="str">
        <v/>
      </c>
      <c r="S63" s="11" t="str">
        <v/>
      </c>
      <c r="T63" s="11" t="str">
        <v/>
      </c>
      <c r="U63" s="11" t="str">
        <v/>
      </c>
      <c r="V63" s="11" t="str">
        <v/>
      </c>
      <c r="W63" s="11" t="str">
        <v/>
      </c>
      <c r="X63" s="11" t="str">
        <v/>
      </c>
      <c r="Z63" s="11">
        <v>0</v>
      </c>
      <c r="AA63" s="11" t="str">
        <v/>
      </c>
      <c r="AB63" s="11" t="str">
        <v/>
      </c>
      <c r="AC63" s="11">
        <v>-1</v>
      </c>
      <c r="AD63" s="11" t="str">
        <v/>
      </c>
      <c r="AE63" s="11" t="str">
        <v/>
      </c>
      <c r="AF63" s="11" t="str">
        <v/>
      </c>
      <c r="AG63" s="11" t="str">
        <v/>
      </c>
      <c r="AH63" s="11" t="str">
        <v/>
      </c>
      <c r="AI63" s="11" t="str">
        <v/>
      </c>
      <c r="AJ63" s="11" t="str">
        <v/>
      </c>
      <c r="AL63" s="11">
        <v>0</v>
      </c>
      <c r="AM63" s="11" t="str">
        <v/>
      </c>
      <c r="AN63" s="11" t="str">
        <v/>
      </c>
      <c r="AO63" s="11">
        <v>-1</v>
      </c>
      <c r="AP63" s="11" t="str">
        <v/>
      </c>
      <c r="AQ63" s="11" t="str">
        <v/>
      </c>
      <c r="AR63" s="11" t="str">
        <v/>
      </c>
      <c r="AS63" s="11" t="str">
        <v/>
      </c>
      <c r="AT63" s="11" t="str">
        <v/>
      </c>
      <c r="AU63" s="11" t="str">
        <v/>
      </c>
      <c r="AV63" s="11" t="str">
        <v/>
      </c>
      <c r="AX63" s="11">
        <v>0</v>
      </c>
      <c r="AY63" s="11" t="str">
        <v/>
      </c>
      <c r="AZ63" s="11" t="str">
        <v/>
      </c>
      <c r="BA63" s="11">
        <v>-1</v>
      </c>
      <c r="BB63" s="11" t="str">
        <v/>
      </c>
      <c r="BC63" s="11" t="str">
        <v/>
      </c>
      <c r="BD63" s="11" t="str">
        <v/>
      </c>
      <c r="BE63" s="11" t="str">
        <v/>
      </c>
      <c r="BF63" s="11" t="str">
        <v/>
      </c>
      <c r="BG63" s="11" t="str">
        <v/>
      </c>
      <c r="BH63" s="11" t="str">
        <v/>
      </c>
    </row>
    <row r="64" spans="2:60" x14ac:dyDescent="0.25">
      <c r="B64" s="11">
        <v>0</v>
      </c>
      <c r="C64" s="11" t="str">
        <v/>
      </c>
      <c r="D64" s="11" t="str">
        <v/>
      </c>
      <c r="E64" s="11">
        <v>-1</v>
      </c>
      <c r="F64" s="11" t="str">
        <v/>
      </c>
      <c r="G64" s="11" t="str">
        <v/>
      </c>
      <c r="H64" s="11" t="str">
        <v/>
      </c>
      <c r="I64" s="11" t="str">
        <v/>
      </c>
      <c r="J64" s="11" t="str">
        <v/>
      </c>
      <c r="K64" s="11" t="str">
        <v/>
      </c>
      <c r="L64" s="11" t="str">
        <v/>
      </c>
      <c r="N64" s="11">
        <v>0</v>
      </c>
      <c r="O64" s="11" t="str">
        <v/>
      </c>
      <c r="P64" s="11" t="str">
        <v/>
      </c>
      <c r="Q64" s="11">
        <v>-1</v>
      </c>
      <c r="R64" s="11" t="str">
        <v/>
      </c>
      <c r="S64" s="11" t="str">
        <v/>
      </c>
      <c r="T64" s="11" t="str">
        <v/>
      </c>
      <c r="U64" s="11" t="str">
        <v/>
      </c>
      <c r="V64" s="11" t="str">
        <v/>
      </c>
      <c r="W64" s="11" t="str">
        <v/>
      </c>
      <c r="X64" s="11" t="str">
        <v/>
      </c>
      <c r="Z64" s="11">
        <v>0</v>
      </c>
      <c r="AA64" s="11" t="str">
        <v/>
      </c>
      <c r="AB64" s="11" t="str">
        <v/>
      </c>
      <c r="AC64" s="11">
        <v>-1</v>
      </c>
      <c r="AD64" s="11" t="str">
        <v/>
      </c>
      <c r="AE64" s="11" t="str">
        <v/>
      </c>
      <c r="AF64" s="11" t="str">
        <v/>
      </c>
      <c r="AG64" s="11" t="str">
        <v/>
      </c>
      <c r="AH64" s="11" t="str">
        <v/>
      </c>
      <c r="AI64" s="11" t="str">
        <v/>
      </c>
      <c r="AJ64" s="11" t="str">
        <v/>
      </c>
      <c r="AL64" s="11">
        <v>0</v>
      </c>
      <c r="AM64" s="11" t="str">
        <v/>
      </c>
      <c r="AN64" s="11" t="str">
        <v/>
      </c>
      <c r="AO64" s="11">
        <v>-1</v>
      </c>
      <c r="AP64" s="11" t="str">
        <v/>
      </c>
      <c r="AQ64" s="11" t="str">
        <v/>
      </c>
      <c r="AR64" s="11" t="str">
        <v/>
      </c>
      <c r="AS64" s="11" t="str">
        <v/>
      </c>
      <c r="AT64" s="11" t="str">
        <v/>
      </c>
      <c r="AU64" s="11" t="str">
        <v/>
      </c>
      <c r="AV64" s="11" t="str">
        <v/>
      </c>
      <c r="AX64" s="11">
        <v>0</v>
      </c>
      <c r="AY64" s="11" t="str">
        <v/>
      </c>
      <c r="AZ64" s="11" t="str">
        <v/>
      </c>
      <c r="BA64" s="11">
        <v>-1</v>
      </c>
      <c r="BB64" s="11" t="str">
        <v/>
      </c>
      <c r="BC64" s="11" t="str">
        <v/>
      </c>
      <c r="BD64" s="11" t="str">
        <v/>
      </c>
      <c r="BE64" s="11" t="str">
        <v/>
      </c>
      <c r="BF64" s="11" t="str">
        <v/>
      </c>
      <c r="BG64" s="11" t="str">
        <v/>
      </c>
      <c r="BH64" s="11" t="str">
        <v/>
      </c>
    </row>
    <row r="65" spans="2:60" x14ac:dyDescent="0.25">
      <c r="B65" s="11">
        <v>0</v>
      </c>
      <c r="C65" s="11" t="str">
        <v/>
      </c>
      <c r="D65" s="11" t="str">
        <v/>
      </c>
      <c r="E65" s="11">
        <v>-1</v>
      </c>
      <c r="F65" s="11" t="str">
        <v/>
      </c>
      <c r="G65" s="11" t="str">
        <v/>
      </c>
      <c r="H65" s="11" t="str">
        <v/>
      </c>
      <c r="I65" s="11" t="str">
        <v/>
      </c>
      <c r="J65" s="11" t="str">
        <v/>
      </c>
      <c r="K65" s="11" t="str">
        <v/>
      </c>
      <c r="L65" s="11" t="str">
        <v/>
      </c>
      <c r="N65" s="11">
        <v>0</v>
      </c>
      <c r="O65" s="11" t="str">
        <v/>
      </c>
      <c r="P65" s="11" t="str">
        <v/>
      </c>
      <c r="Q65" s="11">
        <v>-1</v>
      </c>
      <c r="R65" s="11" t="str">
        <v/>
      </c>
      <c r="S65" s="11" t="str">
        <v/>
      </c>
      <c r="T65" s="11" t="str">
        <v/>
      </c>
      <c r="U65" s="11" t="str">
        <v/>
      </c>
      <c r="V65" s="11" t="str">
        <v/>
      </c>
      <c r="W65" s="11" t="str">
        <v/>
      </c>
      <c r="X65" s="11" t="str">
        <v/>
      </c>
      <c r="Z65" s="11">
        <v>0</v>
      </c>
      <c r="AA65" s="11" t="str">
        <v/>
      </c>
      <c r="AB65" s="11" t="str">
        <v/>
      </c>
      <c r="AC65" s="11">
        <v>-1</v>
      </c>
      <c r="AD65" s="11" t="str">
        <v/>
      </c>
      <c r="AE65" s="11" t="str">
        <v/>
      </c>
      <c r="AF65" s="11" t="str">
        <v/>
      </c>
      <c r="AG65" s="11" t="str">
        <v/>
      </c>
      <c r="AH65" s="11" t="str">
        <v/>
      </c>
      <c r="AI65" s="11" t="str">
        <v/>
      </c>
      <c r="AJ65" s="11" t="str">
        <v/>
      </c>
      <c r="AL65" s="11">
        <v>0</v>
      </c>
      <c r="AM65" s="11" t="str">
        <v/>
      </c>
      <c r="AN65" s="11" t="str">
        <v/>
      </c>
      <c r="AO65" s="11">
        <v>-1</v>
      </c>
      <c r="AP65" s="11" t="str">
        <v/>
      </c>
      <c r="AQ65" s="11" t="str">
        <v/>
      </c>
      <c r="AR65" s="11" t="str">
        <v/>
      </c>
      <c r="AS65" s="11" t="str">
        <v/>
      </c>
      <c r="AT65" s="11" t="str">
        <v/>
      </c>
      <c r="AU65" s="11" t="str">
        <v/>
      </c>
      <c r="AV65" s="11" t="str">
        <v/>
      </c>
      <c r="AX65" s="11">
        <v>0</v>
      </c>
      <c r="AY65" s="11" t="str">
        <v/>
      </c>
      <c r="AZ65" s="11" t="str">
        <v/>
      </c>
      <c r="BA65" s="11">
        <v>-1</v>
      </c>
      <c r="BB65" s="11" t="str">
        <v/>
      </c>
      <c r="BC65" s="11" t="str">
        <v/>
      </c>
      <c r="BD65" s="11" t="str">
        <v/>
      </c>
      <c r="BE65" s="11" t="str">
        <v/>
      </c>
      <c r="BF65" s="11" t="str">
        <v/>
      </c>
      <c r="BG65" s="11" t="str">
        <v/>
      </c>
      <c r="BH65" s="11" t="str">
        <v/>
      </c>
    </row>
    <row r="66" spans="2:60" x14ac:dyDescent="0.25">
      <c r="B66" s="11">
        <v>0</v>
      </c>
      <c r="C66" s="11" t="str">
        <v/>
      </c>
      <c r="D66" s="11" t="str">
        <v/>
      </c>
      <c r="E66" s="11">
        <v>-1</v>
      </c>
      <c r="F66" s="11" t="str">
        <v/>
      </c>
      <c r="G66" s="11" t="str">
        <v/>
      </c>
      <c r="H66" s="11" t="str">
        <v/>
      </c>
      <c r="I66" s="11" t="str">
        <v/>
      </c>
      <c r="J66" s="11" t="str">
        <v/>
      </c>
      <c r="K66" s="11" t="str">
        <v/>
      </c>
      <c r="L66" s="11" t="str">
        <v/>
      </c>
      <c r="N66" s="11">
        <v>0</v>
      </c>
      <c r="O66" s="11" t="str">
        <v/>
      </c>
      <c r="P66" s="11" t="str">
        <v/>
      </c>
      <c r="Q66" s="11">
        <v>-1</v>
      </c>
      <c r="R66" s="11" t="str">
        <v/>
      </c>
      <c r="S66" s="11" t="str">
        <v/>
      </c>
      <c r="T66" s="11" t="str">
        <v/>
      </c>
      <c r="U66" s="11" t="str">
        <v/>
      </c>
      <c r="V66" s="11" t="str">
        <v/>
      </c>
      <c r="W66" s="11" t="str">
        <v/>
      </c>
      <c r="X66" s="11" t="str">
        <v/>
      </c>
      <c r="Z66" s="11">
        <v>0</v>
      </c>
      <c r="AA66" s="11" t="str">
        <v/>
      </c>
      <c r="AB66" s="11" t="str">
        <v/>
      </c>
      <c r="AC66" s="11">
        <v>-1</v>
      </c>
      <c r="AD66" s="11" t="str">
        <v/>
      </c>
      <c r="AE66" s="11" t="str">
        <v/>
      </c>
      <c r="AF66" s="11" t="str">
        <v/>
      </c>
      <c r="AG66" s="11" t="str">
        <v/>
      </c>
      <c r="AH66" s="11" t="str">
        <v/>
      </c>
      <c r="AI66" s="11" t="str">
        <v/>
      </c>
      <c r="AJ66" s="11" t="str">
        <v/>
      </c>
      <c r="AL66" s="11">
        <v>0</v>
      </c>
      <c r="AM66" s="11" t="str">
        <v/>
      </c>
      <c r="AN66" s="11" t="str">
        <v/>
      </c>
      <c r="AO66" s="11">
        <v>-1</v>
      </c>
      <c r="AP66" s="11" t="str">
        <v/>
      </c>
      <c r="AQ66" s="11" t="str">
        <v/>
      </c>
      <c r="AR66" s="11" t="str">
        <v/>
      </c>
      <c r="AS66" s="11" t="str">
        <v/>
      </c>
      <c r="AT66" s="11" t="str">
        <v/>
      </c>
      <c r="AU66" s="11" t="str">
        <v/>
      </c>
      <c r="AV66" s="11" t="str">
        <v/>
      </c>
      <c r="AX66" s="11">
        <v>0</v>
      </c>
      <c r="AY66" s="11" t="str">
        <v/>
      </c>
      <c r="AZ66" s="11" t="str">
        <v/>
      </c>
      <c r="BA66" s="11">
        <v>-1</v>
      </c>
      <c r="BB66" s="11" t="str">
        <v/>
      </c>
      <c r="BC66" s="11" t="str">
        <v/>
      </c>
      <c r="BD66" s="11" t="str">
        <v/>
      </c>
      <c r="BE66" s="11" t="str">
        <v/>
      </c>
      <c r="BF66" s="11" t="str">
        <v/>
      </c>
      <c r="BG66" s="11" t="str">
        <v/>
      </c>
      <c r="BH66" s="11" t="str">
        <v/>
      </c>
    </row>
    <row r="67" spans="2:60" x14ac:dyDescent="0.25">
      <c r="B67" s="11">
        <v>0</v>
      </c>
      <c r="C67" s="11" t="str">
        <v/>
      </c>
      <c r="D67" s="11" t="str">
        <v/>
      </c>
      <c r="E67" s="11">
        <v>-1</v>
      </c>
      <c r="F67" s="11" t="str">
        <v/>
      </c>
      <c r="G67" s="11" t="str">
        <v/>
      </c>
      <c r="H67" s="11" t="str">
        <v/>
      </c>
      <c r="I67" s="11" t="str">
        <v/>
      </c>
      <c r="J67" s="11" t="str">
        <v/>
      </c>
      <c r="K67" s="11" t="str">
        <v/>
      </c>
      <c r="L67" s="11" t="str">
        <v/>
      </c>
      <c r="N67" s="11">
        <v>0</v>
      </c>
      <c r="O67" s="11" t="str">
        <v/>
      </c>
      <c r="P67" s="11" t="str">
        <v/>
      </c>
      <c r="Q67" s="11">
        <v>-1</v>
      </c>
      <c r="R67" s="11" t="str">
        <v/>
      </c>
      <c r="S67" s="11" t="str">
        <v/>
      </c>
      <c r="T67" s="11" t="str">
        <v/>
      </c>
      <c r="U67" s="11" t="str">
        <v/>
      </c>
      <c r="V67" s="11" t="str">
        <v/>
      </c>
      <c r="W67" s="11" t="str">
        <v/>
      </c>
      <c r="X67" s="11" t="str">
        <v/>
      </c>
      <c r="Z67" s="11">
        <v>0</v>
      </c>
      <c r="AA67" s="11" t="str">
        <v/>
      </c>
      <c r="AB67" s="11" t="str">
        <v/>
      </c>
      <c r="AC67" s="11">
        <v>-1</v>
      </c>
      <c r="AD67" s="11" t="str">
        <v/>
      </c>
      <c r="AE67" s="11" t="str">
        <v/>
      </c>
      <c r="AF67" s="11" t="str">
        <v/>
      </c>
      <c r="AG67" s="11" t="str">
        <v/>
      </c>
      <c r="AH67" s="11" t="str">
        <v/>
      </c>
      <c r="AI67" s="11" t="str">
        <v/>
      </c>
      <c r="AJ67" s="11" t="str">
        <v/>
      </c>
      <c r="AL67" s="11">
        <v>0</v>
      </c>
      <c r="AM67" s="11" t="str">
        <v/>
      </c>
      <c r="AN67" s="11" t="str">
        <v/>
      </c>
      <c r="AO67" s="11">
        <v>-1</v>
      </c>
      <c r="AP67" s="11" t="str">
        <v/>
      </c>
      <c r="AQ67" s="11" t="str">
        <v/>
      </c>
      <c r="AR67" s="11" t="str">
        <v/>
      </c>
      <c r="AS67" s="11" t="str">
        <v/>
      </c>
      <c r="AT67" s="11" t="str">
        <v/>
      </c>
      <c r="AU67" s="11" t="str">
        <v/>
      </c>
      <c r="AV67" s="11" t="str">
        <v/>
      </c>
      <c r="AX67" s="11">
        <v>0</v>
      </c>
      <c r="AY67" s="11" t="str">
        <v/>
      </c>
      <c r="AZ67" s="11" t="str">
        <v/>
      </c>
      <c r="BA67" s="11">
        <v>-1</v>
      </c>
      <c r="BB67" s="11" t="str">
        <v/>
      </c>
      <c r="BC67" s="11" t="str">
        <v/>
      </c>
      <c r="BD67" s="11" t="str">
        <v/>
      </c>
      <c r="BE67" s="11" t="str">
        <v/>
      </c>
      <c r="BF67" s="11" t="str">
        <v/>
      </c>
      <c r="BG67" s="11" t="str">
        <v/>
      </c>
      <c r="BH67" s="11" t="str">
        <v/>
      </c>
    </row>
  </sheetData>
  <mergeCells count="5">
    <mergeCell ref="B2:L2"/>
    <mergeCell ref="N2:X2"/>
    <mergeCell ref="Z2:AJ2"/>
    <mergeCell ref="AL2:AV2"/>
    <mergeCell ref="AX2:B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242A6A-0963-44EB-BCED-D95CAAD841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Solver</vt:lpstr>
      <vt:lpstr>Results</vt:lpstr>
      <vt:lpstr>Solver!Extract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Tutorial</dc:creator>
  <cp:lastModifiedBy>Grape</cp:lastModifiedBy>
  <dcterms:created xsi:type="dcterms:W3CDTF">2021-02-12T16:49:58Z</dcterms:created>
  <dcterms:modified xsi:type="dcterms:W3CDTF">2021-10-12T02:53:31Z</dcterms:modified>
</cp:coreProperties>
</file>