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pe\Desktop\"/>
    </mc:Choice>
  </mc:AlternateContent>
  <xr:revisionPtr revIDLastSave="0" documentId="13_ncr:1_{BD05C3CB-3345-4390-8680-DDBEA1701CC2}" xr6:coauthVersionLast="45" xr6:coauthVersionMax="45" xr10:uidLastSave="{00000000-0000-0000-0000-000000000000}"/>
  <bookViews>
    <workbookView xWindow="-120" yWindow="-120" windowWidth="38640" windowHeight="21240" xr2:uid="{6729384B-5DB8-44FD-AB52-95F310A900BD}"/>
  </bookViews>
  <sheets>
    <sheet name="Sheet1" sheetId="1" r:id="rId1"/>
    <sheet name="Sheet2" sheetId="3" r:id="rId2"/>
  </sheets>
  <definedNames>
    <definedName name="_xlnm._FilterDatabase" localSheetId="0" hidden="1">Sheet1!$F$1:$F$670</definedName>
    <definedName name="_xlnm.Extract" localSheetId="0">Sheet1!$AN$7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Sheet1!$M$2:$AA$669,Sheet1!$AO$42,Sheet1!$AP$42,Sheet1!$AQ$42,Sheet1!$AO$45,Sheet1!$AP$45,Sheet1!$AQ$45,Sheet1!$AO$63,Sheet1!$AP$63,Sheet1!$AQ$63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Sheet1!$M$2:$AA$669</definedName>
    <definedName name="solver_lhs10" localSheetId="0" hidden="1">Sheet1!$AT$2:$AV$2</definedName>
    <definedName name="solver_lhs11" localSheetId="0" hidden="1">Sheet1!$AO$8:$AQ$27</definedName>
    <definedName name="solver_lhs12" localSheetId="0" hidden="1">Sheet1!$AO$30:$AQ$30</definedName>
    <definedName name="solver_lhs13" localSheetId="0" hidden="1">Sheet1!$AO$33:$AQ$33</definedName>
    <definedName name="solver_lhs14" localSheetId="0" hidden="1">Sheet1!$AO$36:$AQ$36</definedName>
    <definedName name="solver_lhs15" localSheetId="0" hidden="1">Sheet1!$S$2:$U$669</definedName>
    <definedName name="solver_lhs16" localSheetId="0" hidden="1">Sheet1!$AC$2:$AE$669</definedName>
    <definedName name="solver_lhs17" localSheetId="0" hidden="1">Sheet1!$AO$42:$AQ$42</definedName>
    <definedName name="solver_lhs18" localSheetId="0" hidden="1">Sheet1!$AO$45:$AQ$45</definedName>
    <definedName name="solver_lhs19" localSheetId="0" hidden="1">Sheet1!$AO$51:$AQ$51</definedName>
    <definedName name="solver_lhs2" localSheetId="0" hidden="1">Sheet1!$AC$2:$AH$669</definedName>
    <definedName name="solver_lhs20" localSheetId="0" hidden="1">Sheet1!$AO$51:$AQ$51</definedName>
    <definedName name="solver_lhs21" localSheetId="0" hidden="1">Sheet1!$AO$45:$AQ$45</definedName>
    <definedName name="solver_lhs22" localSheetId="0" hidden="1">Sheet1!$AO$63:$AQ$63</definedName>
    <definedName name="solver_lhs23" localSheetId="0" hidden="1">Sheet1!$AO$63:$AQ$63</definedName>
    <definedName name="solver_lhs3" localSheetId="0" hidden="1">Sheet1!$AC$2:$AH$669</definedName>
    <definedName name="solver_lhs4" localSheetId="0" hidden="1">Sheet1!$AO$2:$AO$5</definedName>
    <definedName name="solver_lhs5" localSheetId="0" hidden="1">Sheet1!$AP$2:$AP$5</definedName>
    <definedName name="solver_lhs6" localSheetId="0" hidden="1">Sheet1!$AQ$2:$AQ$5</definedName>
    <definedName name="solver_lhs7" localSheetId="0" hidden="1">Sheet1!$AT$2:$AT$5</definedName>
    <definedName name="solver_lhs8" localSheetId="0" hidden="1">Sheet1!$AU$2:$AU$5</definedName>
    <definedName name="solver_lhs9" localSheetId="0" hidden="1">Sheet1!$AV$2:$AV$5</definedName>
    <definedName name="solver_neg" localSheetId="0" hidden="1">1</definedName>
    <definedName name="solver_num" localSheetId="0" hidden="1">23</definedName>
    <definedName name="solver_nwt" localSheetId="0" hidden="1">1</definedName>
    <definedName name="solver_opt" localSheetId="0" hidden="1">Sheet1!$AN$39</definedName>
    <definedName name="solver_pre" localSheetId="0" hidden="1">0.000001</definedName>
    <definedName name="solver_rel1" localSheetId="0" hidden="1">5</definedName>
    <definedName name="solver_rel10" localSheetId="0" hidden="1">1</definedName>
    <definedName name="solver_rel11" localSheetId="0" hidden="1">1</definedName>
    <definedName name="solver_rel12" localSheetId="0" hidden="1">2</definedName>
    <definedName name="solver_rel13" localSheetId="0" hidden="1">3</definedName>
    <definedName name="solver_rel14" localSheetId="0" hidden="1">2</definedName>
    <definedName name="solver_rel15" localSheetId="0" hidden="1">1</definedName>
    <definedName name="solver_rel16" localSheetId="0" hidden="1">2</definedName>
    <definedName name="solver_rel17" localSheetId="0" hidden="1">5</definedName>
    <definedName name="solver_rel18" localSheetId="0" hidden="1">4</definedName>
    <definedName name="solver_rel19" localSheetId="0" hidden="1">1</definedName>
    <definedName name="solver_rel2" localSheetId="0" hidden="1">3</definedName>
    <definedName name="solver_rel20" localSheetId="0" hidden="1">3</definedName>
    <definedName name="solver_rel21" localSheetId="0" hidden="1">2</definedName>
    <definedName name="solver_rel22" localSheetId="0" hidden="1">3</definedName>
    <definedName name="solver_rel23" localSheetId="0" hidden="1">4</definedName>
    <definedName name="solver_rel3" localSheetId="0" hidden="1">1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binary</definedName>
    <definedName name="solver_rhs10" localSheetId="0" hidden="1">1</definedName>
    <definedName name="solver_rhs11" localSheetId="0" hidden="1">3</definedName>
    <definedName name="solver_rhs12" localSheetId="0" hidden="1">1</definedName>
    <definedName name="solver_rhs13" localSheetId="0" hidden="1">0</definedName>
    <definedName name="solver_rhs14" localSheetId="0" hidden="1">11</definedName>
    <definedName name="solver_rhs15" localSheetId="0" hidden="1">Sheet1!$M$2:$O$669</definedName>
    <definedName name="solver_rhs16" localSheetId="0" hidden="1">Sheet1!$AF$2:$AH$669</definedName>
    <definedName name="solver_rhs17" localSheetId="0" hidden="1">binary</definedName>
    <definedName name="solver_rhs18" localSheetId="0" hidden="1">integer</definedName>
    <definedName name="solver_rhs19" localSheetId="0" hidden="1">Sheet1!$AO$53:$AQ$53</definedName>
    <definedName name="solver_rhs2" localSheetId="0" hidden="1">0</definedName>
    <definedName name="solver_rhs20" localSheetId="0" hidden="1">Sheet1!$AO$54:$AQ$54</definedName>
    <definedName name="solver_rhs21" localSheetId="0" hidden="1">Sheet1!$AO$57:$AQ$57</definedName>
    <definedName name="solver_rhs22" localSheetId="0" hidden="1">Sheet1!$AO$60:$AQ$60</definedName>
    <definedName name="solver_rhs23" localSheetId="0" hidden="1">integer</definedName>
    <definedName name="solver_rhs3" localSheetId="0" hidden="1">1</definedName>
    <definedName name="solver_rhs4" localSheetId="0" hidden="1">Sheet1!$AN$2:$AN$5</definedName>
    <definedName name="solver_rhs5" localSheetId="0" hidden="1">Sheet1!$AN$2:$AN$5</definedName>
    <definedName name="solver_rhs6" localSheetId="0" hidden="1">Sheet1!$AN$2:$AN$5</definedName>
    <definedName name="solver_rhs7" localSheetId="0" hidden="1">Sheet1!$AR$2:$AR$5</definedName>
    <definedName name="solver_rhs8" localSheetId="0" hidden="1">Sheet1!$AR$2:$AR$5</definedName>
    <definedName name="solver_rhs9" localSheetId="0" hidden="1">Sheet1!$AR$2:$AR$5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44" i="3" l="1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C4" i="3"/>
  <c r="C25" i="3" a="1"/>
  <c r="C25" i="3" s="1"/>
  <c r="C45" i="3" a="1"/>
  <c r="C45" i="3" s="1"/>
  <c r="AQ39" i="1" l="1"/>
  <c r="AP39" i="1"/>
  <c r="AO39" i="1"/>
  <c r="AP57" i="1"/>
  <c r="AQ57" i="1"/>
  <c r="AO57" i="1"/>
  <c r="AP54" i="1"/>
  <c r="AQ54" i="1"/>
  <c r="AO54" i="1"/>
  <c r="AP53" i="1"/>
  <c r="AQ53" i="1"/>
  <c r="AP48" i="1"/>
  <c r="AP51" i="1" s="1"/>
  <c r="AQ48" i="1"/>
  <c r="AQ51" i="1" s="1"/>
  <c r="AO48" i="1"/>
  <c r="AO51" i="1" s="1"/>
  <c r="AO53" i="1"/>
  <c r="AC20" i="1"/>
  <c r="AC4" i="1"/>
  <c r="AC22" i="1"/>
  <c r="AI22" i="1" s="1"/>
  <c r="AC5" i="1"/>
  <c r="AC26" i="1"/>
  <c r="AC27" i="1"/>
  <c r="AC33" i="1"/>
  <c r="AC34" i="1"/>
  <c r="AC36" i="1"/>
  <c r="AC7" i="1"/>
  <c r="AC40" i="1"/>
  <c r="AC41" i="1"/>
  <c r="AC8" i="1"/>
  <c r="AC43" i="1"/>
  <c r="AC47" i="1"/>
  <c r="AC48" i="1"/>
  <c r="AC50" i="1"/>
  <c r="AI50" i="1" s="1"/>
  <c r="AC51" i="1"/>
  <c r="AC55" i="1"/>
  <c r="AC56" i="1"/>
  <c r="AC59" i="1"/>
  <c r="AC63" i="1"/>
  <c r="AC64" i="1"/>
  <c r="AC67" i="1"/>
  <c r="AC71" i="1"/>
  <c r="AC9" i="1"/>
  <c r="AI9" i="1" s="1"/>
  <c r="AC72" i="1"/>
  <c r="AC11" i="1"/>
  <c r="AC75" i="1"/>
  <c r="AD75" i="1" s="1"/>
  <c r="AC76" i="1"/>
  <c r="AC78" i="1"/>
  <c r="AC79" i="1"/>
  <c r="AC84" i="1"/>
  <c r="AC86" i="1"/>
  <c r="AC87" i="1"/>
  <c r="AC95" i="1"/>
  <c r="AC13" i="1"/>
  <c r="AC99" i="1"/>
  <c r="AC101" i="1"/>
  <c r="AC102" i="1"/>
  <c r="AC109" i="1"/>
  <c r="AC114" i="1"/>
  <c r="AC115" i="1"/>
  <c r="AC117" i="1"/>
  <c r="AC118" i="1"/>
  <c r="AI118" i="1" s="1"/>
  <c r="AC123" i="1"/>
  <c r="AC125" i="1"/>
  <c r="AC126" i="1"/>
  <c r="AC14" i="1"/>
  <c r="AC130" i="1"/>
  <c r="AC133" i="1"/>
  <c r="AI133" i="1" s="1"/>
  <c r="AC137" i="1"/>
  <c r="AC138" i="1"/>
  <c r="AC140" i="1"/>
  <c r="AC141" i="1"/>
  <c r="AC145" i="1"/>
  <c r="AC146" i="1"/>
  <c r="AC148" i="1"/>
  <c r="AI148" i="1" s="1"/>
  <c r="AC149" i="1"/>
  <c r="AC153" i="1"/>
  <c r="AC154" i="1"/>
  <c r="AC156" i="1"/>
  <c r="AC157" i="1"/>
  <c r="AC161" i="1"/>
  <c r="AC162" i="1"/>
  <c r="AC165" i="1"/>
  <c r="AI165" i="1" s="1"/>
  <c r="AC169" i="1"/>
  <c r="AC170" i="1"/>
  <c r="AC171" i="1"/>
  <c r="AC172" i="1"/>
  <c r="AC176" i="1"/>
  <c r="AC177" i="1"/>
  <c r="AC179" i="1"/>
  <c r="AI179" i="1" s="1"/>
  <c r="AC180" i="1"/>
  <c r="AC184" i="1"/>
  <c r="AC185" i="1"/>
  <c r="AC187" i="1"/>
  <c r="AC188" i="1"/>
  <c r="AC192" i="1"/>
  <c r="AC193" i="1"/>
  <c r="AC200" i="1"/>
  <c r="AC201" i="1"/>
  <c r="AC203" i="1"/>
  <c r="AC204" i="1"/>
  <c r="AC208" i="1"/>
  <c r="AC209" i="1"/>
  <c r="AC211" i="1"/>
  <c r="AC212" i="1"/>
  <c r="AC216" i="1"/>
  <c r="AC217" i="1"/>
  <c r="AC219" i="1"/>
  <c r="AI219" i="1" s="1"/>
  <c r="AC220" i="1"/>
  <c r="AC225" i="1"/>
  <c r="AC228" i="1"/>
  <c r="AC232" i="1"/>
  <c r="AC233" i="1"/>
  <c r="AC236" i="1"/>
  <c r="AC243" i="1"/>
  <c r="AC244" i="1"/>
  <c r="AC251" i="1"/>
  <c r="AI251" i="1" s="1"/>
  <c r="AC252" i="1"/>
  <c r="AC257" i="1"/>
  <c r="AC259" i="1"/>
  <c r="AC260" i="1"/>
  <c r="AI260" i="1" s="1"/>
  <c r="AC265" i="1"/>
  <c r="AD265" i="1" s="1"/>
  <c r="AC268" i="1"/>
  <c r="AD268" i="1" s="1"/>
  <c r="AC275" i="1"/>
  <c r="AC276" i="1"/>
  <c r="AI276" i="1" s="1"/>
  <c r="AC281" i="1"/>
  <c r="AC283" i="1"/>
  <c r="AC284" i="1"/>
  <c r="AD284" i="1" s="1"/>
  <c r="AC289" i="1"/>
  <c r="AC291" i="1"/>
  <c r="AC292" i="1"/>
  <c r="AI292" i="1" s="1"/>
  <c r="AC296" i="1"/>
  <c r="AC299" i="1"/>
  <c r="AC303" i="1"/>
  <c r="AC304" i="1"/>
  <c r="AC306" i="1"/>
  <c r="AC307" i="1"/>
  <c r="AC311" i="1"/>
  <c r="AC312" i="1"/>
  <c r="AC314" i="1"/>
  <c r="AC315" i="1"/>
  <c r="AC319" i="1"/>
  <c r="AC320" i="1"/>
  <c r="AC327" i="1"/>
  <c r="AC328" i="1"/>
  <c r="AC331" i="1"/>
  <c r="AC335" i="1"/>
  <c r="AD335" i="1" s="1"/>
  <c r="AC338" i="1"/>
  <c r="AC339" i="1"/>
  <c r="AI339" i="1" s="1"/>
  <c r="AC346" i="1"/>
  <c r="AC347" i="1"/>
  <c r="AC351" i="1"/>
  <c r="AC352" i="1"/>
  <c r="AC354" i="1"/>
  <c r="AC355" i="1"/>
  <c r="AC359" i="1"/>
  <c r="AC360" i="1"/>
  <c r="AC370" i="1"/>
  <c r="AC371" i="1"/>
  <c r="AC375" i="1"/>
  <c r="AD375" i="1" s="1"/>
  <c r="AC376" i="1"/>
  <c r="AC378" i="1"/>
  <c r="AC379" i="1"/>
  <c r="AC383" i="1"/>
  <c r="AC384" i="1"/>
  <c r="AC386" i="1"/>
  <c r="AC387" i="1"/>
  <c r="AC391" i="1"/>
  <c r="AC392" i="1"/>
  <c r="AC400" i="1"/>
  <c r="AC402" i="1"/>
  <c r="AC403" i="1"/>
  <c r="AC407" i="1"/>
  <c r="AC408" i="1"/>
  <c r="AC410" i="1"/>
  <c r="AC411" i="1"/>
  <c r="AC415" i="1"/>
  <c r="AC416" i="1"/>
  <c r="AC418" i="1"/>
  <c r="AC419" i="1"/>
  <c r="AC424" i="1"/>
  <c r="AC427" i="1"/>
  <c r="AC431" i="1"/>
  <c r="AC432" i="1"/>
  <c r="AC434" i="1"/>
  <c r="AC435" i="1"/>
  <c r="AC439" i="1"/>
  <c r="AC440" i="1"/>
  <c r="AC443" i="1"/>
  <c r="AC448" i="1"/>
  <c r="AC450" i="1"/>
  <c r="AC451" i="1"/>
  <c r="AC455" i="1"/>
  <c r="AC456" i="1"/>
  <c r="AC458" i="1"/>
  <c r="AC459" i="1"/>
  <c r="AC463" i="1"/>
  <c r="AC466" i="1"/>
  <c r="AC467" i="1"/>
  <c r="AC471" i="1"/>
  <c r="AC472" i="1"/>
  <c r="AC479" i="1"/>
  <c r="AC480" i="1"/>
  <c r="AC482" i="1"/>
  <c r="AC483" i="1"/>
  <c r="AC487" i="1"/>
  <c r="AD487" i="1" s="1"/>
  <c r="AC488" i="1"/>
  <c r="AC490" i="1"/>
  <c r="AC491" i="1"/>
  <c r="AC495" i="1"/>
  <c r="AD495" i="1" s="1"/>
  <c r="AC496" i="1"/>
  <c r="AC498" i="1"/>
  <c r="AC499" i="1"/>
  <c r="AC503" i="1"/>
  <c r="AC506" i="1"/>
  <c r="AC507" i="1"/>
  <c r="AC512" i="1"/>
  <c r="AC514" i="1"/>
  <c r="AC515" i="1"/>
  <c r="AC519" i="1"/>
  <c r="AC520" i="1"/>
  <c r="AC527" i="1"/>
  <c r="AC528" i="1"/>
  <c r="AC530" i="1"/>
  <c r="AC531" i="1"/>
  <c r="AC536" i="1"/>
  <c r="AD536" i="1" s="1"/>
  <c r="AC538" i="1"/>
  <c r="AD538" i="1" s="1"/>
  <c r="AJ538" i="1" s="1"/>
  <c r="AC539" i="1"/>
  <c r="AC543" i="1"/>
  <c r="AD543" i="1" s="1"/>
  <c r="AC544" i="1"/>
  <c r="AC546" i="1"/>
  <c r="AC547" i="1"/>
  <c r="AC551" i="1"/>
  <c r="AC552" i="1"/>
  <c r="AC554" i="1"/>
  <c r="AC555" i="1"/>
  <c r="AC560" i="1"/>
  <c r="AI560" i="1" s="1"/>
  <c r="AC562" i="1"/>
  <c r="AI562" i="1" s="1"/>
  <c r="AC563" i="1"/>
  <c r="AC567" i="1"/>
  <c r="AC574" i="1"/>
  <c r="AC575" i="1"/>
  <c r="AC577" i="1"/>
  <c r="AC578" i="1"/>
  <c r="AC583" i="1"/>
  <c r="AC585" i="1"/>
  <c r="AC586" i="1"/>
  <c r="AC591" i="1"/>
  <c r="AC593" i="1"/>
  <c r="AC594" i="1"/>
  <c r="AC599" i="1"/>
  <c r="AC601" i="1"/>
  <c r="AC602" i="1"/>
  <c r="AC606" i="1"/>
  <c r="AC607" i="1"/>
  <c r="AC609" i="1"/>
  <c r="AC610" i="1"/>
  <c r="AD610" i="1" s="1"/>
  <c r="AC615" i="1"/>
  <c r="AI615" i="1" s="1"/>
  <c r="AC618" i="1"/>
  <c r="AC622" i="1"/>
  <c r="AC623" i="1"/>
  <c r="AC626" i="1"/>
  <c r="AC630" i="1"/>
  <c r="AC631" i="1"/>
  <c r="AD631" i="1" s="1"/>
  <c r="AE631" i="1" s="1"/>
  <c r="AK631" i="1" s="1"/>
  <c r="AC634" i="1"/>
  <c r="AC638" i="1"/>
  <c r="AI638" i="1" s="1"/>
  <c r="AC639" i="1"/>
  <c r="AC642" i="1"/>
  <c r="AC646" i="1"/>
  <c r="AC647" i="1"/>
  <c r="AC649" i="1"/>
  <c r="AC650" i="1"/>
  <c r="AC655" i="1"/>
  <c r="AC658" i="1"/>
  <c r="AC663" i="1"/>
  <c r="AD663" i="1" s="1"/>
  <c r="AC666" i="1"/>
  <c r="AC6" i="1"/>
  <c r="AC29" i="1"/>
  <c r="AC58" i="1"/>
  <c r="AC66" i="1"/>
  <c r="AC94" i="1"/>
  <c r="AC132" i="1"/>
  <c r="AC164" i="1"/>
  <c r="AI164" i="1" s="1"/>
  <c r="AC195" i="1"/>
  <c r="AC196" i="1"/>
  <c r="AC235" i="1"/>
  <c r="AI235" i="1" s="1"/>
  <c r="AC267" i="1"/>
  <c r="AC271" i="1"/>
  <c r="AC298" i="1"/>
  <c r="AI298" i="1" s="1"/>
  <c r="AC310" i="1"/>
  <c r="AD310" i="1" s="1"/>
  <c r="AC322" i="1"/>
  <c r="AC323" i="1"/>
  <c r="AC362" i="1"/>
  <c r="AC363" i="1"/>
  <c r="AC394" i="1"/>
  <c r="AC395" i="1"/>
  <c r="AC442" i="1"/>
  <c r="AC474" i="1"/>
  <c r="AC475" i="1"/>
  <c r="AC522" i="1"/>
  <c r="AC523" i="1"/>
  <c r="AC569" i="1"/>
  <c r="AC570" i="1"/>
  <c r="AC625" i="1"/>
  <c r="AC633" i="1"/>
  <c r="AC637" i="1"/>
  <c r="AD637" i="1" s="1"/>
  <c r="AC645" i="1"/>
  <c r="AD645" i="1" s="1"/>
  <c r="AC652" i="1"/>
  <c r="AI652" i="1" s="1"/>
  <c r="AC657" i="1"/>
  <c r="AC665" i="1"/>
  <c r="AC18" i="1"/>
  <c r="AD18" i="1" s="1"/>
  <c r="AE18" i="1" s="1"/>
  <c r="AP36" i="1"/>
  <c r="AQ36" i="1"/>
  <c r="AO36" i="1"/>
  <c r="AO33" i="1"/>
  <c r="AP33" i="1" s="1"/>
  <c r="AQ33" i="1" s="1"/>
  <c r="AP30" i="1"/>
  <c r="AQ30" i="1"/>
  <c r="AO30" i="1"/>
  <c r="AT3" i="1" a="1"/>
  <c r="AT3" i="1" s="1"/>
  <c r="AU3" i="1" a="1"/>
  <c r="AU3" i="1" s="1"/>
  <c r="AV3" i="1" a="1"/>
  <c r="AV3" i="1" s="1"/>
  <c r="AT4" i="1" a="1"/>
  <c r="AT4" i="1" s="1"/>
  <c r="AU4" i="1" a="1"/>
  <c r="AU4" i="1" s="1"/>
  <c r="AV4" i="1" a="1"/>
  <c r="AV4" i="1" s="1"/>
  <c r="AT5" i="1" a="1"/>
  <c r="AT5" i="1" s="1"/>
  <c r="AU5" i="1" a="1"/>
  <c r="AU5" i="1" s="1"/>
  <c r="AV5" i="1" a="1"/>
  <c r="AV5" i="1" s="1"/>
  <c r="AU2" i="1" a="1"/>
  <c r="AU2" i="1" s="1"/>
  <c r="AV2" i="1" a="1"/>
  <c r="AV2" i="1" s="1"/>
  <c r="AT2" i="1" a="1"/>
  <c r="AT2" i="1" s="1"/>
  <c r="AF2" i="1"/>
  <c r="AG2" i="1"/>
  <c r="AH2" i="1"/>
  <c r="AF19" i="1"/>
  <c r="AG19" i="1"/>
  <c r="AH19" i="1"/>
  <c r="AF3" i="1"/>
  <c r="AG3" i="1"/>
  <c r="AH3" i="1"/>
  <c r="AF20" i="1"/>
  <c r="AG20" i="1"/>
  <c r="AH20" i="1"/>
  <c r="AF4" i="1"/>
  <c r="AG4" i="1"/>
  <c r="AH4" i="1"/>
  <c r="AF21" i="1"/>
  <c r="AG21" i="1"/>
  <c r="AH21" i="1"/>
  <c r="AF22" i="1"/>
  <c r="AG22" i="1"/>
  <c r="AH22" i="1"/>
  <c r="AF5" i="1"/>
  <c r="AG5" i="1"/>
  <c r="AH5" i="1"/>
  <c r="AF23" i="1"/>
  <c r="AG23" i="1"/>
  <c r="AH23" i="1"/>
  <c r="AF24" i="1"/>
  <c r="AG24" i="1"/>
  <c r="AH24" i="1"/>
  <c r="AF25" i="1"/>
  <c r="AG25" i="1"/>
  <c r="AH25" i="1"/>
  <c r="AF26" i="1"/>
  <c r="AG26" i="1"/>
  <c r="AH26" i="1"/>
  <c r="AF27" i="1"/>
  <c r="AG27" i="1"/>
  <c r="AH27" i="1"/>
  <c r="AF28" i="1"/>
  <c r="AG28" i="1"/>
  <c r="AH28" i="1"/>
  <c r="AF6" i="1"/>
  <c r="AG6" i="1"/>
  <c r="AH6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7" i="1"/>
  <c r="AG7" i="1"/>
  <c r="AH7" i="1"/>
  <c r="AF37" i="1"/>
  <c r="AG37" i="1"/>
  <c r="AH37" i="1"/>
  <c r="AF38" i="1"/>
  <c r="AG38" i="1"/>
  <c r="AH38" i="1"/>
  <c r="AF39" i="1"/>
  <c r="AG39" i="1"/>
  <c r="AH39" i="1"/>
  <c r="AF40" i="1"/>
  <c r="AG40" i="1"/>
  <c r="AH40" i="1"/>
  <c r="AF41" i="1"/>
  <c r="AG41" i="1"/>
  <c r="AH41" i="1"/>
  <c r="AF42" i="1"/>
  <c r="AG42" i="1"/>
  <c r="AH42" i="1"/>
  <c r="AF8" i="1"/>
  <c r="AG8" i="1"/>
  <c r="AH8" i="1"/>
  <c r="AF43" i="1"/>
  <c r="AG43" i="1"/>
  <c r="AH43" i="1"/>
  <c r="AF44" i="1"/>
  <c r="AG44" i="1"/>
  <c r="AH44" i="1"/>
  <c r="AF45" i="1"/>
  <c r="AG45" i="1"/>
  <c r="AH45" i="1"/>
  <c r="AF46" i="1"/>
  <c r="AG46" i="1"/>
  <c r="AH46" i="1"/>
  <c r="AF47" i="1"/>
  <c r="AG47" i="1"/>
  <c r="AH47" i="1"/>
  <c r="AF48" i="1"/>
  <c r="AG48" i="1"/>
  <c r="AH48" i="1"/>
  <c r="AF49" i="1"/>
  <c r="AG49" i="1"/>
  <c r="AH49" i="1"/>
  <c r="AF50" i="1"/>
  <c r="AG50" i="1"/>
  <c r="AH50" i="1"/>
  <c r="AF51" i="1"/>
  <c r="AG51" i="1"/>
  <c r="AH51" i="1"/>
  <c r="AF52" i="1"/>
  <c r="AG52" i="1"/>
  <c r="AH52" i="1"/>
  <c r="AF53" i="1"/>
  <c r="AG53" i="1"/>
  <c r="AH53" i="1"/>
  <c r="AF54" i="1"/>
  <c r="AG54" i="1"/>
  <c r="AH54" i="1"/>
  <c r="AF55" i="1"/>
  <c r="AG55" i="1"/>
  <c r="AH55" i="1"/>
  <c r="AF56" i="1"/>
  <c r="AG56" i="1"/>
  <c r="AH56" i="1"/>
  <c r="AF57" i="1"/>
  <c r="AG57" i="1"/>
  <c r="AH57" i="1"/>
  <c r="AF58" i="1"/>
  <c r="AG58" i="1"/>
  <c r="AH58" i="1"/>
  <c r="AF59" i="1"/>
  <c r="AG59" i="1"/>
  <c r="AH59" i="1"/>
  <c r="AF60" i="1"/>
  <c r="AG60" i="1"/>
  <c r="AH60" i="1"/>
  <c r="AF61" i="1"/>
  <c r="AG61" i="1"/>
  <c r="AH61" i="1"/>
  <c r="AF62" i="1"/>
  <c r="AG62" i="1"/>
  <c r="AH62" i="1"/>
  <c r="AF63" i="1"/>
  <c r="AG63" i="1"/>
  <c r="AH63" i="1"/>
  <c r="AF64" i="1"/>
  <c r="AG64" i="1"/>
  <c r="AH64" i="1"/>
  <c r="AF65" i="1"/>
  <c r="AG65" i="1"/>
  <c r="AH65" i="1"/>
  <c r="AF66" i="1"/>
  <c r="AG66" i="1"/>
  <c r="AH66" i="1"/>
  <c r="AF67" i="1"/>
  <c r="AG67" i="1"/>
  <c r="AH67" i="1"/>
  <c r="AF68" i="1"/>
  <c r="AG68" i="1"/>
  <c r="AH68" i="1"/>
  <c r="AF69" i="1"/>
  <c r="AG69" i="1"/>
  <c r="AH69" i="1"/>
  <c r="AF70" i="1"/>
  <c r="AG70" i="1"/>
  <c r="AH70" i="1"/>
  <c r="AF71" i="1"/>
  <c r="AG71" i="1"/>
  <c r="AH71" i="1"/>
  <c r="AF9" i="1"/>
  <c r="AG9" i="1"/>
  <c r="AH9" i="1"/>
  <c r="AF10" i="1"/>
  <c r="AG10" i="1"/>
  <c r="AH10" i="1"/>
  <c r="AF72" i="1"/>
  <c r="AG72" i="1"/>
  <c r="AH72" i="1"/>
  <c r="AF11" i="1"/>
  <c r="AG11" i="1"/>
  <c r="AH11" i="1"/>
  <c r="AF73" i="1"/>
  <c r="AG73" i="1"/>
  <c r="AH73" i="1"/>
  <c r="AF12" i="1"/>
  <c r="AG12" i="1"/>
  <c r="AH12" i="1"/>
  <c r="AF74" i="1"/>
  <c r="AG74" i="1"/>
  <c r="AH74" i="1"/>
  <c r="AF75" i="1"/>
  <c r="AG75" i="1"/>
  <c r="AH75" i="1"/>
  <c r="AF76" i="1"/>
  <c r="AG76" i="1"/>
  <c r="AH76" i="1"/>
  <c r="AF77" i="1"/>
  <c r="AG77" i="1"/>
  <c r="AH77" i="1"/>
  <c r="AF78" i="1"/>
  <c r="AG78" i="1"/>
  <c r="AH78" i="1"/>
  <c r="AF79" i="1"/>
  <c r="AG79" i="1"/>
  <c r="AH79" i="1"/>
  <c r="AF80" i="1"/>
  <c r="AG80" i="1"/>
  <c r="AH80" i="1"/>
  <c r="AF81" i="1"/>
  <c r="AG81" i="1"/>
  <c r="AH81" i="1"/>
  <c r="AF82" i="1"/>
  <c r="AG82" i="1"/>
  <c r="AH82" i="1"/>
  <c r="AF83" i="1"/>
  <c r="AG83" i="1"/>
  <c r="AH83" i="1"/>
  <c r="AF84" i="1"/>
  <c r="AG84" i="1"/>
  <c r="AH84" i="1"/>
  <c r="AF85" i="1"/>
  <c r="AG85" i="1"/>
  <c r="AH85" i="1"/>
  <c r="AF86" i="1"/>
  <c r="AG86" i="1"/>
  <c r="AH86" i="1"/>
  <c r="AF87" i="1"/>
  <c r="AG87" i="1"/>
  <c r="AH87" i="1"/>
  <c r="AF88" i="1"/>
  <c r="AG88" i="1"/>
  <c r="AH88" i="1"/>
  <c r="AF89" i="1"/>
  <c r="AG89" i="1"/>
  <c r="AH89" i="1"/>
  <c r="AF90" i="1"/>
  <c r="AG90" i="1"/>
  <c r="AH90" i="1"/>
  <c r="AF91" i="1"/>
  <c r="AG91" i="1"/>
  <c r="AH91" i="1"/>
  <c r="AF92" i="1"/>
  <c r="AG92" i="1"/>
  <c r="AH92" i="1"/>
  <c r="AF93" i="1"/>
  <c r="AG93" i="1"/>
  <c r="AH93" i="1"/>
  <c r="AF94" i="1"/>
  <c r="AG94" i="1"/>
  <c r="AH94" i="1"/>
  <c r="AF95" i="1"/>
  <c r="AG95" i="1"/>
  <c r="AH95" i="1"/>
  <c r="AF96" i="1"/>
  <c r="AG96" i="1"/>
  <c r="AH96" i="1"/>
  <c r="AF97" i="1"/>
  <c r="AG97" i="1"/>
  <c r="AH97" i="1"/>
  <c r="AF98" i="1"/>
  <c r="AG98" i="1"/>
  <c r="AH98" i="1"/>
  <c r="AF13" i="1"/>
  <c r="AG13" i="1"/>
  <c r="AH13" i="1"/>
  <c r="AF99" i="1"/>
  <c r="AG99" i="1"/>
  <c r="AH99" i="1"/>
  <c r="AF100" i="1"/>
  <c r="AG100" i="1"/>
  <c r="AH100" i="1"/>
  <c r="AF101" i="1"/>
  <c r="AG101" i="1"/>
  <c r="AH101" i="1"/>
  <c r="AF102" i="1"/>
  <c r="AG102" i="1"/>
  <c r="AH102" i="1"/>
  <c r="AF103" i="1"/>
  <c r="AG103" i="1"/>
  <c r="AH103" i="1"/>
  <c r="AF104" i="1"/>
  <c r="AG104" i="1"/>
  <c r="AH104" i="1"/>
  <c r="AF105" i="1"/>
  <c r="AG105" i="1"/>
  <c r="AH105" i="1"/>
  <c r="AF106" i="1"/>
  <c r="AG106" i="1"/>
  <c r="AH106" i="1"/>
  <c r="AF107" i="1"/>
  <c r="AG107" i="1"/>
  <c r="AH107" i="1"/>
  <c r="AF108" i="1"/>
  <c r="AG108" i="1"/>
  <c r="AH108" i="1"/>
  <c r="AF109" i="1"/>
  <c r="AG109" i="1"/>
  <c r="AH109" i="1"/>
  <c r="AF110" i="1"/>
  <c r="AG110" i="1"/>
  <c r="AH110" i="1"/>
  <c r="AF111" i="1"/>
  <c r="AG111" i="1"/>
  <c r="AH111" i="1"/>
  <c r="AF112" i="1"/>
  <c r="AG112" i="1"/>
  <c r="AH112" i="1"/>
  <c r="AF113" i="1"/>
  <c r="AG113" i="1"/>
  <c r="AH113" i="1"/>
  <c r="AF114" i="1"/>
  <c r="AG114" i="1"/>
  <c r="AH114" i="1"/>
  <c r="AF115" i="1"/>
  <c r="AG115" i="1"/>
  <c r="AH115" i="1"/>
  <c r="AF116" i="1"/>
  <c r="AG116" i="1"/>
  <c r="AH116" i="1"/>
  <c r="AF117" i="1"/>
  <c r="AG117" i="1"/>
  <c r="AH117" i="1"/>
  <c r="AF118" i="1"/>
  <c r="AG118" i="1"/>
  <c r="AH118" i="1"/>
  <c r="AF119" i="1"/>
  <c r="AG119" i="1"/>
  <c r="AH119" i="1"/>
  <c r="AF120" i="1"/>
  <c r="AG120" i="1"/>
  <c r="AH120" i="1"/>
  <c r="AF121" i="1"/>
  <c r="AG121" i="1"/>
  <c r="AH121" i="1"/>
  <c r="AF122" i="1"/>
  <c r="AG122" i="1"/>
  <c r="AH122" i="1"/>
  <c r="AF123" i="1"/>
  <c r="AG123" i="1"/>
  <c r="AH123" i="1"/>
  <c r="AF124" i="1"/>
  <c r="AG124" i="1"/>
  <c r="AH124" i="1"/>
  <c r="AF125" i="1"/>
  <c r="AG125" i="1"/>
  <c r="AH125" i="1"/>
  <c r="AF126" i="1"/>
  <c r="AG126" i="1"/>
  <c r="AH126" i="1"/>
  <c r="AF127" i="1"/>
  <c r="AG127" i="1"/>
  <c r="AH127" i="1"/>
  <c r="AF128" i="1"/>
  <c r="AG128" i="1"/>
  <c r="AH128" i="1"/>
  <c r="AF129" i="1"/>
  <c r="AG129" i="1"/>
  <c r="AH129" i="1"/>
  <c r="AF14" i="1"/>
  <c r="AG14" i="1"/>
  <c r="AH14" i="1"/>
  <c r="AF130" i="1"/>
  <c r="AG130" i="1"/>
  <c r="AH130" i="1"/>
  <c r="AF131" i="1"/>
  <c r="AG131" i="1"/>
  <c r="AH131" i="1"/>
  <c r="AF132" i="1"/>
  <c r="AG132" i="1"/>
  <c r="AH132" i="1"/>
  <c r="AF133" i="1"/>
  <c r="AG133" i="1"/>
  <c r="AH133" i="1"/>
  <c r="AF134" i="1"/>
  <c r="AG134" i="1"/>
  <c r="AH134" i="1"/>
  <c r="AF135" i="1"/>
  <c r="AG135" i="1"/>
  <c r="AH135" i="1"/>
  <c r="AF136" i="1"/>
  <c r="AG136" i="1"/>
  <c r="AH136" i="1"/>
  <c r="AF137" i="1"/>
  <c r="AG137" i="1"/>
  <c r="AH137" i="1"/>
  <c r="AF138" i="1"/>
  <c r="AG138" i="1"/>
  <c r="AH138" i="1"/>
  <c r="AF139" i="1"/>
  <c r="AG139" i="1"/>
  <c r="AH139" i="1"/>
  <c r="AF140" i="1"/>
  <c r="AG140" i="1"/>
  <c r="AH140" i="1"/>
  <c r="AF141" i="1"/>
  <c r="AG141" i="1"/>
  <c r="AH141" i="1"/>
  <c r="AF142" i="1"/>
  <c r="AG142" i="1"/>
  <c r="AH142" i="1"/>
  <c r="AF143" i="1"/>
  <c r="AG143" i="1"/>
  <c r="AH143" i="1"/>
  <c r="AF144" i="1"/>
  <c r="AG144" i="1"/>
  <c r="AH144" i="1"/>
  <c r="AF145" i="1"/>
  <c r="AG145" i="1"/>
  <c r="AH145" i="1"/>
  <c r="AF146" i="1"/>
  <c r="AG146" i="1"/>
  <c r="AH146" i="1"/>
  <c r="AF147" i="1"/>
  <c r="AG147" i="1"/>
  <c r="AH147" i="1"/>
  <c r="AF148" i="1"/>
  <c r="AG148" i="1"/>
  <c r="AH148" i="1"/>
  <c r="AF149" i="1"/>
  <c r="AG149" i="1"/>
  <c r="AH149" i="1"/>
  <c r="AF150" i="1"/>
  <c r="AG150" i="1"/>
  <c r="AH150" i="1"/>
  <c r="AF151" i="1"/>
  <c r="AG151" i="1"/>
  <c r="AH151" i="1"/>
  <c r="AF152" i="1"/>
  <c r="AG152" i="1"/>
  <c r="AH152" i="1"/>
  <c r="AF153" i="1"/>
  <c r="AG153" i="1"/>
  <c r="AH153" i="1"/>
  <c r="AF154" i="1"/>
  <c r="AG154" i="1"/>
  <c r="AH154" i="1"/>
  <c r="AF155" i="1"/>
  <c r="AG155" i="1"/>
  <c r="AH155" i="1"/>
  <c r="AF156" i="1"/>
  <c r="AG156" i="1"/>
  <c r="AH156" i="1"/>
  <c r="AF157" i="1"/>
  <c r="AG157" i="1"/>
  <c r="AH157" i="1"/>
  <c r="AF158" i="1"/>
  <c r="AG158" i="1"/>
  <c r="AH158" i="1"/>
  <c r="AF159" i="1"/>
  <c r="AG159" i="1"/>
  <c r="AH159" i="1"/>
  <c r="AF160" i="1"/>
  <c r="AG160" i="1"/>
  <c r="AH160" i="1"/>
  <c r="AF161" i="1"/>
  <c r="AG161" i="1"/>
  <c r="AH161" i="1"/>
  <c r="AF162" i="1"/>
  <c r="AG162" i="1"/>
  <c r="AH162" i="1"/>
  <c r="AF163" i="1"/>
  <c r="AG163" i="1"/>
  <c r="AH163" i="1"/>
  <c r="AF164" i="1"/>
  <c r="AG164" i="1"/>
  <c r="AH164" i="1"/>
  <c r="AF165" i="1"/>
  <c r="AG165" i="1"/>
  <c r="AH165" i="1"/>
  <c r="AF166" i="1"/>
  <c r="AG166" i="1"/>
  <c r="AH166" i="1"/>
  <c r="AF167" i="1"/>
  <c r="AG167" i="1"/>
  <c r="AH167" i="1"/>
  <c r="AF168" i="1"/>
  <c r="AG168" i="1"/>
  <c r="AH168" i="1"/>
  <c r="AF169" i="1"/>
  <c r="AG169" i="1"/>
  <c r="AH169" i="1"/>
  <c r="AF170" i="1"/>
  <c r="AG170" i="1"/>
  <c r="AH170" i="1"/>
  <c r="AF15" i="1"/>
  <c r="AG15" i="1"/>
  <c r="AH15" i="1"/>
  <c r="AF171" i="1"/>
  <c r="AG171" i="1"/>
  <c r="AH171" i="1"/>
  <c r="AF172" i="1"/>
  <c r="AG172" i="1"/>
  <c r="AH172" i="1"/>
  <c r="AF173" i="1"/>
  <c r="AG173" i="1"/>
  <c r="AH173" i="1"/>
  <c r="AF174" i="1"/>
  <c r="AG174" i="1"/>
  <c r="AH174" i="1"/>
  <c r="AF175" i="1"/>
  <c r="AG175" i="1"/>
  <c r="AH175" i="1"/>
  <c r="AF176" i="1"/>
  <c r="AG176" i="1"/>
  <c r="AH176" i="1"/>
  <c r="AF177" i="1"/>
  <c r="AG177" i="1"/>
  <c r="AH177" i="1"/>
  <c r="AF178" i="1"/>
  <c r="AG178" i="1"/>
  <c r="AH178" i="1"/>
  <c r="AF179" i="1"/>
  <c r="AG179" i="1"/>
  <c r="AH179" i="1"/>
  <c r="AF180" i="1"/>
  <c r="AG180" i="1"/>
  <c r="AH180" i="1"/>
  <c r="AF181" i="1"/>
  <c r="AG181" i="1"/>
  <c r="AH181" i="1"/>
  <c r="AF182" i="1"/>
  <c r="AG182" i="1"/>
  <c r="AH182" i="1"/>
  <c r="AF183" i="1"/>
  <c r="AG183" i="1"/>
  <c r="AH183" i="1"/>
  <c r="AF184" i="1"/>
  <c r="AG184" i="1"/>
  <c r="AH184" i="1"/>
  <c r="AF185" i="1"/>
  <c r="AG185" i="1"/>
  <c r="AH185" i="1"/>
  <c r="AF186" i="1"/>
  <c r="AG186" i="1"/>
  <c r="AH186" i="1"/>
  <c r="AF187" i="1"/>
  <c r="AG187" i="1"/>
  <c r="AH187" i="1"/>
  <c r="AF188" i="1"/>
  <c r="AG188" i="1"/>
  <c r="AH188" i="1"/>
  <c r="AF189" i="1"/>
  <c r="AG189" i="1"/>
  <c r="AH189" i="1"/>
  <c r="AF190" i="1"/>
  <c r="AG190" i="1"/>
  <c r="AH190" i="1"/>
  <c r="AF191" i="1"/>
  <c r="AG191" i="1"/>
  <c r="AH191" i="1"/>
  <c r="AF192" i="1"/>
  <c r="AG192" i="1"/>
  <c r="AH192" i="1"/>
  <c r="AF193" i="1"/>
  <c r="AG193" i="1"/>
  <c r="AH193" i="1"/>
  <c r="AF194" i="1"/>
  <c r="AG194" i="1"/>
  <c r="AH194" i="1"/>
  <c r="AF195" i="1"/>
  <c r="AG195" i="1"/>
  <c r="AH195" i="1"/>
  <c r="AF196" i="1"/>
  <c r="AG196" i="1"/>
  <c r="AH196" i="1"/>
  <c r="AF197" i="1"/>
  <c r="AG197" i="1"/>
  <c r="AH197" i="1"/>
  <c r="AF198" i="1"/>
  <c r="AG198" i="1"/>
  <c r="AH198" i="1"/>
  <c r="AF199" i="1"/>
  <c r="AG199" i="1"/>
  <c r="AH199" i="1"/>
  <c r="AF200" i="1"/>
  <c r="AG200" i="1"/>
  <c r="AH200" i="1"/>
  <c r="AF201" i="1"/>
  <c r="AG201" i="1"/>
  <c r="AH201" i="1"/>
  <c r="AF202" i="1"/>
  <c r="AG202" i="1"/>
  <c r="AH202" i="1"/>
  <c r="AF203" i="1"/>
  <c r="AG203" i="1"/>
  <c r="AH203" i="1"/>
  <c r="AF204" i="1"/>
  <c r="AG204" i="1"/>
  <c r="AH204" i="1"/>
  <c r="AF205" i="1"/>
  <c r="AG205" i="1"/>
  <c r="AH205" i="1"/>
  <c r="AF206" i="1"/>
  <c r="AG206" i="1"/>
  <c r="AH206" i="1"/>
  <c r="AF207" i="1"/>
  <c r="AG207" i="1"/>
  <c r="AH207" i="1"/>
  <c r="AF208" i="1"/>
  <c r="AG208" i="1"/>
  <c r="AH208" i="1"/>
  <c r="AF209" i="1"/>
  <c r="AG209" i="1"/>
  <c r="AH209" i="1"/>
  <c r="AF210" i="1"/>
  <c r="AG210" i="1"/>
  <c r="AH210" i="1"/>
  <c r="AF211" i="1"/>
  <c r="AG211" i="1"/>
  <c r="AH211" i="1"/>
  <c r="AF212" i="1"/>
  <c r="AG212" i="1"/>
  <c r="AH212" i="1"/>
  <c r="AF213" i="1"/>
  <c r="AG213" i="1"/>
  <c r="AH213" i="1"/>
  <c r="AF214" i="1"/>
  <c r="AG214" i="1"/>
  <c r="AH214" i="1"/>
  <c r="AF215" i="1"/>
  <c r="AG215" i="1"/>
  <c r="AH215" i="1"/>
  <c r="AF216" i="1"/>
  <c r="AG216" i="1"/>
  <c r="AH216" i="1"/>
  <c r="AF217" i="1"/>
  <c r="AG217" i="1"/>
  <c r="AH217" i="1"/>
  <c r="AF218" i="1"/>
  <c r="AG218" i="1"/>
  <c r="AH218" i="1"/>
  <c r="AF219" i="1"/>
  <c r="AG219" i="1"/>
  <c r="AH219" i="1"/>
  <c r="AF220" i="1"/>
  <c r="AG220" i="1"/>
  <c r="AH220" i="1"/>
  <c r="AF221" i="1"/>
  <c r="AG221" i="1"/>
  <c r="AH221" i="1"/>
  <c r="AF222" i="1"/>
  <c r="AG222" i="1"/>
  <c r="AH222" i="1"/>
  <c r="AF223" i="1"/>
  <c r="AG223" i="1"/>
  <c r="AH223" i="1"/>
  <c r="AF224" i="1"/>
  <c r="AG224" i="1"/>
  <c r="AH224" i="1"/>
  <c r="AF225" i="1"/>
  <c r="AG225" i="1"/>
  <c r="AH225" i="1"/>
  <c r="AF226" i="1"/>
  <c r="AG226" i="1"/>
  <c r="AH226" i="1"/>
  <c r="AF227" i="1"/>
  <c r="AG227" i="1"/>
  <c r="AH227" i="1"/>
  <c r="AF228" i="1"/>
  <c r="AG228" i="1"/>
  <c r="AH228" i="1"/>
  <c r="AF229" i="1"/>
  <c r="AG229" i="1"/>
  <c r="AH229" i="1"/>
  <c r="AF230" i="1"/>
  <c r="AG230" i="1"/>
  <c r="AH230" i="1"/>
  <c r="AF231" i="1"/>
  <c r="AG231" i="1"/>
  <c r="AH231" i="1"/>
  <c r="AF232" i="1"/>
  <c r="AG232" i="1"/>
  <c r="AH232" i="1"/>
  <c r="AF233" i="1"/>
  <c r="AG233" i="1"/>
  <c r="AH233" i="1"/>
  <c r="AF234" i="1"/>
  <c r="AG234" i="1"/>
  <c r="AH234" i="1"/>
  <c r="AF235" i="1"/>
  <c r="AG235" i="1"/>
  <c r="AH235" i="1"/>
  <c r="AF236" i="1"/>
  <c r="AG236" i="1"/>
  <c r="AH236" i="1"/>
  <c r="AF237" i="1"/>
  <c r="AG237" i="1"/>
  <c r="AH237" i="1"/>
  <c r="AF238" i="1"/>
  <c r="AG238" i="1"/>
  <c r="AH238" i="1"/>
  <c r="AF239" i="1"/>
  <c r="AG239" i="1"/>
  <c r="AH239" i="1"/>
  <c r="AF240" i="1"/>
  <c r="AG240" i="1"/>
  <c r="AH240" i="1"/>
  <c r="AF241" i="1"/>
  <c r="AG241" i="1"/>
  <c r="AH241" i="1"/>
  <c r="AF242" i="1"/>
  <c r="AG242" i="1"/>
  <c r="AH242" i="1"/>
  <c r="AF243" i="1"/>
  <c r="AG243" i="1"/>
  <c r="AH243" i="1"/>
  <c r="AF244" i="1"/>
  <c r="AG244" i="1"/>
  <c r="AH244" i="1"/>
  <c r="AF245" i="1"/>
  <c r="AG245" i="1"/>
  <c r="AH245" i="1"/>
  <c r="AF246" i="1"/>
  <c r="AG246" i="1"/>
  <c r="AH246" i="1"/>
  <c r="AF247" i="1"/>
  <c r="AG247" i="1"/>
  <c r="AH247" i="1"/>
  <c r="AF248" i="1"/>
  <c r="AG248" i="1"/>
  <c r="AH248" i="1"/>
  <c r="AF249" i="1"/>
  <c r="AG249" i="1"/>
  <c r="AH249" i="1"/>
  <c r="AF250" i="1"/>
  <c r="AG250" i="1"/>
  <c r="AH250" i="1"/>
  <c r="AF251" i="1"/>
  <c r="AG251" i="1"/>
  <c r="AH251" i="1"/>
  <c r="AF252" i="1"/>
  <c r="AG252" i="1"/>
  <c r="AH252" i="1"/>
  <c r="AF253" i="1"/>
  <c r="AG253" i="1"/>
  <c r="AH253" i="1"/>
  <c r="AF254" i="1"/>
  <c r="AG254" i="1"/>
  <c r="AH254" i="1"/>
  <c r="AF255" i="1"/>
  <c r="AG255" i="1"/>
  <c r="AH255" i="1"/>
  <c r="AF256" i="1"/>
  <c r="AG256" i="1"/>
  <c r="AH256" i="1"/>
  <c r="AF257" i="1"/>
  <c r="AG257" i="1"/>
  <c r="AH257" i="1"/>
  <c r="AF258" i="1"/>
  <c r="AG258" i="1"/>
  <c r="AH258" i="1"/>
  <c r="AF259" i="1"/>
  <c r="AG259" i="1"/>
  <c r="AH259" i="1"/>
  <c r="AF260" i="1"/>
  <c r="AG260" i="1"/>
  <c r="AH260" i="1"/>
  <c r="AF261" i="1"/>
  <c r="AG261" i="1"/>
  <c r="AH261" i="1"/>
  <c r="AF262" i="1"/>
  <c r="AG262" i="1"/>
  <c r="AH262" i="1"/>
  <c r="AF263" i="1"/>
  <c r="AG263" i="1"/>
  <c r="AH263" i="1"/>
  <c r="AF264" i="1"/>
  <c r="AG264" i="1"/>
  <c r="AH264" i="1"/>
  <c r="AF265" i="1"/>
  <c r="AG265" i="1"/>
  <c r="AH265" i="1"/>
  <c r="AF266" i="1"/>
  <c r="AG266" i="1"/>
  <c r="AH266" i="1"/>
  <c r="AF267" i="1"/>
  <c r="AG267" i="1"/>
  <c r="AH267" i="1"/>
  <c r="AF268" i="1"/>
  <c r="AG268" i="1"/>
  <c r="AH268" i="1"/>
  <c r="AF269" i="1"/>
  <c r="AG269" i="1"/>
  <c r="AH269" i="1"/>
  <c r="AF270" i="1"/>
  <c r="AG270" i="1"/>
  <c r="AH270" i="1"/>
  <c r="AF271" i="1"/>
  <c r="AG271" i="1"/>
  <c r="AH271" i="1"/>
  <c r="AF272" i="1"/>
  <c r="AG272" i="1"/>
  <c r="AH272" i="1"/>
  <c r="AF273" i="1"/>
  <c r="AG273" i="1"/>
  <c r="AH273" i="1"/>
  <c r="AF274" i="1"/>
  <c r="AG274" i="1"/>
  <c r="AH274" i="1"/>
  <c r="AF275" i="1"/>
  <c r="AG275" i="1"/>
  <c r="AH275" i="1"/>
  <c r="AF276" i="1"/>
  <c r="AG276" i="1"/>
  <c r="AH276" i="1"/>
  <c r="AF277" i="1"/>
  <c r="AG277" i="1"/>
  <c r="AH277" i="1"/>
  <c r="AF278" i="1"/>
  <c r="AG278" i="1"/>
  <c r="AH278" i="1"/>
  <c r="AF279" i="1"/>
  <c r="AG279" i="1"/>
  <c r="AH279" i="1"/>
  <c r="AF280" i="1"/>
  <c r="AG280" i="1"/>
  <c r="AH280" i="1"/>
  <c r="AF281" i="1"/>
  <c r="AG281" i="1"/>
  <c r="AH281" i="1"/>
  <c r="AF282" i="1"/>
  <c r="AG282" i="1"/>
  <c r="AH282" i="1"/>
  <c r="AF283" i="1"/>
  <c r="AG283" i="1"/>
  <c r="AH283" i="1"/>
  <c r="AF284" i="1"/>
  <c r="AG284" i="1"/>
  <c r="AH284" i="1"/>
  <c r="AF285" i="1"/>
  <c r="AG285" i="1"/>
  <c r="AH285" i="1"/>
  <c r="AF286" i="1"/>
  <c r="AG286" i="1"/>
  <c r="AH286" i="1"/>
  <c r="AF287" i="1"/>
  <c r="AG287" i="1"/>
  <c r="AH287" i="1"/>
  <c r="AF288" i="1"/>
  <c r="AG288" i="1"/>
  <c r="AH288" i="1"/>
  <c r="AF289" i="1"/>
  <c r="AG289" i="1"/>
  <c r="AH289" i="1"/>
  <c r="AF290" i="1"/>
  <c r="AG290" i="1"/>
  <c r="AH290" i="1"/>
  <c r="AF291" i="1"/>
  <c r="AG291" i="1"/>
  <c r="AH291" i="1"/>
  <c r="AF292" i="1"/>
  <c r="AG292" i="1"/>
  <c r="AH292" i="1"/>
  <c r="AF293" i="1"/>
  <c r="AG293" i="1"/>
  <c r="AH293" i="1"/>
  <c r="AF294" i="1"/>
  <c r="AG294" i="1"/>
  <c r="AH294" i="1"/>
  <c r="AF295" i="1"/>
  <c r="AG295" i="1"/>
  <c r="AH295" i="1"/>
  <c r="AF16" i="1"/>
  <c r="AG16" i="1"/>
  <c r="AH16" i="1"/>
  <c r="AF296" i="1"/>
  <c r="AG296" i="1"/>
  <c r="AH296" i="1"/>
  <c r="AF297" i="1"/>
  <c r="AG297" i="1"/>
  <c r="AH297" i="1"/>
  <c r="AF298" i="1"/>
  <c r="AG298" i="1"/>
  <c r="AH298" i="1"/>
  <c r="AF299" i="1"/>
  <c r="AG299" i="1"/>
  <c r="AH299" i="1"/>
  <c r="AF300" i="1"/>
  <c r="AG300" i="1"/>
  <c r="AH300" i="1"/>
  <c r="AF301" i="1"/>
  <c r="AG301" i="1"/>
  <c r="AH301" i="1"/>
  <c r="AF302" i="1"/>
  <c r="AG302" i="1"/>
  <c r="AH302" i="1"/>
  <c r="AF303" i="1"/>
  <c r="AG303" i="1"/>
  <c r="AH303" i="1"/>
  <c r="AF304" i="1"/>
  <c r="AG304" i="1"/>
  <c r="AH304" i="1"/>
  <c r="AF305" i="1"/>
  <c r="AG305" i="1"/>
  <c r="AH305" i="1"/>
  <c r="AF306" i="1"/>
  <c r="AG306" i="1"/>
  <c r="AH306" i="1"/>
  <c r="AF307" i="1"/>
  <c r="AG307" i="1"/>
  <c r="AH307" i="1"/>
  <c r="AF308" i="1"/>
  <c r="AG308" i="1"/>
  <c r="AH308" i="1"/>
  <c r="AF309" i="1"/>
  <c r="AG309" i="1"/>
  <c r="AH309" i="1"/>
  <c r="AF310" i="1"/>
  <c r="AG310" i="1"/>
  <c r="AH310" i="1"/>
  <c r="AF311" i="1"/>
  <c r="AG311" i="1"/>
  <c r="AH311" i="1"/>
  <c r="AF312" i="1"/>
  <c r="AG312" i="1"/>
  <c r="AH312" i="1"/>
  <c r="AF313" i="1"/>
  <c r="AG313" i="1"/>
  <c r="AH313" i="1"/>
  <c r="AF314" i="1"/>
  <c r="AG314" i="1"/>
  <c r="AH314" i="1"/>
  <c r="AF315" i="1"/>
  <c r="AG315" i="1"/>
  <c r="AH315" i="1"/>
  <c r="AF316" i="1"/>
  <c r="AG316" i="1"/>
  <c r="AH316" i="1"/>
  <c r="AF317" i="1"/>
  <c r="AG317" i="1"/>
  <c r="AH317" i="1"/>
  <c r="AF318" i="1"/>
  <c r="AG318" i="1"/>
  <c r="AH318" i="1"/>
  <c r="AF319" i="1"/>
  <c r="AG319" i="1"/>
  <c r="AH319" i="1"/>
  <c r="AF320" i="1"/>
  <c r="AG320" i="1"/>
  <c r="AH320" i="1"/>
  <c r="AF321" i="1"/>
  <c r="AG321" i="1"/>
  <c r="AH321" i="1"/>
  <c r="AF322" i="1"/>
  <c r="AG322" i="1"/>
  <c r="AH322" i="1"/>
  <c r="AF323" i="1"/>
  <c r="AG323" i="1"/>
  <c r="AH323" i="1"/>
  <c r="AF324" i="1"/>
  <c r="AG324" i="1"/>
  <c r="AH324" i="1"/>
  <c r="AF325" i="1"/>
  <c r="AG325" i="1"/>
  <c r="AH325" i="1"/>
  <c r="AF326" i="1"/>
  <c r="AG326" i="1"/>
  <c r="AH326" i="1"/>
  <c r="AF327" i="1"/>
  <c r="AG327" i="1"/>
  <c r="AH327" i="1"/>
  <c r="AF328" i="1"/>
  <c r="AG328" i="1"/>
  <c r="AH328" i="1"/>
  <c r="AF329" i="1"/>
  <c r="AG329" i="1"/>
  <c r="AH329" i="1"/>
  <c r="AF330" i="1"/>
  <c r="AG330" i="1"/>
  <c r="AH330" i="1"/>
  <c r="AF331" i="1"/>
  <c r="AG331" i="1"/>
  <c r="AH331" i="1"/>
  <c r="AF332" i="1"/>
  <c r="AG332" i="1"/>
  <c r="AH332" i="1"/>
  <c r="AF333" i="1"/>
  <c r="AG333" i="1"/>
  <c r="AH333" i="1"/>
  <c r="AF334" i="1"/>
  <c r="AG334" i="1"/>
  <c r="AH334" i="1"/>
  <c r="AF335" i="1"/>
  <c r="AG335" i="1"/>
  <c r="AH335" i="1"/>
  <c r="AF336" i="1"/>
  <c r="AG336" i="1"/>
  <c r="AH336" i="1"/>
  <c r="AF337" i="1"/>
  <c r="AG337" i="1"/>
  <c r="AH337" i="1"/>
  <c r="AF338" i="1"/>
  <c r="AG338" i="1"/>
  <c r="AH338" i="1"/>
  <c r="AF339" i="1"/>
  <c r="AG339" i="1"/>
  <c r="AH339" i="1"/>
  <c r="AF340" i="1"/>
  <c r="AG340" i="1"/>
  <c r="AH340" i="1"/>
  <c r="AF341" i="1"/>
  <c r="AG341" i="1"/>
  <c r="AH341" i="1"/>
  <c r="AF342" i="1"/>
  <c r="AG342" i="1"/>
  <c r="AH342" i="1"/>
  <c r="AF343" i="1"/>
  <c r="AG343" i="1"/>
  <c r="AH343" i="1"/>
  <c r="AF344" i="1"/>
  <c r="AG344" i="1"/>
  <c r="AH344" i="1"/>
  <c r="AF345" i="1"/>
  <c r="AG345" i="1"/>
  <c r="AH345" i="1"/>
  <c r="AF346" i="1"/>
  <c r="AG346" i="1"/>
  <c r="AH346" i="1"/>
  <c r="AF347" i="1"/>
  <c r="AG347" i="1"/>
  <c r="AH347" i="1"/>
  <c r="AF348" i="1"/>
  <c r="AG348" i="1"/>
  <c r="AH348" i="1"/>
  <c r="AF349" i="1"/>
  <c r="AG349" i="1"/>
  <c r="AH349" i="1"/>
  <c r="AF350" i="1"/>
  <c r="AG350" i="1"/>
  <c r="AH350" i="1"/>
  <c r="AF351" i="1"/>
  <c r="AG351" i="1"/>
  <c r="AH351" i="1"/>
  <c r="AF352" i="1"/>
  <c r="AG352" i="1"/>
  <c r="AH352" i="1"/>
  <c r="AF353" i="1"/>
  <c r="AG353" i="1"/>
  <c r="AH353" i="1"/>
  <c r="AF354" i="1"/>
  <c r="AG354" i="1"/>
  <c r="AH354" i="1"/>
  <c r="AF355" i="1"/>
  <c r="AG355" i="1"/>
  <c r="AH355" i="1"/>
  <c r="AF356" i="1"/>
  <c r="AG356" i="1"/>
  <c r="AH356" i="1"/>
  <c r="AF357" i="1"/>
  <c r="AG357" i="1"/>
  <c r="AH357" i="1"/>
  <c r="AF358" i="1"/>
  <c r="AG358" i="1"/>
  <c r="AH358" i="1"/>
  <c r="AF359" i="1"/>
  <c r="AG359" i="1"/>
  <c r="AH359" i="1"/>
  <c r="AF360" i="1"/>
  <c r="AG360" i="1"/>
  <c r="AH360" i="1"/>
  <c r="AF361" i="1"/>
  <c r="AG361" i="1"/>
  <c r="AH361" i="1"/>
  <c r="AF362" i="1"/>
  <c r="AG362" i="1"/>
  <c r="AH362" i="1"/>
  <c r="AF363" i="1"/>
  <c r="AG363" i="1"/>
  <c r="AH363" i="1"/>
  <c r="AF364" i="1"/>
  <c r="AG364" i="1"/>
  <c r="AH364" i="1"/>
  <c r="AF365" i="1"/>
  <c r="AG365" i="1"/>
  <c r="AH365" i="1"/>
  <c r="AF366" i="1"/>
  <c r="AG366" i="1"/>
  <c r="AH366" i="1"/>
  <c r="AF367" i="1"/>
  <c r="AG367" i="1"/>
  <c r="AH367" i="1"/>
  <c r="AF368" i="1"/>
  <c r="AG368" i="1"/>
  <c r="AH368" i="1"/>
  <c r="AF369" i="1"/>
  <c r="AG369" i="1"/>
  <c r="AH369" i="1"/>
  <c r="AF370" i="1"/>
  <c r="AG370" i="1"/>
  <c r="AH370" i="1"/>
  <c r="AF371" i="1"/>
  <c r="AG371" i="1"/>
  <c r="AH371" i="1"/>
  <c r="AF372" i="1"/>
  <c r="AG372" i="1"/>
  <c r="AH372" i="1"/>
  <c r="AF373" i="1"/>
  <c r="AG373" i="1"/>
  <c r="AH373" i="1"/>
  <c r="AF374" i="1"/>
  <c r="AG374" i="1"/>
  <c r="AH374" i="1"/>
  <c r="AF375" i="1"/>
  <c r="AG375" i="1"/>
  <c r="AH375" i="1"/>
  <c r="AF376" i="1"/>
  <c r="AG376" i="1"/>
  <c r="AH376" i="1"/>
  <c r="AF377" i="1"/>
  <c r="AG377" i="1"/>
  <c r="AH377" i="1"/>
  <c r="AF378" i="1"/>
  <c r="AG378" i="1"/>
  <c r="AH378" i="1"/>
  <c r="AF379" i="1"/>
  <c r="AG379" i="1"/>
  <c r="AH379" i="1"/>
  <c r="AF380" i="1"/>
  <c r="AG380" i="1"/>
  <c r="AH380" i="1"/>
  <c r="AF381" i="1"/>
  <c r="AG381" i="1"/>
  <c r="AH381" i="1"/>
  <c r="AF382" i="1"/>
  <c r="AG382" i="1"/>
  <c r="AH382" i="1"/>
  <c r="AF383" i="1"/>
  <c r="AG383" i="1"/>
  <c r="AH383" i="1"/>
  <c r="AF384" i="1"/>
  <c r="AG384" i="1"/>
  <c r="AH384" i="1"/>
  <c r="AF385" i="1"/>
  <c r="AG385" i="1"/>
  <c r="AH385" i="1"/>
  <c r="AF386" i="1"/>
  <c r="AG386" i="1"/>
  <c r="AH386" i="1"/>
  <c r="AF387" i="1"/>
  <c r="AG387" i="1"/>
  <c r="AH387" i="1"/>
  <c r="AF388" i="1"/>
  <c r="AG388" i="1"/>
  <c r="AH388" i="1"/>
  <c r="AF389" i="1"/>
  <c r="AG389" i="1"/>
  <c r="AH389" i="1"/>
  <c r="AF390" i="1"/>
  <c r="AG390" i="1"/>
  <c r="AH390" i="1"/>
  <c r="AF391" i="1"/>
  <c r="AG391" i="1"/>
  <c r="AH391" i="1"/>
  <c r="AF392" i="1"/>
  <c r="AG392" i="1"/>
  <c r="AH392" i="1"/>
  <c r="AF393" i="1"/>
  <c r="AG393" i="1"/>
  <c r="AH393" i="1"/>
  <c r="AF394" i="1"/>
  <c r="AG394" i="1"/>
  <c r="AH394" i="1"/>
  <c r="AF395" i="1"/>
  <c r="AG395" i="1"/>
  <c r="AH395" i="1"/>
  <c r="AF396" i="1"/>
  <c r="AG396" i="1"/>
  <c r="AH396" i="1"/>
  <c r="AF397" i="1"/>
  <c r="AG397" i="1"/>
  <c r="AH397" i="1"/>
  <c r="AF398" i="1"/>
  <c r="AG398" i="1"/>
  <c r="AH398" i="1"/>
  <c r="AF399" i="1"/>
  <c r="AG399" i="1"/>
  <c r="AH399" i="1"/>
  <c r="AF400" i="1"/>
  <c r="AG400" i="1"/>
  <c r="AH400" i="1"/>
  <c r="AF401" i="1"/>
  <c r="AG401" i="1"/>
  <c r="AH401" i="1"/>
  <c r="AF402" i="1"/>
  <c r="AG402" i="1"/>
  <c r="AH402" i="1"/>
  <c r="AF403" i="1"/>
  <c r="AG403" i="1"/>
  <c r="AH403" i="1"/>
  <c r="AF404" i="1"/>
  <c r="AG404" i="1"/>
  <c r="AH404" i="1"/>
  <c r="AF405" i="1"/>
  <c r="AG405" i="1"/>
  <c r="AH405" i="1"/>
  <c r="AF406" i="1"/>
  <c r="AG406" i="1"/>
  <c r="AH406" i="1"/>
  <c r="AF407" i="1"/>
  <c r="AG407" i="1"/>
  <c r="AH407" i="1"/>
  <c r="AF408" i="1"/>
  <c r="AG408" i="1"/>
  <c r="AH408" i="1"/>
  <c r="AF409" i="1"/>
  <c r="AG409" i="1"/>
  <c r="AH409" i="1"/>
  <c r="AF410" i="1"/>
  <c r="AG410" i="1"/>
  <c r="AH410" i="1"/>
  <c r="AF411" i="1"/>
  <c r="AG411" i="1"/>
  <c r="AH411" i="1"/>
  <c r="AF412" i="1"/>
  <c r="AG412" i="1"/>
  <c r="AH412" i="1"/>
  <c r="AF413" i="1"/>
  <c r="AG413" i="1"/>
  <c r="AH413" i="1"/>
  <c r="AF414" i="1"/>
  <c r="AG414" i="1"/>
  <c r="AH414" i="1"/>
  <c r="AF415" i="1"/>
  <c r="AG415" i="1"/>
  <c r="AH415" i="1"/>
  <c r="AF416" i="1"/>
  <c r="AG416" i="1"/>
  <c r="AH416" i="1"/>
  <c r="AF417" i="1"/>
  <c r="AG417" i="1"/>
  <c r="AH417" i="1"/>
  <c r="AF418" i="1"/>
  <c r="AG418" i="1"/>
  <c r="AH418" i="1"/>
  <c r="AF419" i="1"/>
  <c r="AG419" i="1"/>
  <c r="AH419" i="1"/>
  <c r="AF420" i="1"/>
  <c r="AG420" i="1"/>
  <c r="AH420" i="1"/>
  <c r="AF421" i="1"/>
  <c r="AG421" i="1"/>
  <c r="AH421" i="1"/>
  <c r="AF422" i="1"/>
  <c r="AG422" i="1"/>
  <c r="AH422" i="1"/>
  <c r="AF423" i="1"/>
  <c r="AG423" i="1"/>
  <c r="AH423" i="1"/>
  <c r="AF424" i="1"/>
  <c r="AG424" i="1"/>
  <c r="AH424" i="1"/>
  <c r="AF425" i="1"/>
  <c r="AG425" i="1"/>
  <c r="AH425" i="1"/>
  <c r="AF426" i="1"/>
  <c r="AG426" i="1"/>
  <c r="AH426" i="1"/>
  <c r="AF427" i="1"/>
  <c r="AG427" i="1"/>
  <c r="AH427" i="1"/>
  <c r="AF428" i="1"/>
  <c r="AG428" i="1"/>
  <c r="AH428" i="1"/>
  <c r="AF429" i="1"/>
  <c r="AG429" i="1"/>
  <c r="AH429" i="1"/>
  <c r="AF430" i="1"/>
  <c r="AG430" i="1"/>
  <c r="AH430" i="1"/>
  <c r="AF431" i="1"/>
  <c r="AG431" i="1"/>
  <c r="AH431" i="1"/>
  <c r="AF432" i="1"/>
  <c r="AG432" i="1"/>
  <c r="AH432" i="1"/>
  <c r="AF433" i="1"/>
  <c r="AG433" i="1"/>
  <c r="AH433" i="1"/>
  <c r="AF434" i="1"/>
  <c r="AG434" i="1"/>
  <c r="AH434" i="1"/>
  <c r="AF435" i="1"/>
  <c r="AG435" i="1"/>
  <c r="AH435" i="1"/>
  <c r="AF436" i="1"/>
  <c r="AG436" i="1"/>
  <c r="AH436" i="1"/>
  <c r="AF437" i="1"/>
  <c r="AG437" i="1"/>
  <c r="AH437" i="1"/>
  <c r="AF438" i="1"/>
  <c r="AG438" i="1"/>
  <c r="AH438" i="1"/>
  <c r="AF439" i="1"/>
  <c r="AG439" i="1"/>
  <c r="AH439" i="1"/>
  <c r="AF440" i="1"/>
  <c r="AG440" i="1"/>
  <c r="AH440" i="1"/>
  <c r="AF441" i="1"/>
  <c r="AG441" i="1"/>
  <c r="AH441" i="1"/>
  <c r="AF442" i="1"/>
  <c r="AG442" i="1"/>
  <c r="AH442" i="1"/>
  <c r="AF443" i="1"/>
  <c r="AG443" i="1"/>
  <c r="AH443" i="1"/>
  <c r="AF444" i="1"/>
  <c r="AG444" i="1"/>
  <c r="AH444" i="1"/>
  <c r="AF445" i="1"/>
  <c r="AG445" i="1"/>
  <c r="AH445" i="1"/>
  <c r="AF446" i="1"/>
  <c r="AG446" i="1"/>
  <c r="AH446" i="1"/>
  <c r="AF447" i="1"/>
  <c r="AG447" i="1"/>
  <c r="AH447" i="1"/>
  <c r="AF448" i="1"/>
  <c r="AG448" i="1"/>
  <c r="AH448" i="1"/>
  <c r="AF449" i="1"/>
  <c r="AG449" i="1"/>
  <c r="AH449" i="1"/>
  <c r="AF450" i="1"/>
  <c r="AG450" i="1"/>
  <c r="AH450" i="1"/>
  <c r="AF451" i="1"/>
  <c r="AG451" i="1"/>
  <c r="AH451" i="1"/>
  <c r="AF452" i="1"/>
  <c r="AG452" i="1"/>
  <c r="AH452" i="1"/>
  <c r="AF453" i="1"/>
  <c r="AG453" i="1"/>
  <c r="AH453" i="1"/>
  <c r="AF454" i="1"/>
  <c r="AG454" i="1"/>
  <c r="AH454" i="1"/>
  <c r="AF455" i="1"/>
  <c r="AG455" i="1"/>
  <c r="AH455" i="1"/>
  <c r="AF456" i="1"/>
  <c r="AG456" i="1"/>
  <c r="AH456" i="1"/>
  <c r="AF457" i="1"/>
  <c r="AG457" i="1"/>
  <c r="AH457" i="1"/>
  <c r="AF458" i="1"/>
  <c r="AG458" i="1"/>
  <c r="AH458" i="1"/>
  <c r="AF459" i="1"/>
  <c r="AG459" i="1"/>
  <c r="AH459" i="1"/>
  <c r="AF460" i="1"/>
  <c r="AG460" i="1"/>
  <c r="AH460" i="1"/>
  <c r="AF461" i="1"/>
  <c r="AG461" i="1"/>
  <c r="AH461" i="1"/>
  <c r="AF462" i="1"/>
  <c r="AG462" i="1"/>
  <c r="AH462" i="1"/>
  <c r="AF463" i="1"/>
  <c r="AG463" i="1"/>
  <c r="AH463" i="1"/>
  <c r="AF464" i="1"/>
  <c r="AG464" i="1"/>
  <c r="AH464" i="1"/>
  <c r="AF465" i="1"/>
  <c r="AG465" i="1"/>
  <c r="AH465" i="1"/>
  <c r="AF466" i="1"/>
  <c r="AG466" i="1"/>
  <c r="AH466" i="1"/>
  <c r="AF467" i="1"/>
  <c r="AG467" i="1"/>
  <c r="AH467" i="1"/>
  <c r="AF468" i="1"/>
  <c r="AG468" i="1"/>
  <c r="AH468" i="1"/>
  <c r="AF469" i="1"/>
  <c r="AG469" i="1"/>
  <c r="AH469" i="1"/>
  <c r="AF470" i="1"/>
  <c r="AG470" i="1"/>
  <c r="AH470" i="1"/>
  <c r="AF471" i="1"/>
  <c r="AG471" i="1"/>
  <c r="AH471" i="1"/>
  <c r="AF472" i="1"/>
  <c r="AG472" i="1"/>
  <c r="AH472" i="1"/>
  <c r="AF473" i="1"/>
  <c r="AG473" i="1"/>
  <c r="AH473" i="1"/>
  <c r="AF474" i="1"/>
  <c r="AG474" i="1"/>
  <c r="AH474" i="1"/>
  <c r="AF475" i="1"/>
  <c r="AG475" i="1"/>
  <c r="AH475" i="1"/>
  <c r="AF476" i="1"/>
  <c r="AG476" i="1"/>
  <c r="AH476" i="1"/>
  <c r="AF477" i="1"/>
  <c r="AG477" i="1"/>
  <c r="AH477" i="1"/>
  <c r="AF478" i="1"/>
  <c r="AG478" i="1"/>
  <c r="AH478" i="1"/>
  <c r="AF479" i="1"/>
  <c r="AG479" i="1"/>
  <c r="AH479" i="1"/>
  <c r="AF480" i="1"/>
  <c r="AG480" i="1"/>
  <c r="AH480" i="1"/>
  <c r="AF481" i="1"/>
  <c r="AG481" i="1"/>
  <c r="AH481" i="1"/>
  <c r="AF482" i="1"/>
  <c r="AG482" i="1"/>
  <c r="AH482" i="1"/>
  <c r="AF483" i="1"/>
  <c r="AG483" i="1"/>
  <c r="AH483" i="1"/>
  <c r="AF484" i="1"/>
  <c r="AG484" i="1"/>
  <c r="AH484" i="1"/>
  <c r="AF485" i="1"/>
  <c r="AG485" i="1"/>
  <c r="AH485" i="1"/>
  <c r="AF486" i="1"/>
  <c r="AG486" i="1"/>
  <c r="AH486" i="1"/>
  <c r="AF487" i="1"/>
  <c r="AG487" i="1"/>
  <c r="AH487" i="1"/>
  <c r="AF488" i="1"/>
  <c r="AG488" i="1"/>
  <c r="AH488" i="1"/>
  <c r="AF489" i="1"/>
  <c r="AG489" i="1"/>
  <c r="AH489" i="1"/>
  <c r="AF490" i="1"/>
  <c r="AG490" i="1"/>
  <c r="AH490" i="1"/>
  <c r="AF491" i="1"/>
  <c r="AG491" i="1"/>
  <c r="AH491" i="1"/>
  <c r="AF492" i="1"/>
  <c r="AG492" i="1"/>
  <c r="AH492" i="1"/>
  <c r="AF493" i="1"/>
  <c r="AG493" i="1"/>
  <c r="AH493" i="1"/>
  <c r="AF494" i="1"/>
  <c r="AG494" i="1"/>
  <c r="AH494" i="1"/>
  <c r="AF495" i="1"/>
  <c r="AG495" i="1"/>
  <c r="AH495" i="1"/>
  <c r="AF496" i="1"/>
  <c r="AG496" i="1"/>
  <c r="AH496" i="1"/>
  <c r="AF497" i="1"/>
  <c r="AG497" i="1"/>
  <c r="AH497" i="1"/>
  <c r="AF498" i="1"/>
  <c r="AG498" i="1"/>
  <c r="AH498" i="1"/>
  <c r="AF499" i="1"/>
  <c r="AG499" i="1"/>
  <c r="AH499" i="1"/>
  <c r="AF500" i="1"/>
  <c r="AG500" i="1"/>
  <c r="AH500" i="1"/>
  <c r="AF501" i="1"/>
  <c r="AG501" i="1"/>
  <c r="AH501" i="1"/>
  <c r="AF502" i="1"/>
  <c r="AG502" i="1"/>
  <c r="AH502" i="1"/>
  <c r="AF503" i="1"/>
  <c r="AG503" i="1"/>
  <c r="AH503" i="1"/>
  <c r="AF504" i="1"/>
  <c r="AG504" i="1"/>
  <c r="AH504" i="1"/>
  <c r="AF505" i="1"/>
  <c r="AG505" i="1"/>
  <c r="AH505" i="1"/>
  <c r="AF506" i="1"/>
  <c r="AG506" i="1"/>
  <c r="AH506" i="1"/>
  <c r="AF507" i="1"/>
  <c r="AG507" i="1"/>
  <c r="AH507" i="1"/>
  <c r="AF508" i="1"/>
  <c r="AG508" i="1"/>
  <c r="AH508" i="1"/>
  <c r="AF509" i="1"/>
  <c r="AG509" i="1"/>
  <c r="AH509" i="1"/>
  <c r="AF510" i="1"/>
  <c r="AG510" i="1"/>
  <c r="AH510" i="1"/>
  <c r="AF511" i="1"/>
  <c r="AG511" i="1"/>
  <c r="AH511" i="1"/>
  <c r="AF512" i="1"/>
  <c r="AG512" i="1"/>
  <c r="AH512" i="1"/>
  <c r="AF513" i="1"/>
  <c r="AG513" i="1"/>
  <c r="AH513" i="1"/>
  <c r="AF514" i="1"/>
  <c r="AG514" i="1"/>
  <c r="AH514" i="1"/>
  <c r="AF515" i="1"/>
  <c r="AG515" i="1"/>
  <c r="AH515" i="1"/>
  <c r="AF516" i="1"/>
  <c r="AG516" i="1"/>
  <c r="AH516" i="1"/>
  <c r="AF517" i="1"/>
  <c r="AG517" i="1"/>
  <c r="AH517" i="1"/>
  <c r="AF518" i="1"/>
  <c r="AG518" i="1"/>
  <c r="AH518" i="1"/>
  <c r="AF519" i="1"/>
  <c r="AG519" i="1"/>
  <c r="AH519" i="1"/>
  <c r="AF520" i="1"/>
  <c r="AG520" i="1"/>
  <c r="AH520" i="1"/>
  <c r="AF521" i="1"/>
  <c r="AG521" i="1"/>
  <c r="AH521" i="1"/>
  <c r="AF522" i="1"/>
  <c r="AG522" i="1"/>
  <c r="AH522" i="1"/>
  <c r="AF523" i="1"/>
  <c r="AG523" i="1"/>
  <c r="AH523" i="1"/>
  <c r="AF524" i="1"/>
  <c r="AG524" i="1"/>
  <c r="AH524" i="1"/>
  <c r="AF525" i="1"/>
  <c r="AG525" i="1"/>
  <c r="AH525" i="1"/>
  <c r="AF526" i="1"/>
  <c r="AG526" i="1"/>
  <c r="AH526" i="1"/>
  <c r="AF527" i="1"/>
  <c r="AG527" i="1"/>
  <c r="AH527" i="1"/>
  <c r="AF528" i="1"/>
  <c r="AG528" i="1"/>
  <c r="AH528" i="1"/>
  <c r="AF529" i="1"/>
  <c r="AG529" i="1"/>
  <c r="AH529" i="1"/>
  <c r="AF530" i="1"/>
  <c r="AG530" i="1"/>
  <c r="AH530" i="1"/>
  <c r="AF531" i="1"/>
  <c r="AG531" i="1"/>
  <c r="AH531" i="1"/>
  <c r="AF532" i="1"/>
  <c r="AG532" i="1"/>
  <c r="AH532" i="1"/>
  <c r="AF533" i="1"/>
  <c r="AG533" i="1"/>
  <c r="AH533" i="1"/>
  <c r="AF534" i="1"/>
  <c r="AG534" i="1"/>
  <c r="AH534" i="1"/>
  <c r="AF535" i="1"/>
  <c r="AG535" i="1"/>
  <c r="AH535" i="1"/>
  <c r="AF536" i="1"/>
  <c r="AG536" i="1"/>
  <c r="AH536" i="1"/>
  <c r="AF537" i="1"/>
  <c r="AG537" i="1"/>
  <c r="AH537" i="1"/>
  <c r="AF538" i="1"/>
  <c r="AG538" i="1"/>
  <c r="AH538" i="1"/>
  <c r="AF539" i="1"/>
  <c r="AG539" i="1"/>
  <c r="AH539" i="1"/>
  <c r="AF540" i="1"/>
  <c r="AG540" i="1"/>
  <c r="AH540" i="1"/>
  <c r="AF541" i="1"/>
  <c r="AG541" i="1"/>
  <c r="AH541" i="1"/>
  <c r="AF542" i="1"/>
  <c r="AG542" i="1"/>
  <c r="AH542" i="1"/>
  <c r="AF543" i="1"/>
  <c r="AG543" i="1"/>
  <c r="AH543" i="1"/>
  <c r="AF544" i="1"/>
  <c r="AG544" i="1"/>
  <c r="AH544" i="1"/>
  <c r="AF545" i="1"/>
  <c r="AG545" i="1"/>
  <c r="AH545" i="1"/>
  <c r="AF546" i="1"/>
  <c r="AG546" i="1"/>
  <c r="AH546" i="1"/>
  <c r="AF547" i="1"/>
  <c r="AG547" i="1"/>
  <c r="AH547" i="1"/>
  <c r="AF548" i="1"/>
  <c r="AG548" i="1"/>
  <c r="AH548" i="1"/>
  <c r="AF549" i="1"/>
  <c r="AG549" i="1"/>
  <c r="AH549" i="1"/>
  <c r="AF550" i="1"/>
  <c r="AG550" i="1"/>
  <c r="AH550" i="1"/>
  <c r="AF551" i="1"/>
  <c r="AG551" i="1"/>
  <c r="AH551" i="1"/>
  <c r="AF552" i="1"/>
  <c r="AG552" i="1"/>
  <c r="AH552" i="1"/>
  <c r="AF553" i="1"/>
  <c r="AG553" i="1"/>
  <c r="AH553" i="1"/>
  <c r="AF554" i="1"/>
  <c r="AG554" i="1"/>
  <c r="AH554" i="1"/>
  <c r="AF555" i="1"/>
  <c r="AG555" i="1"/>
  <c r="AH555" i="1"/>
  <c r="AF556" i="1"/>
  <c r="AG556" i="1"/>
  <c r="AH556" i="1"/>
  <c r="AF557" i="1"/>
  <c r="AG557" i="1"/>
  <c r="AH557" i="1"/>
  <c r="AF558" i="1"/>
  <c r="AG558" i="1"/>
  <c r="AH558" i="1"/>
  <c r="AF559" i="1"/>
  <c r="AG559" i="1"/>
  <c r="AH559" i="1"/>
  <c r="AF560" i="1"/>
  <c r="AG560" i="1"/>
  <c r="AH560" i="1"/>
  <c r="AF561" i="1"/>
  <c r="AG561" i="1"/>
  <c r="AH561" i="1"/>
  <c r="AF562" i="1"/>
  <c r="AG562" i="1"/>
  <c r="AH562" i="1"/>
  <c r="AF563" i="1"/>
  <c r="AG563" i="1"/>
  <c r="AH563" i="1"/>
  <c r="AF564" i="1"/>
  <c r="AG564" i="1"/>
  <c r="AH564" i="1"/>
  <c r="AF17" i="1"/>
  <c r="AG17" i="1"/>
  <c r="AH17" i="1"/>
  <c r="AF565" i="1"/>
  <c r="AG565" i="1"/>
  <c r="AH565" i="1"/>
  <c r="AF566" i="1"/>
  <c r="AG566" i="1"/>
  <c r="AH566" i="1"/>
  <c r="AF567" i="1"/>
  <c r="AG567" i="1"/>
  <c r="AH567" i="1"/>
  <c r="AF568" i="1"/>
  <c r="AG568" i="1"/>
  <c r="AH568" i="1"/>
  <c r="AF569" i="1"/>
  <c r="AG569" i="1"/>
  <c r="AH569" i="1"/>
  <c r="AF570" i="1"/>
  <c r="AG570" i="1"/>
  <c r="AH570" i="1"/>
  <c r="AF571" i="1"/>
  <c r="AG571" i="1"/>
  <c r="AH571" i="1"/>
  <c r="AF572" i="1"/>
  <c r="AG572" i="1"/>
  <c r="AH572" i="1"/>
  <c r="AF573" i="1"/>
  <c r="AG573" i="1"/>
  <c r="AH573" i="1"/>
  <c r="AF574" i="1"/>
  <c r="AG574" i="1"/>
  <c r="AH574" i="1"/>
  <c r="AF575" i="1"/>
  <c r="AG575" i="1"/>
  <c r="AH575" i="1"/>
  <c r="AF576" i="1"/>
  <c r="AG576" i="1"/>
  <c r="AH576" i="1"/>
  <c r="AF577" i="1"/>
  <c r="AG577" i="1"/>
  <c r="AH577" i="1"/>
  <c r="AF578" i="1"/>
  <c r="AG578" i="1"/>
  <c r="AH578" i="1"/>
  <c r="AF579" i="1"/>
  <c r="AG579" i="1"/>
  <c r="AH579" i="1"/>
  <c r="AF580" i="1"/>
  <c r="AG580" i="1"/>
  <c r="AH580" i="1"/>
  <c r="AF581" i="1"/>
  <c r="AG581" i="1"/>
  <c r="AH581" i="1"/>
  <c r="AF582" i="1"/>
  <c r="AG582" i="1"/>
  <c r="AH582" i="1"/>
  <c r="AF583" i="1"/>
  <c r="AG583" i="1"/>
  <c r="AH583" i="1"/>
  <c r="AF584" i="1"/>
  <c r="AG584" i="1"/>
  <c r="AH584" i="1"/>
  <c r="AF585" i="1"/>
  <c r="AG585" i="1"/>
  <c r="AH585" i="1"/>
  <c r="AF586" i="1"/>
  <c r="AG586" i="1"/>
  <c r="AH586" i="1"/>
  <c r="AF587" i="1"/>
  <c r="AG587" i="1"/>
  <c r="AH587" i="1"/>
  <c r="AF588" i="1"/>
  <c r="AG588" i="1"/>
  <c r="AH588" i="1"/>
  <c r="AF589" i="1"/>
  <c r="AG589" i="1"/>
  <c r="AH589" i="1"/>
  <c r="AF590" i="1"/>
  <c r="AG590" i="1"/>
  <c r="AH590" i="1"/>
  <c r="AF591" i="1"/>
  <c r="AG591" i="1"/>
  <c r="AH591" i="1"/>
  <c r="AF592" i="1"/>
  <c r="AG592" i="1"/>
  <c r="AH592" i="1"/>
  <c r="AF593" i="1"/>
  <c r="AG593" i="1"/>
  <c r="AH593" i="1"/>
  <c r="AF594" i="1"/>
  <c r="AG594" i="1"/>
  <c r="AH594" i="1"/>
  <c r="AF595" i="1"/>
  <c r="AG595" i="1"/>
  <c r="AH595" i="1"/>
  <c r="AF596" i="1"/>
  <c r="AG596" i="1"/>
  <c r="AH596" i="1"/>
  <c r="AF597" i="1"/>
  <c r="AG597" i="1"/>
  <c r="AH597" i="1"/>
  <c r="AF598" i="1"/>
  <c r="AG598" i="1"/>
  <c r="AH598" i="1"/>
  <c r="AF599" i="1"/>
  <c r="AG599" i="1"/>
  <c r="AH599" i="1"/>
  <c r="AF600" i="1"/>
  <c r="AG600" i="1"/>
  <c r="AH600" i="1"/>
  <c r="AF601" i="1"/>
  <c r="AG601" i="1"/>
  <c r="AH601" i="1"/>
  <c r="AF602" i="1"/>
  <c r="AG602" i="1"/>
  <c r="AH602" i="1"/>
  <c r="AF603" i="1"/>
  <c r="AG603" i="1"/>
  <c r="AH603" i="1"/>
  <c r="AF604" i="1"/>
  <c r="AG604" i="1"/>
  <c r="AH604" i="1"/>
  <c r="AF605" i="1"/>
  <c r="AG605" i="1"/>
  <c r="AH605" i="1"/>
  <c r="AF606" i="1"/>
  <c r="AG606" i="1"/>
  <c r="AH606" i="1"/>
  <c r="AF607" i="1"/>
  <c r="AG607" i="1"/>
  <c r="AH607" i="1"/>
  <c r="AF608" i="1"/>
  <c r="AG608" i="1"/>
  <c r="AH608" i="1"/>
  <c r="AF609" i="1"/>
  <c r="AG609" i="1"/>
  <c r="AH609" i="1"/>
  <c r="AF610" i="1"/>
  <c r="AG610" i="1"/>
  <c r="AH610" i="1"/>
  <c r="AF611" i="1"/>
  <c r="AG611" i="1"/>
  <c r="AH611" i="1"/>
  <c r="AF612" i="1"/>
  <c r="AG612" i="1"/>
  <c r="AH612" i="1"/>
  <c r="AF613" i="1"/>
  <c r="AG613" i="1"/>
  <c r="AH613" i="1"/>
  <c r="AF614" i="1"/>
  <c r="AG614" i="1"/>
  <c r="AH614" i="1"/>
  <c r="AF615" i="1"/>
  <c r="AG615" i="1"/>
  <c r="AH615" i="1"/>
  <c r="AF616" i="1"/>
  <c r="AG616" i="1"/>
  <c r="AH616" i="1"/>
  <c r="AF617" i="1"/>
  <c r="AG617" i="1"/>
  <c r="AH617" i="1"/>
  <c r="AF618" i="1"/>
  <c r="AG618" i="1"/>
  <c r="AH618" i="1"/>
  <c r="AF619" i="1"/>
  <c r="AG619" i="1"/>
  <c r="AH619" i="1"/>
  <c r="AF620" i="1"/>
  <c r="AG620" i="1"/>
  <c r="AH620" i="1"/>
  <c r="AF621" i="1"/>
  <c r="AG621" i="1"/>
  <c r="AH621" i="1"/>
  <c r="AF622" i="1"/>
  <c r="AG622" i="1"/>
  <c r="AH622" i="1"/>
  <c r="AF623" i="1"/>
  <c r="AG623" i="1"/>
  <c r="AH623" i="1"/>
  <c r="AF624" i="1"/>
  <c r="AG624" i="1"/>
  <c r="AH624" i="1"/>
  <c r="AF625" i="1"/>
  <c r="AG625" i="1"/>
  <c r="AH625" i="1"/>
  <c r="AF626" i="1"/>
  <c r="AG626" i="1"/>
  <c r="AH626" i="1"/>
  <c r="AF627" i="1"/>
  <c r="AG627" i="1"/>
  <c r="AH627" i="1"/>
  <c r="AF628" i="1"/>
  <c r="AG628" i="1"/>
  <c r="AH628" i="1"/>
  <c r="AF629" i="1"/>
  <c r="AG629" i="1"/>
  <c r="AH629" i="1"/>
  <c r="AF630" i="1"/>
  <c r="AG630" i="1"/>
  <c r="AH630" i="1"/>
  <c r="AF631" i="1"/>
  <c r="AG631" i="1"/>
  <c r="AH631" i="1"/>
  <c r="AF632" i="1"/>
  <c r="AG632" i="1"/>
  <c r="AH632" i="1"/>
  <c r="AF633" i="1"/>
  <c r="AG633" i="1"/>
  <c r="AH633" i="1"/>
  <c r="AF634" i="1"/>
  <c r="AG634" i="1"/>
  <c r="AH634" i="1"/>
  <c r="AF635" i="1"/>
  <c r="AG635" i="1"/>
  <c r="AH635" i="1"/>
  <c r="AF636" i="1"/>
  <c r="AG636" i="1"/>
  <c r="AH636" i="1"/>
  <c r="AF637" i="1"/>
  <c r="AG637" i="1"/>
  <c r="AH637" i="1"/>
  <c r="AF638" i="1"/>
  <c r="AG638" i="1"/>
  <c r="AH638" i="1"/>
  <c r="AF639" i="1"/>
  <c r="AG639" i="1"/>
  <c r="AH639" i="1"/>
  <c r="AF640" i="1"/>
  <c r="AG640" i="1"/>
  <c r="AH640" i="1"/>
  <c r="AF641" i="1"/>
  <c r="AG641" i="1"/>
  <c r="AH641" i="1"/>
  <c r="AF642" i="1"/>
  <c r="AG642" i="1"/>
  <c r="AH642" i="1"/>
  <c r="AF643" i="1"/>
  <c r="AG643" i="1"/>
  <c r="AH643" i="1"/>
  <c r="AF644" i="1"/>
  <c r="AG644" i="1"/>
  <c r="AH644" i="1"/>
  <c r="AF645" i="1"/>
  <c r="AG645" i="1"/>
  <c r="AH645" i="1"/>
  <c r="AF646" i="1"/>
  <c r="AG646" i="1"/>
  <c r="AH646" i="1"/>
  <c r="AF647" i="1"/>
  <c r="AG647" i="1"/>
  <c r="AH647" i="1"/>
  <c r="AF648" i="1"/>
  <c r="AG648" i="1"/>
  <c r="AH648" i="1"/>
  <c r="AF649" i="1"/>
  <c r="AG649" i="1"/>
  <c r="AH649" i="1"/>
  <c r="AF650" i="1"/>
  <c r="AG650" i="1"/>
  <c r="AH650" i="1"/>
  <c r="AF651" i="1"/>
  <c r="AG651" i="1"/>
  <c r="AH651" i="1"/>
  <c r="AF652" i="1"/>
  <c r="AG652" i="1"/>
  <c r="AH652" i="1"/>
  <c r="AF653" i="1"/>
  <c r="AG653" i="1"/>
  <c r="AH653" i="1"/>
  <c r="AF654" i="1"/>
  <c r="AG654" i="1"/>
  <c r="AH654" i="1"/>
  <c r="AF655" i="1"/>
  <c r="AG655" i="1"/>
  <c r="AH655" i="1"/>
  <c r="AF656" i="1"/>
  <c r="AG656" i="1"/>
  <c r="AH656" i="1"/>
  <c r="AF657" i="1"/>
  <c r="AG657" i="1"/>
  <c r="AH657" i="1"/>
  <c r="AF658" i="1"/>
  <c r="AG658" i="1"/>
  <c r="AH658" i="1"/>
  <c r="AF659" i="1"/>
  <c r="AG659" i="1"/>
  <c r="AH659" i="1"/>
  <c r="AF660" i="1"/>
  <c r="AG660" i="1"/>
  <c r="AH660" i="1"/>
  <c r="AF661" i="1"/>
  <c r="AG661" i="1"/>
  <c r="AH661" i="1"/>
  <c r="AF662" i="1"/>
  <c r="AG662" i="1"/>
  <c r="AH662" i="1"/>
  <c r="AF663" i="1"/>
  <c r="AG663" i="1"/>
  <c r="AH663" i="1"/>
  <c r="AF664" i="1"/>
  <c r="AG664" i="1"/>
  <c r="AH664" i="1"/>
  <c r="AF665" i="1"/>
  <c r="AG665" i="1"/>
  <c r="AH665" i="1"/>
  <c r="AF666" i="1"/>
  <c r="AG666" i="1"/>
  <c r="AH666" i="1"/>
  <c r="AF667" i="1"/>
  <c r="AG667" i="1"/>
  <c r="AH667" i="1"/>
  <c r="AF668" i="1"/>
  <c r="AG668" i="1"/>
  <c r="AH668" i="1"/>
  <c r="AF669" i="1"/>
  <c r="AG669" i="1"/>
  <c r="AH669" i="1"/>
  <c r="AG18" i="1"/>
  <c r="AH18" i="1"/>
  <c r="AF18" i="1"/>
  <c r="AC2" i="1"/>
  <c r="AI2" i="1" s="1"/>
  <c r="AC19" i="1"/>
  <c r="AC3" i="1"/>
  <c r="AC21" i="1"/>
  <c r="AC23" i="1"/>
  <c r="AI23" i="1" s="1"/>
  <c r="AC24" i="1"/>
  <c r="AC25" i="1"/>
  <c r="AC28" i="1"/>
  <c r="AC30" i="1"/>
  <c r="AD30" i="1" s="1"/>
  <c r="AC31" i="1"/>
  <c r="AI31" i="1" s="1"/>
  <c r="AC32" i="1"/>
  <c r="AI32" i="1" s="1"/>
  <c r="AC35" i="1"/>
  <c r="AC37" i="1"/>
  <c r="AC38" i="1"/>
  <c r="AI38" i="1" s="1"/>
  <c r="AC39" i="1"/>
  <c r="AC42" i="1"/>
  <c r="AD42" i="1" s="1"/>
  <c r="AC44" i="1"/>
  <c r="AI44" i="1" s="1"/>
  <c r="AC45" i="1"/>
  <c r="AC46" i="1"/>
  <c r="AC49" i="1"/>
  <c r="AC52" i="1"/>
  <c r="AC53" i="1"/>
  <c r="AC54" i="1"/>
  <c r="AC57" i="1"/>
  <c r="AC60" i="1"/>
  <c r="AI60" i="1" s="1"/>
  <c r="AC61" i="1"/>
  <c r="AI61" i="1" s="1"/>
  <c r="AC62" i="1"/>
  <c r="AC65" i="1"/>
  <c r="AC68" i="1"/>
  <c r="AI68" i="1" s="1"/>
  <c r="AC69" i="1"/>
  <c r="AC70" i="1"/>
  <c r="AC10" i="1"/>
  <c r="AC73" i="1"/>
  <c r="AC12" i="1"/>
  <c r="AC74" i="1"/>
  <c r="AI74" i="1" s="1"/>
  <c r="AC77" i="1"/>
  <c r="AC80" i="1"/>
  <c r="AI80" i="1" s="1"/>
  <c r="AC81" i="1"/>
  <c r="AC82" i="1"/>
  <c r="AC83" i="1"/>
  <c r="AC85" i="1"/>
  <c r="AC88" i="1"/>
  <c r="AC89" i="1"/>
  <c r="AD89" i="1" s="1"/>
  <c r="AC90" i="1"/>
  <c r="AC91" i="1"/>
  <c r="AC92" i="1"/>
  <c r="AC93" i="1"/>
  <c r="AC96" i="1"/>
  <c r="AC97" i="1"/>
  <c r="AC98" i="1"/>
  <c r="AC100" i="1"/>
  <c r="AD100" i="1" s="1"/>
  <c r="AJ100" i="1" s="1"/>
  <c r="AC103" i="1"/>
  <c r="AI103" i="1" s="1"/>
  <c r="AC104" i="1"/>
  <c r="AI104" i="1" s="1"/>
  <c r="AC105" i="1"/>
  <c r="AI105" i="1" s="1"/>
  <c r="AC106" i="1"/>
  <c r="AC107" i="1"/>
  <c r="AC108" i="1"/>
  <c r="AC110" i="1"/>
  <c r="AC111" i="1"/>
  <c r="AI111" i="1" s="1"/>
  <c r="AC112" i="1"/>
  <c r="AC113" i="1"/>
  <c r="AC116" i="1"/>
  <c r="AC119" i="1"/>
  <c r="AD119" i="1" s="1"/>
  <c r="AC120" i="1"/>
  <c r="AD120" i="1" s="1"/>
  <c r="AC121" i="1"/>
  <c r="AI121" i="1" s="1"/>
  <c r="AC122" i="1"/>
  <c r="AC124" i="1"/>
  <c r="AC127" i="1"/>
  <c r="AC128" i="1"/>
  <c r="AD128" i="1" s="1"/>
  <c r="AE128" i="1" s="1"/>
  <c r="AK128" i="1" s="1"/>
  <c r="AC129" i="1"/>
  <c r="AC131" i="1"/>
  <c r="AC134" i="1"/>
  <c r="AI134" i="1" s="1"/>
  <c r="AC135" i="1"/>
  <c r="AI135" i="1" s="1"/>
  <c r="AC136" i="1"/>
  <c r="AC139" i="1"/>
  <c r="AC142" i="1"/>
  <c r="AI142" i="1" s="1"/>
  <c r="AC143" i="1"/>
  <c r="AC144" i="1"/>
  <c r="AC147" i="1"/>
  <c r="AC150" i="1"/>
  <c r="AI150" i="1" s="1"/>
  <c r="AC151" i="1"/>
  <c r="AC152" i="1"/>
  <c r="AI152" i="1" s="1"/>
  <c r="AC155" i="1"/>
  <c r="AC158" i="1"/>
  <c r="AI158" i="1" s="1"/>
  <c r="AC159" i="1"/>
  <c r="AI159" i="1" s="1"/>
  <c r="AC160" i="1"/>
  <c r="AC163" i="1"/>
  <c r="AD163" i="1" s="1"/>
  <c r="AJ163" i="1" s="1"/>
  <c r="AC166" i="1"/>
  <c r="AI166" i="1" s="1"/>
  <c r="AC167" i="1"/>
  <c r="AI167" i="1" s="1"/>
  <c r="AC168" i="1"/>
  <c r="AC15" i="1"/>
  <c r="AC173" i="1"/>
  <c r="AI173" i="1" s="1"/>
  <c r="AC174" i="1"/>
  <c r="AC175" i="1"/>
  <c r="AC178" i="1"/>
  <c r="AC181" i="1"/>
  <c r="AD181" i="1" s="1"/>
  <c r="AC182" i="1"/>
  <c r="AC183" i="1"/>
  <c r="AI183" i="1" s="1"/>
  <c r="AC186" i="1"/>
  <c r="AD186" i="1" s="1"/>
  <c r="AE186" i="1" s="1"/>
  <c r="AK186" i="1" s="1"/>
  <c r="AC189" i="1"/>
  <c r="AI189" i="1" s="1"/>
  <c r="AC190" i="1"/>
  <c r="AC191" i="1"/>
  <c r="AC194" i="1"/>
  <c r="AC197" i="1"/>
  <c r="AI197" i="1" s="1"/>
  <c r="AC198" i="1"/>
  <c r="AI198" i="1" s="1"/>
  <c r="AC199" i="1"/>
  <c r="AI199" i="1" s="1"/>
  <c r="AC202" i="1"/>
  <c r="AC205" i="1"/>
  <c r="AI205" i="1" s="1"/>
  <c r="AC206" i="1"/>
  <c r="AD206" i="1" s="1"/>
  <c r="AC207" i="1"/>
  <c r="AC210" i="1"/>
  <c r="AC213" i="1"/>
  <c r="AD213" i="1" s="1"/>
  <c r="AC214" i="1"/>
  <c r="AC215" i="1"/>
  <c r="AC218" i="1"/>
  <c r="AC221" i="1"/>
  <c r="AI221" i="1" s="1"/>
  <c r="AC222" i="1"/>
  <c r="AI222" i="1" s="1"/>
  <c r="AC223" i="1"/>
  <c r="AC224" i="1"/>
  <c r="AC226" i="1"/>
  <c r="AC227" i="1"/>
  <c r="AC229" i="1"/>
  <c r="AC230" i="1"/>
  <c r="AI230" i="1" s="1"/>
  <c r="AC231" i="1"/>
  <c r="AI231" i="1" s="1"/>
  <c r="AC234" i="1"/>
  <c r="AC237" i="1"/>
  <c r="AC238" i="1"/>
  <c r="AC239" i="1"/>
  <c r="AD239" i="1" s="1"/>
  <c r="AE239" i="1" s="1"/>
  <c r="AK239" i="1" s="1"/>
  <c r="AC240" i="1"/>
  <c r="AC241" i="1"/>
  <c r="AC242" i="1"/>
  <c r="AC245" i="1"/>
  <c r="AC246" i="1"/>
  <c r="AI246" i="1" s="1"/>
  <c r="AC247" i="1"/>
  <c r="AI247" i="1" s="1"/>
  <c r="AC248" i="1"/>
  <c r="AC249" i="1"/>
  <c r="AC250" i="1"/>
  <c r="AD250" i="1" s="1"/>
  <c r="AE250" i="1" s="1"/>
  <c r="AK250" i="1" s="1"/>
  <c r="AC253" i="1"/>
  <c r="AI253" i="1" s="1"/>
  <c r="AC254" i="1"/>
  <c r="AD254" i="1" s="1"/>
  <c r="AC255" i="1"/>
  <c r="AC256" i="1"/>
  <c r="AC258" i="1"/>
  <c r="AC261" i="1"/>
  <c r="AC262" i="1"/>
  <c r="AD262" i="1" s="1"/>
  <c r="AC263" i="1"/>
  <c r="AC264" i="1"/>
  <c r="AC266" i="1"/>
  <c r="AC269" i="1"/>
  <c r="AI269" i="1" s="1"/>
  <c r="AC270" i="1"/>
  <c r="AI270" i="1" s="1"/>
  <c r="AC272" i="1"/>
  <c r="AC273" i="1"/>
  <c r="AD273" i="1" s="1"/>
  <c r="AC274" i="1"/>
  <c r="AC277" i="1"/>
  <c r="AI277" i="1" s="1"/>
  <c r="AC278" i="1"/>
  <c r="AI278" i="1" s="1"/>
  <c r="AC279" i="1"/>
  <c r="AI279" i="1" s="1"/>
  <c r="AC280" i="1"/>
  <c r="AC282" i="1"/>
  <c r="AC285" i="1"/>
  <c r="AD285" i="1" s="1"/>
  <c r="AC286" i="1"/>
  <c r="AI286" i="1" s="1"/>
  <c r="AC287" i="1"/>
  <c r="AC288" i="1"/>
  <c r="AC290" i="1"/>
  <c r="AC293" i="1"/>
  <c r="AD293" i="1" s="1"/>
  <c r="AC294" i="1"/>
  <c r="AI294" i="1" s="1"/>
  <c r="AC295" i="1"/>
  <c r="AC16" i="1"/>
  <c r="AC297" i="1"/>
  <c r="AD297" i="1" s="1"/>
  <c r="AE297" i="1" s="1"/>
  <c r="AK297" i="1" s="1"/>
  <c r="AC300" i="1"/>
  <c r="AC301" i="1"/>
  <c r="AC302" i="1"/>
  <c r="AC305" i="1"/>
  <c r="AC308" i="1"/>
  <c r="AI308" i="1" s="1"/>
  <c r="AC309" i="1"/>
  <c r="AI309" i="1" s="1"/>
  <c r="AC313" i="1"/>
  <c r="AD313" i="1" s="1"/>
  <c r="AC316" i="1"/>
  <c r="AI316" i="1" s="1"/>
  <c r="AC317" i="1"/>
  <c r="AI317" i="1" s="1"/>
  <c r="AC318" i="1"/>
  <c r="AC321" i="1"/>
  <c r="AC324" i="1"/>
  <c r="AI324" i="1" s="1"/>
  <c r="AC325" i="1"/>
  <c r="AI325" i="1" s="1"/>
  <c r="AC326" i="1"/>
  <c r="AC329" i="1"/>
  <c r="AD329" i="1" s="1"/>
  <c r="AE329" i="1" s="1"/>
  <c r="AK329" i="1" s="1"/>
  <c r="AC330" i="1"/>
  <c r="AC332" i="1"/>
  <c r="AI332" i="1" s="1"/>
  <c r="AC333" i="1"/>
  <c r="AC334" i="1"/>
  <c r="AD334" i="1" s="1"/>
  <c r="AE334" i="1" s="1"/>
  <c r="AK334" i="1" s="1"/>
  <c r="AC336" i="1"/>
  <c r="AC337" i="1"/>
  <c r="AD337" i="1" s="1"/>
  <c r="AC340" i="1"/>
  <c r="AC341" i="1"/>
  <c r="AI341" i="1" s="1"/>
  <c r="AC342" i="1"/>
  <c r="AC343" i="1"/>
  <c r="AC344" i="1"/>
  <c r="AI344" i="1" s="1"/>
  <c r="AC345" i="1"/>
  <c r="AI345" i="1" s="1"/>
  <c r="AC348" i="1"/>
  <c r="AI348" i="1" s="1"/>
  <c r="AC349" i="1"/>
  <c r="AD349" i="1" s="1"/>
  <c r="AJ349" i="1" s="1"/>
  <c r="AC350" i="1"/>
  <c r="AC353" i="1"/>
  <c r="AC356" i="1"/>
  <c r="AC357" i="1"/>
  <c r="AI357" i="1" s="1"/>
  <c r="AC358" i="1"/>
  <c r="AC361" i="1"/>
  <c r="AI361" i="1" s="1"/>
  <c r="AC364" i="1"/>
  <c r="AI364" i="1" s="1"/>
  <c r="AC365" i="1"/>
  <c r="AC366" i="1"/>
  <c r="AD366" i="1" s="1"/>
  <c r="AC367" i="1"/>
  <c r="AC368" i="1"/>
  <c r="AI368" i="1" s="1"/>
  <c r="AC369" i="1"/>
  <c r="AD369" i="1" s="1"/>
  <c r="AE369" i="1" s="1"/>
  <c r="AK369" i="1" s="1"/>
  <c r="AC372" i="1"/>
  <c r="AI372" i="1" s="1"/>
  <c r="AC373" i="1"/>
  <c r="AI373" i="1" s="1"/>
  <c r="AC374" i="1"/>
  <c r="AI374" i="1" s="1"/>
  <c r="AC377" i="1"/>
  <c r="AI377" i="1" s="1"/>
  <c r="AC380" i="1"/>
  <c r="AC381" i="1"/>
  <c r="AI381" i="1" s="1"/>
  <c r="AC382" i="1"/>
  <c r="AI382" i="1" s="1"/>
  <c r="AC385" i="1"/>
  <c r="AC388" i="1"/>
  <c r="AC389" i="1"/>
  <c r="AD389" i="1" s="1"/>
  <c r="AC390" i="1"/>
  <c r="AI390" i="1" s="1"/>
  <c r="AC393" i="1"/>
  <c r="AI393" i="1" s="1"/>
  <c r="AC396" i="1"/>
  <c r="AD396" i="1" s="1"/>
  <c r="AE396" i="1" s="1"/>
  <c r="AK396" i="1" s="1"/>
  <c r="AC397" i="1"/>
  <c r="AI397" i="1" s="1"/>
  <c r="AC398" i="1"/>
  <c r="AI398" i="1" s="1"/>
  <c r="AC399" i="1"/>
  <c r="AI399" i="1" s="1"/>
  <c r="AC401" i="1"/>
  <c r="AC404" i="1"/>
  <c r="AI404" i="1" s="1"/>
  <c r="AC405" i="1"/>
  <c r="AC406" i="1"/>
  <c r="AI406" i="1" s="1"/>
  <c r="AC409" i="1"/>
  <c r="AC412" i="1"/>
  <c r="AI412" i="1" s="1"/>
  <c r="AC413" i="1"/>
  <c r="AI413" i="1" s="1"/>
  <c r="AC414" i="1"/>
  <c r="AI414" i="1" s="1"/>
  <c r="AC417" i="1"/>
  <c r="AC420" i="1"/>
  <c r="AI420" i="1" s="1"/>
  <c r="AC421" i="1"/>
  <c r="AD421" i="1" s="1"/>
  <c r="AC422" i="1"/>
  <c r="AC423" i="1"/>
  <c r="AC425" i="1"/>
  <c r="AI425" i="1" s="1"/>
  <c r="AC426" i="1"/>
  <c r="AC428" i="1"/>
  <c r="AI428" i="1" s="1"/>
  <c r="AC429" i="1"/>
  <c r="AC430" i="1"/>
  <c r="AI430" i="1" s="1"/>
  <c r="AC433" i="1"/>
  <c r="AC436" i="1"/>
  <c r="AC437" i="1"/>
  <c r="AC438" i="1"/>
  <c r="AI438" i="1" s="1"/>
  <c r="AC441" i="1"/>
  <c r="AI441" i="1" s="1"/>
  <c r="AC444" i="1"/>
  <c r="AD444" i="1" s="1"/>
  <c r="AC445" i="1"/>
  <c r="AI445" i="1" s="1"/>
  <c r="AC446" i="1"/>
  <c r="AC447" i="1"/>
  <c r="AI447" i="1" s="1"/>
  <c r="AC449" i="1"/>
  <c r="AC452" i="1"/>
  <c r="AC453" i="1"/>
  <c r="AC454" i="1"/>
  <c r="AD454" i="1" s="1"/>
  <c r="AE454" i="1" s="1"/>
  <c r="AK454" i="1" s="1"/>
  <c r="AC457" i="1"/>
  <c r="AI457" i="1" s="1"/>
  <c r="AC460" i="1"/>
  <c r="AC461" i="1"/>
  <c r="AD461" i="1" s="1"/>
  <c r="AC462" i="1"/>
  <c r="AC464" i="1"/>
  <c r="AC465" i="1"/>
  <c r="AI465" i="1" s="1"/>
  <c r="AC468" i="1"/>
  <c r="AI468" i="1" s="1"/>
  <c r="AC469" i="1"/>
  <c r="AI469" i="1" s="1"/>
  <c r="AC470" i="1"/>
  <c r="AI470" i="1" s="1"/>
  <c r="AC473" i="1"/>
  <c r="AC476" i="1"/>
  <c r="AC477" i="1"/>
  <c r="AC478" i="1"/>
  <c r="AI478" i="1" s="1"/>
  <c r="AC481" i="1"/>
  <c r="AC484" i="1"/>
  <c r="AD484" i="1" s="1"/>
  <c r="AC485" i="1"/>
  <c r="AI485" i="1" s="1"/>
  <c r="AC486" i="1"/>
  <c r="AC489" i="1"/>
  <c r="AI489" i="1" s="1"/>
  <c r="AC492" i="1"/>
  <c r="AI492" i="1" s="1"/>
  <c r="AC493" i="1"/>
  <c r="AC494" i="1"/>
  <c r="AD494" i="1" s="1"/>
  <c r="AC497" i="1"/>
  <c r="AI497" i="1" s="1"/>
  <c r="AC500" i="1"/>
  <c r="AC501" i="1"/>
  <c r="AI501" i="1" s="1"/>
  <c r="AC502" i="1"/>
  <c r="AC504" i="1"/>
  <c r="AC505" i="1"/>
  <c r="AI505" i="1" s="1"/>
  <c r="AC508" i="1"/>
  <c r="AI508" i="1" s="1"/>
  <c r="AC509" i="1"/>
  <c r="AC510" i="1"/>
  <c r="AD510" i="1" s="1"/>
  <c r="AC511" i="1"/>
  <c r="AD511" i="1" s="1"/>
  <c r="AJ511" i="1" s="1"/>
  <c r="AC513" i="1"/>
  <c r="AD513" i="1" s="1"/>
  <c r="AC516" i="1"/>
  <c r="AC517" i="1"/>
  <c r="AI517" i="1" s="1"/>
  <c r="AC518" i="1"/>
  <c r="AI518" i="1" s="1"/>
  <c r="AC521" i="1"/>
  <c r="AI521" i="1" s="1"/>
  <c r="AC524" i="1"/>
  <c r="AC525" i="1"/>
  <c r="AC526" i="1"/>
  <c r="AI526" i="1" s="1"/>
  <c r="AC529" i="1"/>
  <c r="AC532" i="1"/>
  <c r="AD532" i="1" s="1"/>
  <c r="AC533" i="1"/>
  <c r="AI533" i="1" s="1"/>
  <c r="AC534" i="1"/>
  <c r="AI534" i="1" s="1"/>
  <c r="AC535" i="1"/>
  <c r="AC537" i="1"/>
  <c r="AI537" i="1" s="1"/>
  <c r="AC540" i="1"/>
  <c r="AI540" i="1" s="1"/>
  <c r="AC541" i="1"/>
  <c r="AC542" i="1"/>
  <c r="AI542" i="1" s="1"/>
  <c r="AC545" i="1"/>
  <c r="AC548" i="1"/>
  <c r="AD548" i="1" s="1"/>
  <c r="AE548" i="1" s="1"/>
  <c r="AK548" i="1" s="1"/>
  <c r="AC549" i="1"/>
  <c r="AD549" i="1" s="1"/>
  <c r="AC550" i="1"/>
  <c r="AC553" i="1"/>
  <c r="AI553" i="1" s="1"/>
  <c r="AC556" i="1"/>
  <c r="AI556" i="1" s="1"/>
  <c r="AC557" i="1"/>
  <c r="AD557" i="1" s="1"/>
  <c r="AC558" i="1"/>
  <c r="AI558" i="1" s="1"/>
  <c r="AC559" i="1"/>
  <c r="AI559" i="1" s="1"/>
  <c r="AC561" i="1"/>
  <c r="AC564" i="1"/>
  <c r="AD564" i="1" s="1"/>
  <c r="AC17" i="1"/>
  <c r="AC565" i="1"/>
  <c r="AD565" i="1" s="1"/>
  <c r="AE565" i="1" s="1"/>
  <c r="AK565" i="1" s="1"/>
  <c r="AC566" i="1"/>
  <c r="AD566" i="1" s="1"/>
  <c r="AE566" i="1" s="1"/>
  <c r="AK566" i="1" s="1"/>
  <c r="AC568" i="1"/>
  <c r="AI568" i="1" s="1"/>
  <c r="AC571" i="1"/>
  <c r="AI571" i="1" s="1"/>
  <c r="AC572" i="1"/>
  <c r="AI572" i="1" s="1"/>
  <c r="AC573" i="1"/>
  <c r="AD573" i="1" s="1"/>
  <c r="AC576" i="1"/>
  <c r="AI576" i="1" s="1"/>
  <c r="AC579" i="1"/>
  <c r="AI579" i="1" s="1"/>
  <c r="AC580" i="1"/>
  <c r="AI580" i="1" s="1"/>
  <c r="AC581" i="1"/>
  <c r="AC582" i="1"/>
  <c r="AI582" i="1" s="1"/>
  <c r="AC584" i="1"/>
  <c r="AC587" i="1"/>
  <c r="AD587" i="1" s="1"/>
  <c r="AJ587" i="1" s="1"/>
  <c r="AC588" i="1"/>
  <c r="AC589" i="1"/>
  <c r="AC590" i="1"/>
  <c r="AD590" i="1" s="1"/>
  <c r="AE590" i="1" s="1"/>
  <c r="AK590" i="1" s="1"/>
  <c r="AC592" i="1"/>
  <c r="AI592" i="1" s="1"/>
  <c r="AC595" i="1"/>
  <c r="AC596" i="1"/>
  <c r="AI596" i="1" s="1"/>
  <c r="AC597" i="1"/>
  <c r="AD597" i="1" s="1"/>
  <c r="AC598" i="1"/>
  <c r="AC600" i="1"/>
  <c r="AI600" i="1" s="1"/>
  <c r="AC603" i="1"/>
  <c r="AI603" i="1" s="1"/>
  <c r="AC604" i="1"/>
  <c r="AI604" i="1" s="1"/>
  <c r="AC605" i="1"/>
  <c r="AC608" i="1"/>
  <c r="AI608" i="1" s="1"/>
  <c r="AC611" i="1"/>
  <c r="AI611" i="1" s="1"/>
  <c r="AC612" i="1"/>
  <c r="AI612" i="1" s="1"/>
  <c r="AC613" i="1"/>
  <c r="AC614" i="1"/>
  <c r="AI614" i="1" s="1"/>
  <c r="AC616" i="1"/>
  <c r="AI616" i="1" s="1"/>
  <c r="AC617" i="1"/>
  <c r="AC619" i="1"/>
  <c r="AI619" i="1" s="1"/>
  <c r="AC620" i="1"/>
  <c r="AI620" i="1" s="1"/>
  <c r="AC621" i="1"/>
  <c r="AD621" i="1" s="1"/>
  <c r="AC624" i="1"/>
  <c r="AI624" i="1" s="1"/>
  <c r="AC627" i="1"/>
  <c r="AI627" i="1" s="1"/>
  <c r="AC628" i="1"/>
  <c r="AI628" i="1" s="1"/>
  <c r="AC629" i="1"/>
  <c r="AC632" i="1"/>
  <c r="AI632" i="1" s="1"/>
  <c r="AC635" i="1"/>
  <c r="AI635" i="1" s="1"/>
  <c r="AC636" i="1"/>
  <c r="AI636" i="1" s="1"/>
  <c r="AC640" i="1"/>
  <c r="AC641" i="1"/>
  <c r="AC643" i="1"/>
  <c r="AI643" i="1" s="1"/>
  <c r="AC644" i="1"/>
  <c r="AC648" i="1"/>
  <c r="AC651" i="1"/>
  <c r="AI651" i="1" s="1"/>
  <c r="AD652" i="1"/>
  <c r="AJ652" i="1" s="1"/>
  <c r="AC653" i="1"/>
  <c r="AC654" i="1"/>
  <c r="AI654" i="1" s="1"/>
  <c r="AC656" i="1"/>
  <c r="AC659" i="1"/>
  <c r="AI659" i="1" s="1"/>
  <c r="AC660" i="1"/>
  <c r="AI660" i="1" s="1"/>
  <c r="AC661" i="1"/>
  <c r="AC662" i="1"/>
  <c r="AC664" i="1"/>
  <c r="AI664" i="1" s="1"/>
  <c r="AC667" i="1"/>
  <c r="AD667" i="1" s="1"/>
  <c r="AJ667" i="1" s="1"/>
  <c r="AC668" i="1"/>
  <c r="AI668" i="1" s="1"/>
  <c r="AC669" i="1"/>
  <c r="A432" i="1" a="1"/>
  <c r="A432" i="1" s="1"/>
  <c r="A207" i="1" a="1"/>
  <c r="A207" i="1" s="1"/>
  <c r="A46" i="1" a="1"/>
  <c r="A46" i="1" s="1"/>
  <c r="A244" i="1" a="1"/>
  <c r="A244" i="1" s="1"/>
  <c r="A67" i="1" a="1"/>
  <c r="A67" i="1" s="1"/>
  <c r="A433" i="1" a="1"/>
  <c r="A433" i="1" s="1"/>
  <c r="A99" i="1" a="1"/>
  <c r="A99" i="1" s="1"/>
  <c r="A169" i="1" a="1"/>
  <c r="A169" i="1" s="1"/>
  <c r="A336" i="1" a="1"/>
  <c r="A336" i="1" s="1"/>
  <c r="A130" i="1" a="1"/>
  <c r="A130" i="1" s="1"/>
  <c r="A13" i="1" a="1"/>
  <c r="A13" i="1" s="1"/>
  <c r="A419" i="1" a="1"/>
  <c r="A419" i="1" s="1"/>
  <c r="A434" i="1" a="1"/>
  <c r="A434" i="1"/>
  <c r="A421" i="1" a="1"/>
  <c r="A421" i="1" s="1"/>
  <c r="A124" i="1" a="1"/>
  <c r="A124" i="1" s="1"/>
  <c r="A238" i="1" a="1"/>
  <c r="A238" i="1" s="1"/>
  <c r="A223" i="1" a="1"/>
  <c r="A223" i="1" s="1"/>
  <c r="A435" i="1" a="1"/>
  <c r="A435" i="1" s="1"/>
  <c r="A321" i="1" a="1"/>
  <c r="A321" i="1" s="1"/>
  <c r="A436" i="1" a="1"/>
  <c r="A436" i="1" s="1"/>
  <c r="A346" i="1" a="1"/>
  <c r="A346" i="1" s="1"/>
  <c r="A164" i="1" a="1"/>
  <c r="A164" i="1" s="1"/>
  <c r="A74" i="1" a="1"/>
  <c r="A74" i="1" s="1"/>
  <c r="A437" i="1" a="1"/>
  <c r="A437" i="1" s="1"/>
  <c r="A342" i="1" a="1"/>
  <c r="A342" i="1" s="1"/>
  <c r="A438" i="1" a="1"/>
  <c r="A438" i="1" s="1"/>
  <c r="A439" i="1" a="1"/>
  <c r="A439" i="1" s="1"/>
  <c r="A364" i="1" a="1"/>
  <c r="A364" i="1" s="1"/>
  <c r="A440" i="1" a="1"/>
  <c r="A440" i="1" s="1"/>
  <c r="A371" i="1" a="1"/>
  <c r="A371" i="1" s="1"/>
  <c r="A441" i="1" a="1"/>
  <c r="A441" i="1" s="1"/>
  <c r="A442" i="1" a="1"/>
  <c r="A442" i="1" s="1"/>
  <c r="A443" i="1" a="1"/>
  <c r="A443" i="1" s="1"/>
  <c r="A444" i="1" a="1"/>
  <c r="A444" i="1" s="1"/>
  <c r="A378" i="1" a="1"/>
  <c r="A378" i="1" s="1"/>
  <c r="A12" i="1" a="1"/>
  <c r="A12" i="1" s="1"/>
  <c r="A165" i="1" a="1"/>
  <c r="A165" i="1"/>
  <c r="A445" i="1" a="1"/>
  <c r="A445" i="1" s="1"/>
  <c r="A252" i="1" a="1"/>
  <c r="A252" i="1" s="1"/>
  <c r="A143" i="1" a="1"/>
  <c r="A143" i="1" s="1"/>
  <c r="A139" i="1" a="1"/>
  <c r="A139" i="1" s="1"/>
  <c r="A446" i="1" a="1"/>
  <c r="A446" i="1" s="1"/>
  <c r="A328" i="1" a="1"/>
  <c r="A328" i="1" s="1"/>
  <c r="A241" i="1" a="1"/>
  <c r="A241" i="1" s="1"/>
  <c r="A142" i="1" a="1"/>
  <c r="A142" i="1" s="1"/>
  <c r="A447" i="1" a="1"/>
  <c r="A447" i="1" s="1"/>
  <c r="A448" i="1" a="1"/>
  <c r="A448" i="1" s="1"/>
  <c r="A449" i="1" a="1"/>
  <c r="A449" i="1" s="1"/>
  <c r="A377" i="1" a="1"/>
  <c r="A377" i="1" s="1"/>
  <c r="A450" i="1" a="1"/>
  <c r="A450" i="1" s="1"/>
  <c r="A186" i="1" a="1"/>
  <c r="A186" i="1" s="1"/>
  <c r="A451" i="1" a="1"/>
  <c r="A451" i="1"/>
  <c r="A232" i="1" a="1"/>
  <c r="A232" i="1" s="1"/>
  <c r="A452" i="1" a="1"/>
  <c r="A452" i="1" s="1"/>
  <c r="A453" i="1" a="1"/>
  <c r="A453" i="1" s="1"/>
  <c r="A109" i="1" a="1"/>
  <c r="A109" i="1" s="1"/>
  <c r="A454" i="1" a="1"/>
  <c r="A454" i="1" s="1"/>
  <c r="A381" i="1" a="1"/>
  <c r="A381" i="1" s="1"/>
  <c r="A455" i="1" a="1"/>
  <c r="A455" i="1" s="1"/>
  <c r="A184" i="1" a="1"/>
  <c r="A184" i="1" s="1"/>
  <c r="A141" i="1" a="1"/>
  <c r="A141" i="1" s="1"/>
  <c r="A456" i="1" a="1"/>
  <c r="A456" i="1" s="1"/>
  <c r="A457" i="1" a="1"/>
  <c r="A457" i="1" s="1"/>
  <c r="A458" i="1" a="1"/>
  <c r="A458" i="1" s="1"/>
  <c r="A196" i="1" a="1"/>
  <c r="A196" i="1" s="1"/>
  <c r="A231" i="1" a="1"/>
  <c r="A231" i="1" s="1"/>
  <c r="A113" i="1" a="1"/>
  <c r="A113" i="1" s="1"/>
  <c r="A123" i="1" a="1"/>
  <c r="A123" i="1" s="1"/>
  <c r="A387" i="1" a="1"/>
  <c r="A387" i="1" s="1"/>
  <c r="A305" i="1" a="1"/>
  <c r="A305" i="1" s="1"/>
  <c r="A411" i="1" a="1"/>
  <c r="A411" i="1" s="1"/>
  <c r="A459" i="1" a="1"/>
  <c r="A459" i="1"/>
  <c r="A176" i="1" a="1"/>
  <c r="A176" i="1" s="1"/>
  <c r="A460" i="1" a="1"/>
  <c r="A460" i="1" s="1"/>
  <c r="A192" i="1" a="1"/>
  <c r="A192" i="1" s="1"/>
  <c r="A269" i="1" a="1"/>
  <c r="A269" i="1" s="1"/>
  <c r="A197" i="1" a="1"/>
  <c r="A197" i="1" s="1"/>
  <c r="A348" i="1" a="1"/>
  <c r="A348" i="1" s="1"/>
  <c r="A190" i="1" a="1"/>
  <c r="A190" i="1" s="1"/>
  <c r="A31" i="1" a="1"/>
  <c r="A31" i="1" s="1"/>
  <c r="A402" i="1" a="1"/>
  <c r="A402" i="1" s="1"/>
  <c r="A226" i="1" a="1"/>
  <c r="A226" i="1" s="1"/>
  <c r="A271" i="1" a="1"/>
  <c r="A271" i="1" s="1"/>
  <c r="A398" i="1" a="1"/>
  <c r="A398" i="1" s="1"/>
  <c r="A267" i="1" a="1"/>
  <c r="A267" i="1" s="1"/>
  <c r="A63" i="1" a="1"/>
  <c r="A63" i="1" s="1"/>
  <c r="A29" i="1" a="1"/>
  <c r="A29" i="1" s="1"/>
  <c r="A44" i="1" a="1"/>
  <c r="A44" i="1" s="1"/>
  <c r="A211" i="1" a="1"/>
  <c r="A211" i="1" s="1"/>
  <c r="A23" i="1" a="1"/>
  <c r="A23" i="1" s="1"/>
  <c r="A32" i="1" a="1"/>
  <c r="A32" i="1" s="1"/>
  <c r="A62" i="1" a="1"/>
  <c r="A62" i="1" s="1"/>
  <c r="A461" i="1" a="1"/>
  <c r="A461" i="1" s="1"/>
  <c r="A45" i="1" a="1"/>
  <c r="A45" i="1" s="1"/>
  <c r="A5" i="1" a="1"/>
  <c r="A5" i="1" s="1"/>
  <c r="A37" i="1" a="1"/>
  <c r="A37" i="1" s="1"/>
  <c r="A47" i="1" a="1"/>
  <c r="A47" i="1" s="1"/>
  <c r="A393" i="1" a="1"/>
  <c r="A393" i="1" s="1"/>
  <c r="A39" i="1" a="1"/>
  <c r="A39" i="1" s="1"/>
  <c r="A462" i="1" a="1"/>
  <c r="A462" i="1"/>
  <c r="A87" i="1" a="1"/>
  <c r="A87" i="1" s="1"/>
  <c r="A228" i="1" a="1"/>
  <c r="A228" i="1" s="1"/>
  <c r="A294" i="1" a="1"/>
  <c r="A294" i="1" s="1"/>
  <c r="A149" i="1" a="1"/>
  <c r="A149" i="1" s="1"/>
  <c r="A121" i="1" a="1"/>
  <c r="A121" i="1" s="1"/>
  <c r="A152" i="1" a="1"/>
  <c r="A152" i="1" s="1"/>
  <c r="A259" i="1" a="1"/>
  <c r="A259" i="1" s="1"/>
  <c r="A70" i="1" a="1"/>
  <c r="A70" i="1" s="1"/>
  <c r="A218" i="1" a="1"/>
  <c r="A218" i="1" s="1"/>
  <c r="A404" i="1" a="1"/>
  <c r="A404" i="1" s="1"/>
  <c r="A463" i="1" a="1"/>
  <c r="A463" i="1" s="1"/>
  <c r="A256" i="1" a="1"/>
  <c r="A256" i="1" s="1"/>
  <c r="A156" i="1" a="1"/>
  <c r="A156" i="1" s="1"/>
  <c r="A54" i="1" a="1"/>
  <c r="A54" i="1" s="1"/>
  <c r="A202" i="1" a="1"/>
  <c r="A202" i="1" s="1"/>
  <c r="A41" i="1" a="1"/>
  <c r="A41" i="1" s="1"/>
  <c r="A253" i="1" a="1"/>
  <c r="A253" i="1" s="1"/>
  <c r="A82" i="1" a="1"/>
  <c r="A82" i="1" s="1"/>
  <c r="A52" i="1" a="1"/>
  <c r="A52" i="1" s="1"/>
  <c r="A464" i="1" a="1"/>
  <c r="A464" i="1" s="1"/>
  <c r="A140" i="1" a="1"/>
  <c r="A140" i="1" s="1"/>
  <c r="A114" i="1" a="1"/>
  <c r="A114" i="1" s="1"/>
  <c r="A414" i="1" a="1"/>
  <c r="A414" i="1" s="1"/>
  <c r="A150" i="1" a="1"/>
  <c r="A150" i="1" s="1"/>
  <c r="A465" i="1" a="1"/>
  <c r="A465" i="1" s="1"/>
  <c r="A466" i="1" a="1"/>
  <c r="A466" i="1" s="1"/>
  <c r="A84" i="1" a="1"/>
  <c r="A84" i="1" s="1"/>
  <c r="A467" i="1" a="1"/>
  <c r="A467" i="1"/>
  <c r="A203" i="1" a="1"/>
  <c r="A203" i="1" s="1"/>
  <c r="A286" i="1" a="1"/>
  <c r="A286" i="1" s="1"/>
  <c r="A205" i="1" a="1"/>
  <c r="A205" i="1" s="1"/>
  <c r="A194" i="1" a="1"/>
  <c r="A194" i="1" s="1"/>
  <c r="A248" i="1" a="1"/>
  <c r="A248" i="1"/>
  <c r="A394" i="1" a="1"/>
  <c r="A394" i="1" s="1"/>
  <c r="A468" i="1" a="1"/>
  <c r="A468" i="1" s="1"/>
  <c r="A104" i="1" a="1"/>
  <c r="A104" i="1" s="1"/>
  <c r="A145" i="1" a="1"/>
  <c r="A145" i="1" s="1"/>
  <c r="A195" i="1" a="1"/>
  <c r="A195" i="1" s="1"/>
  <c r="A133" i="1" a="1"/>
  <c r="A133" i="1" s="1"/>
  <c r="A469" i="1" a="1"/>
  <c r="A469" i="1" s="1"/>
  <c r="A470" i="1" a="1"/>
  <c r="A470" i="1" s="1"/>
  <c r="A471" i="1" a="1"/>
  <c r="A471" i="1" s="1"/>
  <c r="A242" i="1" a="1"/>
  <c r="A242" i="1" s="1"/>
  <c r="A472" i="1" a="1"/>
  <c r="A472" i="1" s="1"/>
  <c r="A235" i="1" a="1"/>
  <c r="A235" i="1" s="1"/>
  <c r="A473" i="1" a="1"/>
  <c r="A473" i="1"/>
  <c r="A474" i="1" a="1"/>
  <c r="A474" i="1" s="1"/>
  <c r="A374" i="1" a="1"/>
  <c r="A374" i="1" s="1"/>
  <c r="A57" i="1" a="1"/>
  <c r="A57" i="1" s="1"/>
  <c r="A475" i="1" a="1"/>
  <c r="A475" i="1" s="1"/>
  <c r="A213" i="1" a="1"/>
  <c r="A213" i="1" s="1"/>
  <c r="A476" i="1" a="1"/>
  <c r="A476" i="1" s="1"/>
  <c r="A333" i="1" a="1"/>
  <c r="A333" i="1" s="1"/>
  <c r="A7" i="1" a="1"/>
  <c r="A7" i="1" s="1"/>
  <c r="A51" i="1" a="1"/>
  <c r="A51" i="1" s="1"/>
  <c r="A28" i="1" a="1"/>
  <c r="A28" i="1" s="1"/>
  <c r="A170" i="1" a="1"/>
  <c r="A170" i="1" s="1"/>
  <c r="A110" i="1" a="1"/>
  <c r="A110" i="1" s="1"/>
  <c r="A477" i="1" a="1"/>
  <c r="A477" i="1"/>
  <c r="A478" i="1" a="1"/>
  <c r="A478" i="1" s="1"/>
  <c r="A68" i="1" a="1"/>
  <c r="A68" i="1" s="1"/>
  <c r="A268" i="1" a="1"/>
  <c r="A268" i="1" s="1"/>
  <c r="A24" i="1" a="1"/>
  <c r="A24" i="1" s="1"/>
  <c r="A88" i="1" a="1"/>
  <c r="A88" i="1" s="1"/>
  <c r="A36" i="1" a="1"/>
  <c r="A36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/>
  <c r="A386" i="1" a="1"/>
  <c r="A386" i="1" s="1"/>
  <c r="A488" i="1" a="1"/>
  <c r="A488" i="1" s="1"/>
  <c r="A359" i="1" a="1"/>
  <c r="A359" i="1" s="1"/>
  <c r="A489" i="1" a="1"/>
  <c r="A489" i="1" s="1"/>
  <c r="A490" i="1" a="1"/>
  <c r="A490" i="1" s="1"/>
  <c r="A56" i="1" a="1"/>
  <c r="A56" i="1" s="1"/>
  <c r="A296" i="1" a="1"/>
  <c r="A296" i="1" s="1"/>
  <c r="A491" i="1" a="1"/>
  <c r="A491" i="1" s="1"/>
  <c r="A42" i="1" a="1"/>
  <c r="A42" i="1" s="1"/>
  <c r="A492" i="1" a="1"/>
  <c r="A492" i="1" s="1"/>
  <c r="A493" i="1" a="1"/>
  <c r="A493" i="1" s="1"/>
  <c r="A38" i="1" a="1"/>
  <c r="A38" i="1" s="1"/>
  <c r="A332" i="1" a="1"/>
  <c r="A332" i="1" s="1"/>
  <c r="A494" i="1" a="1"/>
  <c r="A494" i="1" s="1"/>
  <c r="A495" i="1" a="1"/>
  <c r="A495" i="1" s="1"/>
  <c r="A61" i="1" a="1"/>
  <c r="A61" i="1" s="1"/>
  <c r="A496" i="1" a="1"/>
  <c r="A496" i="1" s="1"/>
  <c r="A497" i="1" a="1"/>
  <c r="A497" i="1" s="1"/>
  <c r="A400" i="1" a="1"/>
  <c r="A400" i="1" s="1"/>
  <c r="A206" i="1" a="1"/>
  <c r="A206" i="1" s="1"/>
  <c r="A498" i="1" a="1"/>
  <c r="A498" i="1" s="1"/>
  <c r="A200" i="1" a="1"/>
  <c r="A200" i="1" s="1"/>
  <c r="A147" i="1" a="1"/>
  <c r="A147" i="1" s="1"/>
  <c r="A499" i="1" a="1"/>
  <c r="A499" i="1" s="1"/>
  <c r="A15" i="1" a="1"/>
  <c r="A15" i="1" s="1"/>
  <c r="A229" i="1" a="1"/>
  <c r="A229" i="1"/>
  <c r="A10" i="1" a="1"/>
  <c r="A10" i="1" s="1"/>
  <c r="A112" i="1" a="1"/>
  <c r="A112" i="1" s="1"/>
  <c r="A210" i="1" a="1"/>
  <c r="A210" i="1" s="1"/>
  <c r="A309" i="1" a="1"/>
  <c r="A309" i="1" s="1"/>
  <c r="A274" i="1" a="1"/>
  <c r="A274" i="1" s="1"/>
  <c r="A500" i="1" a="1"/>
  <c r="A500" i="1" s="1"/>
  <c r="A501" i="1" a="1"/>
  <c r="A501" i="1" s="1"/>
  <c r="A502" i="1" a="1"/>
  <c r="A502" i="1" s="1"/>
  <c r="A315" i="1" a="1"/>
  <c r="A315" i="1" s="1"/>
  <c r="A217" i="1" a="1"/>
  <c r="A217" i="1" s="1"/>
  <c r="A503" i="1" a="1"/>
  <c r="A503" i="1" s="1"/>
  <c r="A119" i="1" a="1"/>
  <c r="A119" i="1" s="1"/>
  <c r="A389" i="1" a="1"/>
  <c r="A389" i="1" s="1"/>
  <c r="A399" i="1" a="1"/>
  <c r="A399" i="1" s="1"/>
  <c r="A504" i="1" a="1"/>
  <c r="A504" i="1"/>
  <c r="A115" i="1" a="1"/>
  <c r="A115" i="1" s="1"/>
  <c r="A376" i="1" a="1"/>
  <c r="A376" i="1" s="1"/>
  <c r="A189" i="1" a="1"/>
  <c r="A189" i="1" s="1"/>
  <c r="A505" i="1" a="1"/>
  <c r="A505" i="1" s="1"/>
  <c r="A227" i="1" a="1"/>
  <c r="A227" i="1"/>
  <c r="A506" i="1" a="1"/>
  <c r="A506" i="1" s="1"/>
  <c r="A426" i="1" a="1"/>
  <c r="A426" i="1" s="1"/>
  <c r="A69" i="1" a="1"/>
  <c r="A69" i="1" s="1"/>
  <c r="A507" i="1" a="1"/>
  <c r="A507" i="1" s="1"/>
  <c r="A174" i="1" a="1"/>
  <c r="A174" i="1" s="1"/>
  <c r="A344" i="1" a="1"/>
  <c r="A344" i="1" s="1"/>
  <c r="A155" i="1" a="1"/>
  <c r="A155" i="1" s="1"/>
  <c r="A179" i="1" a="1"/>
  <c r="A179" i="1" s="1"/>
  <c r="A508" i="1" a="1"/>
  <c r="A508" i="1" s="1"/>
  <c r="A93" i="1" a="1"/>
  <c r="A93" i="1" s="1"/>
  <c r="A116" i="1" a="1"/>
  <c r="A116" i="1" s="1"/>
  <c r="A304" i="1" a="1"/>
  <c r="A304" i="1" s="1"/>
  <c r="A329" i="1" a="1"/>
  <c r="A329" i="1" s="1"/>
  <c r="A94" i="1" a="1"/>
  <c r="A94" i="1" s="1"/>
  <c r="A185" i="1" a="1"/>
  <c r="A185" i="1" s="1"/>
  <c r="A509" i="1" a="1"/>
  <c r="A509" i="1"/>
  <c r="A199" i="1" a="1"/>
  <c r="A199" i="1" s="1"/>
  <c r="A510" i="1" a="1"/>
  <c r="A510" i="1" s="1"/>
  <c r="A363" i="1" a="1"/>
  <c r="A363" i="1" s="1"/>
  <c r="A264" i="1" a="1"/>
  <c r="A264" i="1" s="1"/>
  <c r="A372" i="1" a="1"/>
  <c r="A372" i="1" s="1"/>
  <c r="A159" i="1" a="1"/>
  <c r="A159" i="1" s="1"/>
  <c r="A163" i="1" a="1"/>
  <c r="A163" i="1" s="1"/>
  <c r="A511" i="1" a="1"/>
  <c r="A511" i="1" s="1"/>
  <c r="A512" i="1" a="1"/>
  <c r="A512" i="1" s="1"/>
  <c r="A273" i="1" a="1"/>
  <c r="A273" i="1" s="1"/>
  <c r="A319" i="1" a="1"/>
  <c r="A319" i="1" s="1"/>
  <c r="A83" i="1" a="1"/>
  <c r="A83" i="1" s="1"/>
  <c r="A513" i="1" a="1"/>
  <c r="A513" i="1" s="1"/>
  <c r="A71" i="1" a="1"/>
  <c r="A71" i="1" s="1"/>
  <c r="A90" i="1" a="1"/>
  <c r="A90" i="1" s="1"/>
  <c r="A514" i="1" a="1"/>
  <c r="A514" i="1" s="1"/>
  <c r="A8" i="1" a="1"/>
  <c r="A8" i="1" s="1"/>
  <c r="A98" i="1" a="1"/>
  <c r="A98" i="1" s="1"/>
  <c r="A276" i="1" a="1"/>
  <c r="A276" i="1" s="1"/>
  <c r="A515" i="1" a="1"/>
  <c r="A515" i="1" s="1"/>
  <c r="A330" i="1" a="1"/>
  <c r="A330" i="1" s="1"/>
  <c r="A96" i="1" a="1"/>
  <c r="A96" i="1" s="1"/>
  <c r="A516" i="1" a="1"/>
  <c r="A516" i="1" s="1"/>
  <c r="A517" i="1" a="1"/>
  <c r="A517" i="1" s="1"/>
  <c r="A16" i="1" a="1"/>
  <c r="A16" i="1" s="1"/>
  <c r="A212" i="1" a="1"/>
  <c r="A212" i="1" s="1"/>
  <c r="A518" i="1" a="1"/>
  <c r="A518" i="1" s="1"/>
  <c r="A519" i="1" a="1"/>
  <c r="A519" i="1" s="1"/>
  <c r="A520" i="1" a="1"/>
  <c r="A520" i="1" s="1"/>
  <c r="A521" i="1" a="1"/>
  <c r="A521" i="1" s="1"/>
  <c r="A73" i="1" a="1"/>
  <c r="A73" i="1" s="1"/>
  <c r="A522" i="1" a="1"/>
  <c r="A522" i="1" s="1"/>
  <c r="A168" i="1" a="1"/>
  <c r="A168" i="1" s="1"/>
  <c r="A2" i="1" a="1"/>
  <c r="A2" i="1" s="1"/>
  <c r="A60" i="1" a="1"/>
  <c r="A60" i="1" s="1"/>
  <c r="A22" i="1" a="1"/>
  <c r="A22" i="1" s="1"/>
  <c r="A523" i="1" a="1"/>
  <c r="A523" i="1" s="1"/>
  <c r="A34" i="1" a="1"/>
  <c r="A34" i="1" s="1"/>
  <c r="A18" i="1" a="1"/>
  <c r="A18" i="1" s="1"/>
  <c r="A4" i="1" a="1"/>
  <c r="A4" i="1" s="1"/>
  <c r="A19" i="1" a="1"/>
  <c r="A19" i="1" s="1"/>
  <c r="A524" i="1" a="1"/>
  <c r="A524" i="1" s="1"/>
  <c r="A204" i="1" a="1"/>
  <c r="A204" i="1" s="1"/>
  <c r="A27" i="1" a="1"/>
  <c r="A27" i="1" s="1"/>
  <c r="A20" i="1" a="1"/>
  <c r="A20" i="1" s="1"/>
  <c r="A25" i="1" a="1"/>
  <c r="A25" i="1" s="1"/>
  <c r="A21" i="1" a="1"/>
  <c r="A21" i="1" s="1"/>
  <c r="A525" i="1" a="1"/>
  <c r="A525" i="1" s="1"/>
  <c r="A48" i="1" a="1"/>
  <c r="A48" i="1" s="1"/>
  <c r="A250" i="1" a="1"/>
  <c r="A250" i="1"/>
  <c r="A526" i="1" a="1"/>
  <c r="A526" i="1" s="1"/>
  <c r="A527" i="1" a="1"/>
  <c r="A527" i="1" s="1"/>
  <c r="A373" i="1" a="1"/>
  <c r="A373" i="1" s="1"/>
  <c r="A78" i="1" a="1"/>
  <c r="A78" i="1" s="1"/>
  <c r="A528" i="1" a="1"/>
  <c r="A528" i="1" s="1"/>
  <c r="A529" i="1" a="1"/>
  <c r="A529" i="1" s="1"/>
  <c r="A530" i="1" a="1"/>
  <c r="A530" i="1" s="1"/>
  <c r="A300" i="1" a="1"/>
  <c r="A300" i="1" s="1"/>
  <c r="A531" i="1" a="1"/>
  <c r="A531" i="1" s="1"/>
  <c r="A532" i="1" a="1"/>
  <c r="A532" i="1" s="1"/>
  <c r="A72" i="1" a="1"/>
  <c r="A72" i="1" s="1"/>
  <c r="A137" i="1" a="1"/>
  <c r="A137" i="1" s="1"/>
  <c r="A49" i="1" a="1"/>
  <c r="A49" i="1" s="1"/>
  <c r="A239" i="1" a="1"/>
  <c r="A239" i="1" s="1"/>
  <c r="A6" i="1" a="1"/>
  <c r="A6" i="1" s="1"/>
  <c r="A118" i="1" a="1"/>
  <c r="A118" i="1" s="1"/>
  <c r="A533" i="1" a="1"/>
  <c r="A533" i="1" s="1"/>
  <c r="A534" i="1" a="1"/>
  <c r="A534" i="1" s="1"/>
  <c r="A35" i="1" a="1"/>
  <c r="A35" i="1" s="1"/>
  <c r="A362" i="1" a="1"/>
  <c r="A362" i="1" s="1"/>
  <c r="A95" i="1" a="1"/>
  <c r="A95" i="1" s="1"/>
  <c r="A128" i="1" a="1"/>
  <c r="A128" i="1" s="1"/>
  <c r="A303" i="1" a="1"/>
  <c r="A303" i="1" s="1"/>
  <c r="A317" i="1" a="1"/>
  <c r="A317" i="1" s="1"/>
  <c r="A535" i="1" a="1"/>
  <c r="A535" i="1" s="1"/>
  <c r="A64" i="1" a="1"/>
  <c r="A64" i="1" s="1"/>
  <c r="A536" i="1" a="1"/>
  <c r="A536" i="1" s="1"/>
  <c r="A77" i="1" a="1"/>
  <c r="A77" i="1" s="1"/>
  <c r="A537" i="1" a="1"/>
  <c r="A537" i="1" s="1"/>
  <c r="A538" i="1" a="1"/>
  <c r="A538" i="1" s="1"/>
  <c r="A539" i="1" a="1"/>
  <c r="A539" i="1" s="1"/>
  <c r="A540" i="1" a="1"/>
  <c r="A540" i="1" s="1"/>
  <c r="A261" i="1" a="1"/>
  <c r="A261" i="1" s="1"/>
  <c r="A173" i="1" a="1"/>
  <c r="A173" i="1" s="1"/>
  <c r="A375" i="1" a="1"/>
  <c r="A375" i="1" s="1"/>
  <c r="A310" i="1" a="1"/>
  <c r="A310" i="1" s="1"/>
  <c r="A292" i="1" a="1"/>
  <c r="A292" i="1" s="1"/>
  <c r="A127" i="1" a="1"/>
  <c r="A127" i="1" s="1"/>
  <c r="A427" i="1" a="1"/>
  <c r="A427" i="1" s="1"/>
  <c r="A541" i="1" a="1"/>
  <c r="A541" i="1" s="1"/>
  <c r="A306" i="1" a="1"/>
  <c r="A306" i="1" s="1"/>
  <c r="A297" i="1" a="1"/>
  <c r="A297" i="1" s="1"/>
  <c r="A542" i="1" a="1"/>
  <c r="A542" i="1" s="1"/>
  <c r="A354" i="1" a="1"/>
  <c r="A354" i="1" s="1"/>
  <c r="A543" i="1" a="1"/>
  <c r="A543" i="1" s="1"/>
  <c r="A313" i="1" a="1"/>
  <c r="A313" i="1" s="1"/>
  <c r="A544" i="1" a="1"/>
  <c r="A544" i="1" s="1"/>
  <c r="A545" i="1" a="1"/>
  <c r="A545" i="1" s="1"/>
  <c r="A216" i="1" a="1"/>
  <c r="A216" i="1" s="1"/>
  <c r="A546" i="1" a="1"/>
  <c r="A546" i="1" s="1"/>
  <c r="A182" i="1" a="1"/>
  <c r="A182" i="1" s="1"/>
  <c r="A158" i="1" a="1"/>
  <c r="A158" i="1" s="1"/>
  <c r="A257" i="1" a="1"/>
  <c r="A257" i="1" s="1"/>
  <c r="A547" i="1" a="1"/>
  <c r="A547" i="1" s="1"/>
  <c r="A548" i="1" a="1"/>
  <c r="A548" i="1" s="1"/>
  <c r="A263" i="1" a="1"/>
  <c r="A263" i="1" s="1"/>
  <c r="A177" i="1" a="1"/>
  <c r="A177" i="1" s="1"/>
  <c r="A220" i="1" a="1"/>
  <c r="A220" i="1" s="1"/>
  <c r="A160" i="1" a="1"/>
  <c r="A160" i="1" s="1"/>
  <c r="A175" i="1" a="1"/>
  <c r="A175" i="1" s="1"/>
  <c r="A549" i="1" a="1"/>
  <c r="A549" i="1" s="1"/>
  <c r="A198" i="1" a="1"/>
  <c r="A198" i="1" s="1"/>
  <c r="A550" i="1" a="1"/>
  <c r="A550" i="1" s="1"/>
  <c r="A245" i="1" a="1"/>
  <c r="A245" i="1" s="1"/>
  <c r="A551" i="1" a="1"/>
  <c r="A551" i="1" s="1"/>
  <c r="A191" i="1" a="1"/>
  <c r="A191" i="1" s="1"/>
  <c r="A552" i="1" a="1"/>
  <c r="A552" i="1" s="1"/>
  <c r="A193" i="1" a="1"/>
  <c r="A193" i="1" s="1"/>
  <c r="A307" i="1" a="1"/>
  <c r="A307" i="1" s="1"/>
  <c r="A187" i="1" a="1"/>
  <c r="A187" i="1" s="1"/>
  <c r="A214" i="1" a="1"/>
  <c r="A214" i="1" s="1"/>
  <c r="A390" i="1" a="1"/>
  <c r="A390" i="1" s="1"/>
  <c r="A553" i="1" a="1"/>
  <c r="A553" i="1" s="1"/>
  <c r="A554" i="1" a="1"/>
  <c r="A554" i="1" s="1"/>
  <c r="A101" i="1" a="1"/>
  <c r="A101" i="1"/>
  <c r="A86" i="1" a="1"/>
  <c r="A86" i="1" s="1"/>
  <c r="A178" i="1" a="1"/>
  <c r="A178" i="1" s="1"/>
  <c r="A172" i="1" a="1"/>
  <c r="A172" i="1" s="1"/>
  <c r="A79" i="1" a="1"/>
  <c r="A79" i="1" s="1"/>
  <c r="A314" i="1" a="1"/>
  <c r="A314" i="1" s="1"/>
  <c r="A120" i="1" a="1"/>
  <c r="A120" i="1" s="1"/>
  <c r="A100" i="1" a="1"/>
  <c r="A100" i="1" s="1"/>
  <c r="A107" i="1" a="1"/>
  <c r="A107" i="1" s="1"/>
  <c r="A555" i="1" a="1"/>
  <c r="A555" i="1" s="1"/>
  <c r="A556" i="1" a="1"/>
  <c r="A556" i="1" s="1"/>
  <c r="A85" i="1" a="1"/>
  <c r="A85" i="1" s="1"/>
  <c r="A557" i="1" a="1"/>
  <c r="A557" i="1" s="1"/>
  <c r="A106" i="1" a="1"/>
  <c r="A106" i="1" s="1"/>
  <c r="A131" i="1" a="1"/>
  <c r="A131" i="1" s="1"/>
  <c r="A122" i="1" a="1"/>
  <c r="A122" i="1" s="1"/>
  <c r="A558" i="1" a="1"/>
  <c r="A558" i="1" s="1"/>
  <c r="A559" i="1" a="1"/>
  <c r="A559" i="1" s="1"/>
  <c r="A560" i="1" a="1"/>
  <c r="A560" i="1" s="1"/>
  <c r="A561" i="1" a="1"/>
  <c r="A561" i="1" s="1"/>
  <c r="A233" i="1" a="1"/>
  <c r="A233" i="1" s="1"/>
  <c r="A125" i="1" a="1"/>
  <c r="A125" i="1" s="1"/>
  <c r="A562" i="1" a="1"/>
  <c r="A562" i="1" s="1"/>
  <c r="A258" i="1" a="1"/>
  <c r="A258" i="1"/>
  <c r="A291" i="1" a="1"/>
  <c r="A291" i="1" s="1"/>
  <c r="A289" i="1" a="1"/>
  <c r="A289" i="1" s="1"/>
  <c r="A102" i="1" a="1"/>
  <c r="A102" i="1" s="1"/>
  <c r="A285" i="1" a="1"/>
  <c r="A285" i="1" s="1"/>
  <c r="A14" i="1" a="1"/>
  <c r="A14" i="1" s="1"/>
  <c r="A272" i="1" a="1"/>
  <c r="A272" i="1" s="1"/>
  <c r="A275" i="1" a="1"/>
  <c r="A275" i="1" s="1"/>
  <c r="A563" i="1" a="1"/>
  <c r="A563" i="1" s="1"/>
  <c r="A352" i="1" a="1"/>
  <c r="A352" i="1" s="1"/>
  <c r="A283" i="1" a="1"/>
  <c r="A283" i="1" s="1"/>
  <c r="A209" i="1" a="1"/>
  <c r="A209" i="1" s="1"/>
  <c r="A341" i="1" a="1"/>
  <c r="A341" i="1" s="1"/>
  <c r="A320" i="1" a="1"/>
  <c r="A320" i="1" s="1"/>
  <c r="A564" i="1" a="1"/>
  <c r="A564" i="1" s="1"/>
  <c r="A260" i="1" a="1"/>
  <c r="A260" i="1" s="1"/>
  <c r="A17" i="1" a="1"/>
  <c r="A17" i="1" s="1"/>
  <c r="A430" i="1" a="1"/>
  <c r="A430" i="1" s="1"/>
  <c r="A565" i="1" a="1"/>
  <c r="A565" i="1" s="1"/>
  <c r="A566" i="1" a="1"/>
  <c r="A566" i="1" s="1"/>
  <c r="A234" i="1" a="1"/>
  <c r="A234" i="1" s="1"/>
  <c r="A567" i="1" a="1"/>
  <c r="A567" i="1" s="1"/>
  <c r="A340" i="1" a="1"/>
  <c r="A340" i="1" s="1"/>
  <c r="A312" i="1" a="1"/>
  <c r="A312" i="1" s="1"/>
  <c r="A265" i="1" a="1"/>
  <c r="A265" i="1" s="1"/>
  <c r="A396" i="1" a="1"/>
  <c r="A396" i="1" s="1"/>
  <c r="A255" i="1" a="1"/>
  <c r="A255" i="1" s="1"/>
  <c r="A270" i="1" a="1"/>
  <c r="A270" i="1" s="1"/>
  <c r="A288" i="1" a="1"/>
  <c r="A288" i="1" s="1"/>
  <c r="A568" i="1" a="1"/>
  <c r="A568" i="1" s="1"/>
  <c r="A569" i="1" a="1"/>
  <c r="A569" i="1" s="1"/>
  <c r="A570" i="1" a="1"/>
  <c r="A570" i="1" s="1"/>
  <c r="A126" i="1" a="1"/>
  <c r="A126" i="1" s="1"/>
  <c r="A277" i="1" a="1"/>
  <c r="A277" i="1" s="1"/>
  <c r="A262" i="1" a="1"/>
  <c r="A262" i="1" s="1"/>
  <c r="A571" i="1" a="1"/>
  <c r="A571" i="1" s="1"/>
  <c r="A428" i="1" a="1"/>
  <c r="A428" i="1" s="1"/>
  <c r="A290" i="1" a="1"/>
  <c r="A290" i="1" s="1"/>
  <c r="A572" i="1" a="1"/>
  <c r="A572" i="1"/>
  <c r="A251" i="1" a="1"/>
  <c r="A251" i="1" s="1"/>
  <c r="A308" i="1" a="1"/>
  <c r="A308" i="1" s="1"/>
  <c r="A573" i="1" a="1"/>
  <c r="A573" i="1" s="1"/>
  <c r="A298" i="1" a="1"/>
  <c r="A298" i="1" s="1"/>
  <c r="A246" i="1" a="1"/>
  <c r="A246" i="1" s="1"/>
  <c r="A574" i="1" a="1"/>
  <c r="A574" i="1"/>
  <c r="A575" i="1" a="1"/>
  <c r="A575" i="1" s="1"/>
  <c r="A76" i="1" a="1"/>
  <c r="A76" i="1" s="1"/>
  <c r="A576" i="1" a="1"/>
  <c r="A576" i="1" s="1"/>
  <c r="A577" i="1" a="1"/>
  <c r="A577" i="1" s="1"/>
  <c r="A578" i="1" a="1"/>
  <c r="A578" i="1" s="1"/>
  <c r="A59" i="1" a="1"/>
  <c r="A59" i="1" s="1"/>
  <c r="A266" i="1" a="1"/>
  <c r="A266" i="1" s="1"/>
  <c r="A50" i="1" a="1"/>
  <c r="A50" i="1" s="1"/>
  <c r="A254" i="1" a="1"/>
  <c r="A254" i="1"/>
  <c r="A335" i="1" a="1"/>
  <c r="A335" i="1" s="1"/>
  <c r="A579" i="1" a="1"/>
  <c r="A579" i="1" s="1"/>
  <c r="A580" i="1" a="1"/>
  <c r="A580" i="1" s="1"/>
  <c r="A581" i="1" a="1"/>
  <c r="A581" i="1" s="1"/>
  <c r="A161" i="1" a="1"/>
  <c r="A161" i="1" s="1"/>
  <c r="A582" i="1" a="1"/>
  <c r="A582" i="1" s="1"/>
  <c r="A105" i="1" a="1"/>
  <c r="A105" i="1"/>
  <c r="A349" i="1" a="1"/>
  <c r="A349" i="1" s="1"/>
  <c r="A583" i="1" a="1"/>
  <c r="A583" i="1" s="1"/>
  <c r="A132" i="1" a="1"/>
  <c r="A132" i="1" s="1"/>
  <c r="A89" i="1" a="1"/>
  <c r="A89" i="1" s="1"/>
  <c r="A136" i="1" a="1"/>
  <c r="A136" i="1" s="1"/>
  <c r="A316" i="1" a="1"/>
  <c r="A316" i="1" s="1"/>
  <c r="A345" i="1" a="1"/>
  <c r="A345" i="1" s="1"/>
  <c r="A584" i="1" a="1"/>
  <c r="A584" i="1" s="1"/>
  <c r="A180" i="1" a="1"/>
  <c r="A180" i="1" s="1"/>
  <c r="A97" i="1" a="1"/>
  <c r="A97" i="1" s="1"/>
  <c r="A585" i="1" a="1"/>
  <c r="A585" i="1" s="1"/>
  <c r="A337" i="1" a="1"/>
  <c r="A337" i="1" s="1"/>
  <c r="A586" i="1" a="1"/>
  <c r="A586" i="1" s="1"/>
  <c r="A157" i="1" a="1"/>
  <c r="A157" i="1" s="1"/>
  <c r="A587" i="1" a="1"/>
  <c r="A587" i="1" s="1"/>
  <c r="A240" i="1" a="1"/>
  <c r="A240" i="1" s="1"/>
  <c r="A279" i="1" a="1"/>
  <c r="A279" i="1" s="1"/>
  <c r="A588" i="1" a="1"/>
  <c r="A588" i="1" s="1"/>
  <c r="A183" i="1" a="1"/>
  <c r="A183" i="1" s="1"/>
  <c r="A135" i="1" a="1"/>
  <c r="A135" i="1" s="1"/>
  <c r="A144" i="1" a="1"/>
  <c r="A144" i="1" s="1"/>
  <c r="A589" i="1" a="1"/>
  <c r="A589" i="1" s="1"/>
  <c r="A590" i="1" a="1"/>
  <c r="A590" i="1" s="1"/>
  <c r="A591" i="1" a="1"/>
  <c r="A591" i="1" s="1"/>
  <c r="A166" i="1" a="1"/>
  <c r="A166" i="1" s="1"/>
  <c r="A592" i="1" a="1"/>
  <c r="A592" i="1" s="1"/>
  <c r="A593" i="1" a="1"/>
  <c r="A593" i="1" s="1"/>
  <c r="A325" i="1" a="1"/>
  <c r="A325" i="1" s="1"/>
  <c r="A103" i="1" a="1"/>
  <c r="A103" i="1" s="1"/>
  <c r="A594" i="1" a="1"/>
  <c r="A594" i="1" s="1"/>
  <c r="A382" i="1" a="1"/>
  <c r="A382" i="1" s="1"/>
  <c r="A595" i="1" a="1"/>
  <c r="A595" i="1" s="1"/>
  <c r="A278" i="1" a="1"/>
  <c r="A278" i="1" s="1"/>
  <c r="A596" i="1" a="1"/>
  <c r="A596" i="1" s="1"/>
  <c r="A380" i="1" a="1"/>
  <c r="A380" i="1" s="1"/>
  <c r="A148" i="1" a="1"/>
  <c r="A148" i="1" s="1"/>
  <c r="A597" i="1" a="1"/>
  <c r="A597" i="1" s="1"/>
  <c r="A117" i="1" a="1"/>
  <c r="A117" i="1" s="1"/>
  <c r="A43" i="1" a="1"/>
  <c r="A43" i="1" s="1"/>
  <c r="A247" i="1" a="1"/>
  <c r="A247" i="1" s="1"/>
  <c r="A181" i="1" a="1"/>
  <c r="A181" i="1" s="1"/>
  <c r="A384" i="1" a="1"/>
  <c r="A384" i="1" s="1"/>
  <c r="A598" i="1" a="1"/>
  <c r="A598" i="1" s="1"/>
  <c r="A91" i="1" a="1"/>
  <c r="A91" i="1" s="1"/>
  <c r="A171" i="1" a="1"/>
  <c r="A171" i="1" s="1"/>
  <c r="A599" i="1" a="1"/>
  <c r="A599" i="1" s="1"/>
  <c r="A600" i="1" a="1"/>
  <c r="A600" i="1" s="1"/>
  <c r="A221" i="1" a="1"/>
  <c r="A221" i="1" s="1"/>
  <c r="A287" i="1" a="1"/>
  <c r="A287" i="1" s="1"/>
  <c r="A327" i="1" a="1"/>
  <c r="A327" i="1" s="1"/>
  <c r="A154" i="1" a="1"/>
  <c r="A154" i="1" s="1"/>
  <c r="A299" i="1" a="1"/>
  <c r="A299" i="1" s="1"/>
  <c r="A282" i="1" a="1"/>
  <c r="A282" i="1" s="1"/>
  <c r="A601" i="1" a="1"/>
  <c r="A601" i="1" s="1"/>
  <c r="A146" i="1" a="1"/>
  <c r="A146" i="1" s="1"/>
  <c r="A224" i="1" a="1"/>
  <c r="A224" i="1" s="1"/>
  <c r="A81" i="1" a="1"/>
  <c r="A81" i="1" s="1"/>
  <c r="A602" i="1" a="1"/>
  <c r="A602" i="1" s="1"/>
  <c r="A219" i="1" a="1"/>
  <c r="A219" i="1" s="1"/>
  <c r="A603" i="1" a="1"/>
  <c r="A603" i="1" s="1"/>
  <c r="A604" i="1" a="1"/>
  <c r="A604" i="1" s="1"/>
  <c r="A236" i="1" a="1"/>
  <c r="A236" i="1" s="1"/>
  <c r="A33" i="1" a="1"/>
  <c r="A33" i="1" s="1"/>
  <c r="A201" i="1" a="1"/>
  <c r="A201" i="1" s="1"/>
  <c r="A301" i="1" a="1"/>
  <c r="A301" i="1"/>
  <c r="A369" i="1" a="1"/>
  <c r="A369" i="1" s="1"/>
  <c r="A65" i="1" a="1"/>
  <c r="A65" i="1" s="1"/>
  <c r="A284" i="1" a="1"/>
  <c r="A284" i="1" s="1"/>
  <c r="A9" i="1" a="1"/>
  <c r="A9" i="1" s="1"/>
  <c r="A281" i="1" a="1"/>
  <c r="A281" i="1" s="1"/>
  <c r="A26" i="1" a="1"/>
  <c r="A26" i="1" s="1"/>
  <c r="A55" i="1" a="1"/>
  <c r="A55" i="1" s="1"/>
  <c r="A353" i="1" a="1"/>
  <c r="A353" i="1" s="1"/>
  <c r="A605" i="1" a="1"/>
  <c r="A605" i="1"/>
  <c r="A606" i="1" a="1"/>
  <c r="A606" i="1" s="1"/>
  <c r="A607" i="1" a="1"/>
  <c r="A607" i="1" s="1"/>
  <c r="A608" i="1" a="1"/>
  <c r="A608" i="1" s="1"/>
  <c r="A412" i="1" a="1"/>
  <c r="A412" i="1" s="1"/>
  <c r="A338" i="1" a="1"/>
  <c r="A338" i="1" s="1"/>
  <c r="A403" i="1" a="1"/>
  <c r="A403" i="1" s="1"/>
  <c r="A360" i="1" a="1"/>
  <c r="A360" i="1" s="1"/>
  <c r="A609" i="1" a="1"/>
  <c r="A609" i="1" s="1"/>
  <c r="A610" i="1" a="1"/>
  <c r="A610" i="1" s="1"/>
  <c r="A385" i="1" a="1"/>
  <c r="A385" i="1" s="1"/>
  <c r="A408" i="1" a="1"/>
  <c r="A408" i="1" s="1"/>
  <c r="A167" i="1" a="1"/>
  <c r="A167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151" i="1" a="1"/>
  <c r="A151" i="1" s="1"/>
  <c r="A334" i="1" a="1"/>
  <c r="A334" i="1" s="1"/>
  <c r="A324" i="1" a="1"/>
  <c r="A324" i="1" s="1"/>
  <c r="A311" i="1" a="1"/>
  <c r="A311" i="1"/>
  <c r="A243" i="1" a="1"/>
  <c r="A243" i="1" s="1"/>
  <c r="A383" i="1" a="1"/>
  <c r="A383" i="1" s="1"/>
  <c r="A153" i="1" a="1"/>
  <c r="A153" i="1" s="1"/>
  <c r="A619" i="1" a="1"/>
  <c r="A619" i="1" s="1"/>
  <c r="A58" i="1" a="1"/>
  <c r="A58" i="1" s="1"/>
  <c r="A367" i="1" a="1"/>
  <c r="A367" i="1" s="1"/>
  <c r="A620" i="1" a="1"/>
  <c r="A620" i="1" s="1"/>
  <c r="A621" i="1" a="1"/>
  <c r="A621" i="1" s="1"/>
  <c r="A392" i="1" a="1"/>
  <c r="A392" i="1" s="1"/>
  <c r="A622" i="1" a="1"/>
  <c r="A622" i="1" s="1"/>
  <c r="A358" i="1" a="1"/>
  <c r="A358" i="1" s="1"/>
  <c r="A623" i="1" a="1"/>
  <c r="A623" i="1" s="1"/>
  <c r="A3" i="1" a="1"/>
  <c r="A3" i="1" s="1"/>
  <c r="A30" i="1" a="1"/>
  <c r="A30" i="1" s="1"/>
  <c r="A11" i="1" a="1"/>
  <c r="A11" i="1" s="1"/>
  <c r="A624" i="1" a="1"/>
  <c r="A624" i="1" s="1"/>
  <c r="A415" i="1" a="1"/>
  <c r="A415" i="1" s="1"/>
  <c r="A625" i="1" a="1"/>
  <c r="A625" i="1" s="1"/>
  <c r="A75" i="1" a="1"/>
  <c r="A75" i="1" s="1"/>
  <c r="A215" i="1" a="1"/>
  <c r="A215" i="1" s="1"/>
  <c r="A361" i="1" a="1"/>
  <c r="A361" i="1" s="1"/>
  <c r="A626" i="1" a="1"/>
  <c r="A626" i="1"/>
  <c r="A138" i="1" a="1"/>
  <c r="A138" i="1" s="1"/>
  <c r="A280" i="1" a="1"/>
  <c r="A280" i="1" s="1"/>
  <c r="A357" i="1" a="1"/>
  <c r="A357" i="1" s="1"/>
  <c r="A80" i="1" a="1"/>
  <c r="A80" i="1" s="1"/>
  <c r="A111" i="1" a="1"/>
  <c r="A111" i="1" s="1"/>
  <c r="A53" i="1" a="1"/>
  <c r="A53" i="1" s="1"/>
  <c r="A40" i="1" a="1"/>
  <c r="A40" i="1" s="1"/>
  <c r="A395" i="1" a="1"/>
  <c r="A395" i="1" s="1"/>
  <c r="A409" i="1" a="1"/>
  <c r="A409" i="1" s="1"/>
  <c r="A627" i="1" a="1"/>
  <c r="A627" i="1" s="1"/>
  <c r="A66" i="1" a="1"/>
  <c r="A66" i="1" s="1"/>
  <c r="A222" i="1" a="1"/>
  <c r="A222" i="1" s="1"/>
  <c r="A628" i="1" a="1"/>
  <c r="A628" i="1" s="1"/>
  <c r="A629" i="1" a="1"/>
  <c r="A629" i="1" s="1"/>
  <c r="A630" i="1" a="1"/>
  <c r="A630" i="1" s="1"/>
  <c r="A401" i="1" a="1"/>
  <c r="A401" i="1" s="1"/>
  <c r="A230" i="1" a="1"/>
  <c r="A230" i="1" s="1"/>
  <c r="A631" i="1" a="1"/>
  <c r="A631" i="1" s="1"/>
  <c r="A356" i="1" a="1"/>
  <c r="A356" i="1" s="1"/>
  <c r="A632" i="1" a="1"/>
  <c r="A632" i="1" s="1"/>
  <c r="A633" i="1" a="1"/>
  <c r="A633" i="1"/>
  <c r="A129" i="1" a="1"/>
  <c r="A129" i="1" s="1"/>
  <c r="A162" i="1" a="1"/>
  <c r="A162" i="1" s="1"/>
  <c r="A225" i="1" a="1"/>
  <c r="A225" i="1" s="1"/>
  <c r="A323" i="1" a="1"/>
  <c r="A32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92" i="1" a="1"/>
  <c r="A92" i="1" s="1"/>
  <c r="A422" i="1" a="1"/>
  <c r="A422" i="1" s="1"/>
  <c r="A388" i="1" a="1"/>
  <c r="A388" i="1" s="1"/>
  <c r="A410" i="1" a="1"/>
  <c r="A410" i="1" s="1"/>
  <c r="A640" i="1" a="1"/>
  <c r="A640" i="1" s="1"/>
  <c r="A429" i="1" a="1"/>
  <c r="A429" i="1" s="1"/>
  <c r="A295" i="1" a="1"/>
  <c r="A295" i="1" s="1"/>
  <c r="A641" i="1" a="1"/>
  <c r="A641" i="1" s="1"/>
  <c r="A405" i="1" a="1"/>
  <c r="A405" i="1" s="1"/>
  <c r="A642" i="1" a="1"/>
  <c r="A642" i="1" s="1"/>
  <c r="A643" i="1" a="1"/>
  <c r="A643" i="1" s="1"/>
  <c r="A644" i="1" a="1"/>
  <c r="A644" i="1" s="1"/>
  <c r="A645" i="1" a="1"/>
  <c r="A645" i="1" s="1"/>
  <c r="A416" i="1" a="1"/>
  <c r="A416" i="1" s="1"/>
  <c r="A397" i="1" a="1"/>
  <c r="A397" i="1" s="1"/>
  <c r="A646" i="1" a="1"/>
  <c r="A646" i="1" s="1"/>
  <c r="A370" i="1" a="1"/>
  <c r="A370" i="1" s="1"/>
  <c r="A417" i="1" a="1"/>
  <c r="A417" i="1" s="1"/>
  <c r="A647" i="1" a="1"/>
  <c r="A647" i="1" s="1"/>
  <c r="A648" i="1" a="1"/>
  <c r="A648" i="1" s="1"/>
  <c r="A649" i="1" a="1"/>
  <c r="A649" i="1" s="1"/>
  <c r="A650" i="1" a="1"/>
  <c r="A650" i="1"/>
  <c r="A406" i="1" a="1"/>
  <c r="A406" i="1" s="1"/>
  <c r="A379" i="1" a="1"/>
  <c r="A379" i="1" s="1"/>
  <c r="A651" i="1" a="1"/>
  <c r="A651" i="1" s="1"/>
  <c r="A652" i="1" a="1"/>
  <c r="A652" i="1" s="1"/>
  <c r="A653" i="1" a="1"/>
  <c r="A653" i="1" s="1"/>
  <c r="A654" i="1" a="1"/>
  <c r="A654" i="1" s="1"/>
  <c r="A413" i="1" a="1"/>
  <c r="A413" i="1" s="1"/>
  <c r="A655" i="1" a="1"/>
  <c r="A655" i="1" s="1"/>
  <c r="A391" i="1" a="1"/>
  <c r="A391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423" i="1" a="1"/>
  <c r="A423" i="1" s="1"/>
  <c r="A418" i="1" a="1"/>
  <c r="A418" i="1" s="1"/>
  <c r="A326" i="1" a="1"/>
  <c r="A326" i="1" s="1"/>
  <c r="A343" i="1" a="1"/>
  <c r="A343" i="1" s="1"/>
  <c r="A663" i="1" a="1"/>
  <c r="A663" i="1" s="1"/>
  <c r="A355" i="1" a="1"/>
  <c r="A355" i="1" s="1"/>
  <c r="A302" i="1" a="1"/>
  <c r="A302" i="1" s="1"/>
  <c r="A134" i="1" a="1"/>
  <c r="A134" i="1" s="1"/>
  <c r="A331" i="1" a="1"/>
  <c r="A331" i="1" s="1"/>
  <c r="A664" i="1" a="1"/>
  <c r="A664" i="1" s="1"/>
  <c r="A188" i="1" a="1"/>
  <c r="A188" i="1" s="1"/>
  <c r="A407" i="1" a="1"/>
  <c r="A407" i="1" s="1"/>
  <c r="A322" i="1" a="1"/>
  <c r="A322" i="1" s="1"/>
  <c r="A249" i="1" a="1"/>
  <c r="A249" i="1" s="1"/>
  <c r="A665" i="1" a="1"/>
  <c r="A665" i="1" s="1"/>
  <c r="A666" i="1" a="1"/>
  <c r="A666" i="1"/>
  <c r="A108" i="1" a="1"/>
  <c r="A108" i="1" s="1"/>
  <c r="A237" i="1" a="1"/>
  <c r="A237" i="1" s="1"/>
  <c r="A318" i="1" a="1"/>
  <c r="A318" i="1" s="1"/>
  <c r="A293" i="1" a="1"/>
  <c r="A293" i="1" s="1"/>
  <c r="A420" i="1" a="1"/>
  <c r="A420" i="1" s="1"/>
  <c r="A424" i="1" a="1"/>
  <c r="A424" i="1" s="1"/>
  <c r="A425" i="1" a="1"/>
  <c r="A425" i="1" s="1"/>
  <c r="A350" i="1" a="1"/>
  <c r="A350" i="1" s="1"/>
  <c r="A347" i="1" a="1"/>
  <c r="A347" i="1" s="1"/>
  <c r="A339" i="1" a="1"/>
  <c r="A339" i="1" s="1"/>
  <c r="A368" i="1" a="1"/>
  <c r="A368" i="1" s="1"/>
  <c r="A667" i="1" a="1"/>
  <c r="A667" i="1" s="1"/>
  <c r="A351" i="1" a="1"/>
  <c r="A351" i="1" s="1"/>
  <c r="A668" i="1" a="1"/>
  <c r="A668" i="1" s="1"/>
  <c r="A208" i="1" a="1"/>
  <c r="A208" i="1" s="1"/>
  <c r="A669" i="1" a="1"/>
  <c r="A669" i="1" s="1"/>
  <c r="A365" i="1" a="1"/>
  <c r="A365" i="1" s="1"/>
  <c r="A366" i="1" a="1"/>
  <c r="A366" i="1" s="1"/>
  <c r="A431" i="1" a="1"/>
  <c r="A431" i="1" s="1"/>
  <c r="AO60" i="1" l="1"/>
  <c r="AQ60" i="1"/>
  <c r="AP60" i="1"/>
  <c r="AD668" i="1"/>
  <c r="AE668" i="1" s="1"/>
  <c r="AK668" i="1" s="1"/>
  <c r="AI645" i="1"/>
  <c r="AD608" i="1"/>
  <c r="AJ608" i="1" s="1"/>
  <c r="AD596" i="1"/>
  <c r="AE596" i="1" s="1"/>
  <c r="AK596" i="1" s="1"/>
  <c r="AD173" i="1"/>
  <c r="AJ173" i="1" s="1"/>
  <c r="AD150" i="1"/>
  <c r="AJ150" i="1" s="1"/>
  <c r="AD659" i="1"/>
  <c r="AE659" i="1" s="1"/>
  <c r="AK659" i="1" s="1"/>
  <c r="AD393" i="1"/>
  <c r="AE393" i="1" s="1"/>
  <c r="AK393" i="1" s="1"/>
  <c r="AD399" i="1"/>
  <c r="AJ399" i="1" s="1"/>
  <c r="AD199" i="1"/>
  <c r="AE199" i="1" s="1"/>
  <c r="AK199" i="1" s="1"/>
  <c r="AD412" i="1"/>
  <c r="AJ412" i="1" s="1"/>
  <c r="AD537" i="1"/>
  <c r="AE537" i="1" s="1"/>
  <c r="AK537" i="1" s="1"/>
  <c r="AD430" i="1"/>
  <c r="AE430" i="1" s="1"/>
  <c r="AK430" i="1" s="1"/>
  <c r="AD361" i="1"/>
  <c r="AE361" i="1" s="1"/>
  <c r="AK361" i="1" s="1"/>
  <c r="AD279" i="1"/>
  <c r="AE279" i="1" s="1"/>
  <c r="AK279" i="1" s="1"/>
  <c r="AD231" i="1"/>
  <c r="AE231" i="1" s="1"/>
  <c r="AK231" i="1" s="1"/>
  <c r="AD406" i="1"/>
  <c r="AE406" i="1" s="1"/>
  <c r="AK406" i="1" s="1"/>
  <c r="AD497" i="1"/>
  <c r="AJ497" i="1" s="1"/>
  <c r="AD521" i="1"/>
  <c r="AE521" i="1" s="1"/>
  <c r="AK521" i="1" s="1"/>
  <c r="AD413" i="1"/>
  <c r="AJ413" i="1" s="1"/>
  <c r="AD611" i="1"/>
  <c r="AJ611" i="1" s="1"/>
  <c r="AD478" i="1"/>
  <c r="AE478" i="1" s="1"/>
  <c r="AK478" i="1" s="1"/>
  <c r="AD390" i="1"/>
  <c r="AJ390" i="1" s="1"/>
  <c r="AD377" i="1"/>
  <c r="AJ377" i="1" s="1"/>
  <c r="AD253" i="1"/>
  <c r="AJ253" i="1" s="1"/>
  <c r="AI564" i="1"/>
  <c r="AI396" i="1"/>
  <c r="AI366" i="1"/>
  <c r="AE652" i="1"/>
  <c r="AK652" i="1" s="1"/>
  <c r="AD505" i="1"/>
  <c r="AJ505" i="1" s="1"/>
  <c r="AD468" i="1"/>
  <c r="AE468" i="1" s="1"/>
  <c r="AK468" i="1" s="1"/>
  <c r="AD457" i="1"/>
  <c r="AE457" i="1" s="1"/>
  <c r="AK457" i="1" s="1"/>
  <c r="AD420" i="1"/>
  <c r="AE420" i="1" s="1"/>
  <c r="AK420" i="1" s="1"/>
  <c r="AE349" i="1"/>
  <c r="AK349" i="1" s="1"/>
  <c r="AI254" i="1"/>
  <c r="AD492" i="1"/>
  <c r="AJ492" i="1" s="1"/>
  <c r="AD465" i="1"/>
  <c r="AE465" i="1" s="1"/>
  <c r="AK465" i="1" s="1"/>
  <c r="AD324" i="1"/>
  <c r="AJ324" i="1" s="1"/>
  <c r="AD167" i="1"/>
  <c r="AE167" i="1" s="1"/>
  <c r="AK167" i="1" s="1"/>
  <c r="AD74" i="1"/>
  <c r="AE74" i="1" s="1"/>
  <c r="AK74" i="1" s="1"/>
  <c r="AI120" i="1"/>
  <c r="AI259" i="1"/>
  <c r="AD259" i="1"/>
  <c r="AE259" i="1" s="1"/>
  <c r="AK259" i="1" s="1"/>
  <c r="AJ549" i="1"/>
  <c r="AE549" i="1"/>
  <c r="AK549" i="1" s="1"/>
  <c r="AI514" i="1"/>
  <c r="AD514" i="1"/>
  <c r="AI498" i="1"/>
  <c r="AD498" i="1"/>
  <c r="AJ498" i="1" s="1"/>
  <c r="AE532" i="1"/>
  <c r="AK532" i="1" s="1"/>
  <c r="AJ532" i="1"/>
  <c r="AD616" i="1"/>
  <c r="AJ616" i="1" s="1"/>
  <c r="AD572" i="1"/>
  <c r="AJ572" i="1" s="1"/>
  <c r="AD542" i="1"/>
  <c r="AE542" i="1" s="1"/>
  <c r="AK542" i="1" s="1"/>
  <c r="AD348" i="1"/>
  <c r="AJ348" i="1" s="1"/>
  <c r="AD316" i="1"/>
  <c r="AE316" i="1" s="1"/>
  <c r="AK316" i="1" s="1"/>
  <c r="AD247" i="1"/>
  <c r="AJ247" i="1" s="1"/>
  <c r="AD159" i="1"/>
  <c r="AJ159" i="1" s="1"/>
  <c r="AI549" i="1"/>
  <c r="AD651" i="1"/>
  <c r="AD635" i="1"/>
  <c r="AE635" i="1" s="1"/>
  <c r="AK635" i="1" s="1"/>
  <c r="AD614" i="1"/>
  <c r="AE614" i="1" s="1"/>
  <c r="AK614" i="1" s="1"/>
  <c r="AD579" i="1"/>
  <c r="AD571" i="1"/>
  <c r="AJ571" i="1" s="1"/>
  <c r="AD534" i="1"/>
  <c r="AD441" i="1"/>
  <c r="AE441" i="1" s="1"/>
  <c r="AK441" i="1" s="1"/>
  <c r="AD277" i="1"/>
  <c r="AJ277" i="1" s="1"/>
  <c r="AI532" i="1"/>
  <c r="AI89" i="1"/>
  <c r="AD664" i="1"/>
  <c r="AJ664" i="1" s="1"/>
  <c r="AD654" i="1"/>
  <c r="AJ654" i="1" s="1"/>
  <c r="AD568" i="1"/>
  <c r="AJ568" i="1" s="1"/>
  <c r="AD558" i="1"/>
  <c r="AE558" i="1" s="1"/>
  <c r="AK558" i="1" s="1"/>
  <c r="AD540" i="1"/>
  <c r="AD469" i="1"/>
  <c r="AE469" i="1" s="1"/>
  <c r="AK469" i="1" s="1"/>
  <c r="AD438" i="1"/>
  <c r="AE438" i="1" s="1"/>
  <c r="AK438" i="1" s="1"/>
  <c r="AD428" i="1"/>
  <c r="AJ428" i="1" s="1"/>
  <c r="AD294" i="1"/>
  <c r="AE294" i="1" s="1"/>
  <c r="AK294" i="1" s="1"/>
  <c r="AD103" i="1"/>
  <c r="AE103" i="1" s="1"/>
  <c r="AK103" i="1" s="1"/>
  <c r="AI421" i="1"/>
  <c r="AJ186" i="1"/>
  <c r="AD632" i="1"/>
  <c r="AD619" i="1"/>
  <c r="AJ619" i="1" s="1"/>
  <c r="AD604" i="1"/>
  <c r="AD582" i="1"/>
  <c r="AE582" i="1" s="1"/>
  <c r="AK582" i="1" s="1"/>
  <c r="AD576" i="1"/>
  <c r="AD518" i="1"/>
  <c r="AJ518" i="1" s="1"/>
  <c r="AD447" i="1"/>
  <c r="AE447" i="1" s="1"/>
  <c r="AK447" i="1" s="1"/>
  <c r="AD374" i="1"/>
  <c r="AE374" i="1" s="1"/>
  <c r="AK374" i="1" s="1"/>
  <c r="AD332" i="1"/>
  <c r="AJ332" i="1" s="1"/>
  <c r="AD189" i="1"/>
  <c r="AE189" i="1" s="1"/>
  <c r="AK189" i="1" s="1"/>
  <c r="AD38" i="1"/>
  <c r="AJ38" i="1" s="1"/>
  <c r="AJ396" i="1"/>
  <c r="AJ128" i="1"/>
  <c r="AJ444" i="1"/>
  <c r="AE444" i="1"/>
  <c r="AK444" i="1" s="1"/>
  <c r="AI655" i="1"/>
  <c r="AD655" i="1"/>
  <c r="AI647" i="1"/>
  <c r="AD647" i="1"/>
  <c r="AD639" i="1"/>
  <c r="AE639" i="1" s="1"/>
  <c r="AK639" i="1" s="1"/>
  <c r="AI639" i="1"/>
  <c r="AD623" i="1"/>
  <c r="AI623" i="1"/>
  <c r="AI607" i="1"/>
  <c r="AD607" i="1"/>
  <c r="AE607" i="1" s="1"/>
  <c r="AK607" i="1" s="1"/>
  <c r="AI599" i="1"/>
  <c r="AD599" i="1"/>
  <c r="AJ599" i="1" s="1"/>
  <c r="AI591" i="1"/>
  <c r="AD591" i="1"/>
  <c r="AE591" i="1" s="1"/>
  <c r="AK591" i="1" s="1"/>
  <c r="AI575" i="1"/>
  <c r="AD575" i="1"/>
  <c r="AE575" i="1" s="1"/>
  <c r="AK575" i="1" s="1"/>
  <c r="AI552" i="1"/>
  <c r="AD552" i="1"/>
  <c r="AJ552" i="1" s="1"/>
  <c r="AI544" i="1"/>
  <c r="AD544" i="1"/>
  <c r="AJ544" i="1" s="1"/>
  <c r="AI528" i="1"/>
  <c r="AD528" i="1"/>
  <c r="AE528" i="1" s="1"/>
  <c r="AK528" i="1" s="1"/>
  <c r="AI520" i="1"/>
  <c r="AD520" i="1"/>
  <c r="AE520" i="1" s="1"/>
  <c r="AK520" i="1" s="1"/>
  <c r="AI512" i="1"/>
  <c r="AD512" i="1"/>
  <c r="AJ512" i="1" s="1"/>
  <c r="AI496" i="1"/>
  <c r="AD496" i="1"/>
  <c r="AE496" i="1" s="1"/>
  <c r="AK496" i="1" s="1"/>
  <c r="AD480" i="1"/>
  <c r="AE480" i="1" s="1"/>
  <c r="AK480" i="1" s="1"/>
  <c r="AI480" i="1"/>
  <c r="AI456" i="1"/>
  <c r="AD456" i="1"/>
  <c r="AE456" i="1" s="1"/>
  <c r="AK456" i="1" s="1"/>
  <c r="AI440" i="1"/>
  <c r="AD440" i="1"/>
  <c r="AJ440" i="1" s="1"/>
  <c r="AI432" i="1"/>
  <c r="AD432" i="1"/>
  <c r="AE432" i="1" s="1"/>
  <c r="AK432" i="1" s="1"/>
  <c r="AI424" i="1"/>
  <c r="AD424" i="1"/>
  <c r="AE424" i="1" s="1"/>
  <c r="AK424" i="1" s="1"/>
  <c r="AI416" i="1"/>
  <c r="AD416" i="1"/>
  <c r="AE416" i="1" s="1"/>
  <c r="AK416" i="1" s="1"/>
  <c r="AI408" i="1"/>
  <c r="AD408" i="1"/>
  <c r="AE408" i="1" s="1"/>
  <c r="AK408" i="1" s="1"/>
  <c r="AI400" i="1"/>
  <c r="AD400" i="1"/>
  <c r="AE400" i="1" s="1"/>
  <c r="AK400" i="1" s="1"/>
  <c r="AD392" i="1"/>
  <c r="AE392" i="1" s="1"/>
  <c r="AK392" i="1" s="1"/>
  <c r="AI392" i="1"/>
  <c r="AI384" i="1"/>
  <c r="AD384" i="1"/>
  <c r="AE384" i="1" s="1"/>
  <c r="AK384" i="1" s="1"/>
  <c r="AI376" i="1"/>
  <c r="AD376" i="1"/>
  <c r="AE376" i="1" s="1"/>
  <c r="AK376" i="1" s="1"/>
  <c r="AI360" i="1"/>
  <c r="AD360" i="1"/>
  <c r="AJ360" i="1" s="1"/>
  <c r="AI352" i="1"/>
  <c r="AD352" i="1"/>
  <c r="AE352" i="1" s="1"/>
  <c r="AK352" i="1" s="1"/>
  <c r="AI304" i="1"/>
  <c r="AD304" i="1"/>
  <c r="AI289" i="1"/>
  <c r="AD289" i="1"/>
  <c r="AJ289" i="1" s="1"/>
  <c r="AD257" i="1"/>
  <c r="AE257" i="1" s="1"/>
  <c r="AK257" i="1" s="1"/>
  <c r="AI257" i="1"/>
  <c r="AI209" i="1"/>
  <c r="AD209" i="1"/>
  <c r="AE209" i="1" s="1"/>
  <c r="AK209" i="1" s="1"/>
  <c r="AI177" i="1"/>
  <c r="AD177" i="1"/>
  <c r="AE177" i="1" s="1"/>
  <c r="AK177" i="1" s="1"/>
  <c r="AD170" i="1"/>
  <c r="AE170" i="1" s="1"/>
  <c r="AK170" i="1" s="1"/>
  <c r="AI170" i="1"/>
  <c r="AD130" i="1"/>
  <c r="AI130" i="1"/>
  <c r="AD123" i="1"/>
  <c r="AI123" i="1"/>
  <c r="AI115" i="1"/>
  <c r="AD115" i="1"/>
  <c r="AE115" i="1" s="1"/>
  <c r="AK115" i="1" s="1"/>
  <c r="AI99" i="1"/>
  <c r="AD99" i="1"/>
  <c r="AJ99" i="1" s="1"/>
  <c r="AI64" i="1"/>
  <c r="AD64" i="1"/>
  <c r="AJ64" i="1" s="1"/>
  <c r="AI56" i="1"/>
  <c r="AD56" i="1"/>
  <c r="AJ56" i="1" s="1"/>
  <c r="AD34" i="1"/>
  <c r="AI34" i="1"/>
  <c r="AI27" i="1"/>
  <c r="AD27" i="1"/>
  <c r="AE27" i="1" s="1"/>
  <c r="AK27" i="1" s="1"/>
  <c r="AJ421" i="1"/>
  <c r="AE421" i="1"/>
  <c r="AK421" i="1" s="1"/>
  <c r="AJ254" i="1"/>
  <c r="AE254" i="1"/>
  <c r="AK254" i="1" s="1"/>
  <c r="AD646" i="1"/>
  <c r="AE646" i="1" s="1"/>
  <c r="AK646" i="1" s="1"/>
  <c r="AI646" i="1"/>
  <c r="AD630" i="1"/>
  <c r="AE630" i="1" s="1"/>
  <c r="AK630" i="1" s="1"/>
  <c r="AI630" i="1"/>
  <c r="AD622" i="1"/>
  <c r="AJ622" i="1" s="1"/>
  <c r="AI622" i="1"/>
  <c r="AI606" i="1"/>
  <c r="AD606" i="1"/>
  <c r="AJ606" i="1" s="1"/>
  <c r="AJ543" i="1"/>
  <c r="AE543" i="1"/>
  <c r="AK543" i="1" s="1"/>
  <c r="AD527" i="1"/>
  <c r="AI527" i="1"/>
  <c r="AD503" i="1"/>
  <c r="AI503" i="1"/>
  <c r="AE495" i="1"/>
  <c r="AK495" i="1" s="1"/>
  <c r="AJ495" i="1"/>
  <c r="AE487" i="1"/>
  <c r="AK487" i="1" s="1"/>
  <c r="AJ487" i="1"/>
  <c r="AI479" i="1"/>
  <c r="AD479" i="1"/>
  <c r="AE479" i="1" s="1"/>
  <c r="AK479" i="1" s="1"/>
  <c r="AD463" i="1"/>
  <c r="AE463" i="1" s="1"/>
  <c r="AK463" i="1" s="1"/>
  <c r="AI463" i="1"/>
  <c r="AD439" i="1"/>
  <c r="AI439" i="1"/>
  <c r="AD407" i="1"/>
  <c r="AI407" i="1"/>
  <c r="AD391" i="1"/>
  <c r="AE391" i="1" s="1"/>
  <c r="AK391" i="1" s="1"/>
  <c r="AI391" i="1"/>
  <c r="AI383" i="1"/>
  <c r="AD383" i="1"/>
  <c r="AE383" i="1" s="1"/>
  <c r="AK383" i="1" s="1"/>
  <c r="AE375" i="1"/>
  <c r="AK375" i="1" s="1"/>
  <c r="AJ375" i="1"/>
  <c r="AI351" i="1"/>
  <c r="AD351" i="1"/>
  <c r="AE351" i="1" s="1"/>
  <c r="AK351" i="1" s="1"/>
  <c r="AJ335" i="1"/>
  <c r="AE335" i="1"/>
  <c r="AK335" i="1" s="1"/>
  <c r="AD319" i="1"/>
  <c r="AI319" i="1"/>
  <c r="AD200" i="1"/>
  <c r="AE200" i="1" s="1"/>
  <c r="AK200" i="1" s="1"/>
  <c r="AI200" i="1"/>
  <c r="AD161" i="1"/>
  <c r="AJ161" i="1" s="1"/>
  <c r="AI161" i="1"/>
  <c r="AD137" i="1"/>
  <c r="AJ137" i="1" s="1"/>
  <c r="AI137" i="1"/>
  <c r="AD114" i="1"/>
  <c r="AE114" i="1" s="1"/>
  <c r="AK114" i="1" s="1"/>
  <c r="AI114" i="1"/>
  <c r="AD71" i="1"/>
  <c r="AE71" i="1" s="1"/>
  <c r="AK71" i="1" s="1"/>
  <c r="AI71" i="1"/>
  <c r="AD55" i="1"/>
  <c r="AJ55" i="1" s="1"/>
  <c r="AI55" i="1"/>
  <c r="AD47" i="1"/>
  <c r="AI47" i="1"/>
  <c r="AJ206" i="1"/>
  <c r="AE206" i="1"/>
  <c r="AK206" i="1" s="1"/>
  <c r="AI566" i="1"/>
  <c r="AI511" i="1"/>
  <c r="AJ548" i="1"/>
  <c r="AI587" i="1"/>
  <c r="AI444" i="1"/>
  <c r="AI389" i="1"/>
  <c r="AI329" i="1"/>
  <c r="AI285" i="1"/>
  <c r="AI213" i="1"/>
  <c r="AD364" i="1"/>
  <c r="AD345" i="1"/>
  <c r="AE345" i="1" s="1"/>
  <c r="AK345" i="1" s="1"/>
  <c r="AI637" i="1"/>
  <c r="AI557" i="1"/>
  <c r="AI262" i="1"/>
  <c r="AI206" i="1"/>
  <c r="AI119" i="1"/>
  <c r="AI42" i="1"/>
  <c r="AI30" i="1"/>
  <c r="AD643" i="1"/>
  <c r="AJ643" i="1" s="1"/>
  <c r="AD628" i="1"/>
  <c r="AD620" i="1"/>
  <c r="AE620" i="1" s="1"/>
  <c r="AK620" i="1" s="1"/>
  <c r="AD559" i="1"/>
  <c r="AD553" i="1"/>
  <c r="AD517" i="1"/>
  <c r="AJ517" i="1" s="1"/>
  <c r="AE511" i="1"/>
  <c r="AK511" i="1" s="1"/>
  <c r="AD470" i="1"/>
  <c r="AJ470" i="1" s="1"/>
  <c r="AD382" i="1"/>
  <c r="AJ382" i="1" s="1"/>
  <c r="AD368" i="1"/>
  <c r="AJ368" i="1" s="1"/>
  <c r="AD357" i="1"/>
  <c r="AD183" i="1"/>
  <c r="AE183" i="1" s="1"/>
  <c r="AK183" i="1" s="1"/>
  <c r="AD142" i="1"/>
  <c r="AE142" i="1" s="1"/>
  <c r="AK142" i="1" s="1"/>
  <c r="AE100" i="1"/>
  <c r="AK100" i="1" s="1"/>
  <c r="AD61" i="1"/>
  <c r="AE61" i="1" s="1"/>
  <c r="AK61" i="1" s="1"/>
  <c r="AD23" i="1"/>
  <c r="AE23" i="1" s="1"/>
  <c r="AK23" i="1" s="1"/>
  <c r="AD2" i="1"/>
  <c r="AE2" i="1" s="1"/>
  <c r="AK2" i="1" s="1"/>
  <c r="AJ566" i="1"/>
  <c r="AI484" i="1"/>
  <c r="AD398" i="1"/>
  <c r="AE398" i="1" s="1"/>
  <c r="AK398" i="1" s="1"/>
  <c r="AD373" i="1"/>
  <c r="AJ373" i="1" s="1"/>
  <c r="AD230" i="1"/>
  <c r="AE230" i="1" s="1"/>
  <c r="AK230" i="1" s="1"/>
  <c r="AD198" i="1"/>
  <c r="AE198" i="1" s="1"/>
  <c r="AK198" i="1" s="1"/>
  <c r="AD50" i="1"/>
  <c r="AE50" i="1" s="1"/>
  <c r="AK50" i="1" s="1"/>
  <c r="AI548" i="1"/>
  <c r="AI310" i="1"/>
  <c r="AI250" i="1"/>
  <c r="AI186" i="1"/>
  <c r="AI128" i="1"/>
  <c r="AD22" i="1"/>
  <c r="AJ22" i="1" s="1"/>
  <c r="AD580" i="1"/>
  <c r="AJ580" i="1" s="1"/>
  <c r="AD508" i="1"/>
  <c r="AE508" i="1" s="1"/>
  <c r="AK508" i="1" s="1"/>
  <c r="AD489" i="1"/>
  <c r="AE489" i="1" s="1"/>
  <c r="AK489" i="1" s="1"/>
  <c r="AD414" i="1"/>
  <c r="AE414" i="1" s="1"/>
  <c r="AK414" i="1" s="1"/>
  <c r="AD404" i="1"/>
  <c r="AE404" i="1" s="1"/>
  <c r="AK404" i="1" s="1"/>
  <c r="AD278" i="1"/>
  <c r="AJ278" i="1" s="1"/>
  <c r="AD270" i="1"/>
  <c r="AD221" i="1"/>
  <c r="AE221" i="1" s="1"/>
  <c r="AK221" i="1" s="1"/>
  <c r="AE163" i="1"/>
  <c r="AK163" i="1" s="1"/>
  <c r="AD104" i="1"/>
  <c r="AE104" i="1" s="1"/>
  <c r="AK104" i="1" s="1"/>
  <c r="AD80" i="1"/>
  <c r="AE80" i="1" s="1"/>
  <c r="AK80" i="1" s="1"/>
  <c r="AI597" i="1"/>
  <c r="AI337" i="1"/>
  <c r="AI181" i="1"/>
  <c r="AI100" i="1"/>
  <c r="AD612" i="1"/>
  <c r="AD600" i="1"/>
  <c r="AJ600" i="1" s="1"/>
  <c r="AD533" i="1"/>
  <c r="AE533" i="1" s="1"/>
  <c r="AK533" i="1" s="1"/>
  <c r="AD526" i="1"/>
  <c r="AE526" i="1" s="1"/>
  <c r="AK526" i="1" s="1"/>
  <c r="AD501" i="1"/>
  <c r="AE501" i="1" s="1"/>
  <c r="AK501" i="1" s="1"/>
  <c r="AD445" i="1"/>
  <c r="AD425" i="1"/>
  <c r="AE425" i="1" s="1"/>
  <c r="AK425" i="1" s="1"/>
  <c r="AD397" i="1"/>
  <c r="AJ397" i="1" s="1"/>
  <c r="AD372" i="1"/>
  <c r="AE372" i="1" s="1"/>
  <c r="AK372" i="1" s="1"/>
  <c r="AD341" i="1"/>
  <c r="AD325" i="1"/>
  <c r="AJ325" i="1" s="1"/>
  <c r="AD317" i="1"/>
  <c r="AJ317" i="1" s="1"/>
  <c r="AD246" i="1"/>
  <c r="AE246" i="1" s="1"/>
  <c r="AK246" i="1" s="1"/>
  <c r="AD32" i="1"/>
  <c r="AE32" i="1" s="1"/>
  <c r="AK32" i="1" s="1"/>
  <c r="AI538" i="1"/>
  <c r="AJ329" i="1"/>
  <c r="AJ297" i="1"/>
  <c r="AD642" i="1"/>
  <c r="AI642" i="1"/>
  <c r="AD539" i="1"/>
  <c r="AI539" i="1"/>
  <c r="AD395" i="1"/>
  <c r="AI395" i="1"/>
  <c r="AD363" i="1"/>
  <c r="AI363" i="1"/>
  <c r="AD315" i="1"/>
  <c r="AI315" i="1"/>
  <c r="AD252" i="1"/>
  <c r="AI252" i="1"/>
  <c r="AD236" i="1"/>
  <c r="AI236" i="1"/>
  <c r="AI180" i="1"/>
  <c r="AD180" i="1"/>
  <c r="AI87" i="1"/>
  <c r="AD87" i="1"/>
  <c r="AI29" i="1"/>
  <c r="AD29" i="1"/>
  <c r="AD657" i="1"/>
  <c r="AI657" i="1"/>
  <c r="AD601" i="1"/>
  <c r="AI601" i="1"/>
  <c r="AD530" i="1"/>
  <c r="AI530" i="1"/>
  <c r="AD490" i="1"/>
  <c r="AI490" i="1"/>
  <c r="AD458" i="1"/>
  <c r="AI458" i="1"/>
  <c r="AI450" i="1"/>
  <c r="AD450" i="1"/>
  <c r="AD378" i="1"/>
  <c r="AI378" i="1"/>
  <c r="AD362" i="1"/>
  <c r="AI362" i="1"/>
  <c r="AD354" i="1"/>
  <c r="AI354" i="1"/>
  <c r="AI338" i="1"/>
  <c r="AD338" i="1"/>
  <c r="AI322" i="1"/>
  <c r="AD322" i="1"/>
  <c r="AD314" i="1"/>
  <c r="AI314" i="1"/>
  <c r="AI291" i="1"/>
  <c r="AD291" i="1"/>
  <c r="AI275" i="1"/>
  <c r="AD275" i="1"/>
  <c r="AI243" i="1"/>
  <c r="AD243" i="1"/>
  <c r="AI203" i="1"/>
  <c r="AD203" i="1"/>
  <c r="AI187" i="1"/>
  <c r="AD187" i="1"/>
  <c r="AI156" i="1"/>
  <c r="AD156" i="1"/>
  <c r="AI140" i="1"/>
  <c r="AD140" i="1"/>
  <c r="AI94" i="1"/>
  <c r="AD94" i="1"/>
  <c r="AI86" i="1"/>
  <c r="AD86" i="1"/>
  <c r="AI78" i="1"/>
  <c r="AD78" i="1"/>
  <c r="AE494" i="1"/>
  <c r="AK494" i="1" s="1"/>
  <c r="AJ494" i="1"/>
  <c r="AI650" i="1"/>
  <c r="AD650" i="1"/>
  <c r="AD618" i="1"/>
  <c r="AI618" i="1"/>
  <c r="AD586" i="1"/>
  <c r="AI586" i="1"/>
  <c r="AD355" i="1"/>
  <c r="AI355" i="1"/>
  <c r="AD7" i="1"/>
  <c r="AI7" i="1"/>
  <c r="AD633" i="1"/>
  <c r="AI633" i="1"/>
  <c r="AD577" i="1"/>
  <c r="AI577" i="1"/>
  <c r="AD402" i="1"/>
  <c r="AI402" i="1"/>
  <c r="AE663" i="1"/>
  <c r="AK663" i="1" s="1"/>
  <c r="AJ663" i="1"/>
  <c r="AI658" i="1"/>
  <c r="AD658" i="1"/>
  <c r="AD43" i="1"/>
  <c r="AI43" i="1"/>
  <c r="AD665" i="1"/>
  <c r="AI665" i="1"/>
  <c r="AD625" i="1"/>
  <c r="AI625" i="1"/>
  <c r="AD593" i="1"/>
  <c r="AI593" i="1"/>
  <c r="AD386" i="1"/>
  <c r="AI386" i="1"/>
  <c r="AI6" i="1"/>
  <c r="AD6" i="1"/>
  <c r="AD649" i="1"/>
  <c r="AI649" i="1"/>
  <c r="AD609" i="1"/>
  <c r="AI609" i="1"/>
  <c r="AD569" i="1"/>
  <c r="AI569" i="1"/>
  <c r="AD474" i="1"/>
  <c r="AI474" i="1"/>
  <c r="AD442" i="1"/>
  <c r="AI442" i="1"/>
  <c r="AI36" i="1"/>
  <c r="AD36" i="1"/>
  <c r="AE510" i="1"/>
  <c r="AK510" i="1" s="1"/>
  <c r="AJ510" i="1"/>
  <c r="AI666" i="1"/>
  <c r="AD666" i="1"/>
  <c r="AD634" i="1"/>
  <c r="AI634" i="1"/>
  <c r="AD531" i="1"/>
  <c r="AI531" i="1"/>
  <c r="AD331" i="1"/>
  <c r="AI331" i="1"/>
  <c r="AI307" i="1"/>
  <c r="AD307" i="1"/>
  <c r="AI212" i="1"/>
  <c r="AD212" i="1"/>
  <c r="AD188" i="1"/>
  <c r="AI188" i="1"/>
  <c r="AD157" i="1"/>
  <c r="AI157" i="1"/>
  <c r="AI102" i="1"/>
  <c r="AD102" i="1"/>
  <c r="AD67" i="1"/>
  <c r="AI67" i="1"/>
  <c r="AI546" i="1"/>
  <c r="AD546" i="1"/>
  <c r="AD585" i="1"/>
  <c r="AI585" i="1"/>
  <c r="AD541" i="1"/>
  <c r="AI541" i="1"/>
  <c r="AD483" i="1"/>
  <c r="AI483" i="1"/>
  <c r="AE366" i="1"/>
  <c r="AK366" i="1" s="1"/>
  <c r="AJ366" i="1"/>
  <c r="AI330" i="1"/>
  <c r="AD330" i="1"/>
  <c r="AE213" i="1"/>
  <c r="AK213" i="1" s="1"/>
  <c r="AJ213" i="1"/>
  <c r="AD145" i="1"/>
  <c r="AI145" i="1"/>
  <c r="AD110" i="1"/>
  <c r="AI110" i="1"/>
  <c r="AE89" i="1"/>
  <c r="AK89" i="1" s="1"/>
  <c r="AJ89" i="1"/>
  <c r="AD59" i="1"/>
  <c r="AI59" i="1"/>
  <c r="AD602" i="1"/>
  <c r="AI602" i="1"/>
  <c r="AD563" i="1"/>
  <c r="AI563" i="1"/>
  <c r="AD459" i="1"/>
  <c r="AI459" i="1"/>
  <c r="AD419" i="1"/>
  <c r="AI419" i="1"/>
  <c r="AD379" i="1"/>
  <c r="AI379" i="1"/>
  <c r="AI244" i="1"/>
  <c r="AD244" i="1"/>
  <c r="AI51" i="1"/>
  <c r="AD51" i="1"/>
  <c r="AD282" i="1"/>
  <c r="AI282" i="1"/>
  <c r="AD264" i="1"/>
  <c r="AI264" i="1"/>
  <c r="AD116" i="1"/>
  <c r="AI116" i="1"/>
  <c r="AD57" i="1"/>
  <c r="AI57" i="1"/>
  <c r="AJ454" i="1"/>
  <c r="AD434" i="1"/>
  <c r="AI434" i="1"/>
  <c r="AD394" i="1"/>
  <c r="AI394" i="1"/>
  <c r="AI125" i="1"/>
  <c r="AD125" i="1"/>
  <c r="AI58" i="1"/>
  <c r="AD58" i="1"/>
  <c r="AD661" i="1"/>
  <c r="AI661" i="1"/>
  <c r="AI640" i="1"/>
  <c r="AD640" i="1"/>
  <c r="AI584" i="1"/>
  <c r="AD584" i="1"/>
  <c r="AD535" i="1"/>
  <c r="AI535" i="1"/>
  <c r="AD519" i="1"/>
  <c r="AI519" i="1"/>
  <c r="AI446" i="1"/>
  <c r="AD446" i="1"/>
  <c r="AI365" i="1"/>
  <c r="AD365" i="1"/>
  <c r="AI350" i="1"/>
  <c r="AD350" i="1"/>
  <c r="AD311" i="1"/>
  <c r="AI311" i="1"/>
  <c r="AI263" i="1"/>
  <c r="AD263" i="1"/>
  <c r="AD165" i="1"/>
  <c r="AI136" i="1"/>
  <c r="AD136" i="1"/>
  <c r="AD107" i="1"/>
  <c r="AI107" i="1"/>
  <c r="AD81" i="1"/>
  <c r="AI81" i="1"/>
  <c r="AI565" i="1"/>
  <c r="AI454" i="1"/>
  <c r="AI644" i="1"/>
  <c r="AD644" i="1"/>
  <c r="AD629" i="1"/>
  <c r="AI629" i="1"/>
  <c r="AI588" i="1"/>
  <c r="AD588" i="1"/>
  <c r="AD583" i="1"/>
  <c r="AI583" i="1"/>
  <c r="AD525" i="1"/>
  <c r="AI525" i="1"/>
  <c r="AI476" i="1"/>
  <c r="AD476" i="1"/>
  <c r="AD464" i="1"/>
  <c r="AI464" i="1"/>
  <c r="AD452" i="1"/>
  <c r="AI452" i="1"/>
  <c r="AI437" i="1"/>
  <c r="AD437" i="1"/>
  <c r="AI429" i="1"/>
  <c r="AD429" i="1"/>
  <c r="AD388" i="1"/>
  <c r="AI388" i="1"/>
  <c r="AI340" i="1"/>
  <c r="AD340" i="1"/>
  <c r="AD327" i="1"/>
  <c r="AI327" i="1"/>
  <c r="AD298" i="1"/>
  <c r="AD281" i="1"/>
  <c r="AI281" i="1"/>
  <c r="AD276" i="1"/>
  <c r="AD256" i="1"/>
  <c r="AI256" i="1"/>
  <c r="AD226" i="1"/>
  <c r="AI226" i="1"/>
  <c r="AD175" i="1"/>
  <c r="AI175" i="1"/>
  <c r="AD164" i="1"/>
  <c r="AD129" i="1"/>
  <c r="AI129" i="1"/>
  <c r="AE120" i="1"/>
  <c r="AK120" i="1" s="1"/>
  <c r="AJ120" i="1"/>
  <c r="AD106" i="1"/>
  <c r="AI106" i="1"/>
  <c r="AD69" i="1"/>
  <c r="AI69" i="1"/>
  <c r="AE30" i="1"/>
  <c r="AK30" i="1" s="1"/>
  <c r="AJ30" i="1"/>
  <c r="AD20" i="1"/>
  <c r="AI20" i="1"/>
  <c r="AI621" i="1"/>
  <c r="AI543" i="1"/>
  <c r="AI268" i="1"/>
  <c r="AJ239" i="1"/>
  <c r="AD617" i="1"/>
  <c r="AI617" i="1"/>
  <c r="AD545" i="1"/>
  <c r="AI545" i="1"/>
  <c r="AI460" i="1"/>
  <c r="AD460" i="1"/>
  <c r="AD426" i="1"/>
  <c r="AI426" i="1"/>
  <c r="AD272" i="1"/>
  <c r="AI272" i="1"/>
  <c r="AD242" i="1"/>
  <c r="AI242" i="1"/>
  <c r="AD207" i="1"/>
  <c r="AI207" i="1"/>
  <c r="AD98" i="1"/>
  <c r="AI98" i="1"/>
  <c r="AE610" i="1"/>
  <c r="AK610" i="1" s="1"/>
  <c r="AJ610" i="1"/>
  <c r="AD578" i="1"/>
  <c r="AI578" i="1"/>
  <c r="AD491" i="1"/>
  <c r="AI491" i="1"/>
  <c r="AD451" i="1"/>
  <c r="AI451" i="1"/>
  <c r="AD403" i="1"/>
  <c r="AI403" i="1"/>
  <c r="AD347" i="1"/>
  <c r="AI347" i="1"/>
  <c r="AD220" i="1"/>
  <c r="AI220" i="1"/>
  <c r="AD554" i="1"/>
  <c r="AI554" i="1"/>
  <c r="AD481" i="1"/>
  <c r="AI481" i="1"/>
  <c r="AJ389" i="1"/>
  <c r="AE389" i="1"/>
  <c r="AK389" i="1" s="1"/>
  <c r="AD144" i="1"/>
  <c r="AI144" i="1"/>
  <c r="AD122" i="1"/>
  <c r="AI122" i="1"/>
  <c r="AI487" i="1"/>
  <c r="AI75" i="1"/>
  <c r="AI306" i="1"/>
  <c r="AD306" i="1"/>
  <c r="AI211" i="1"/>
  <c r="AD211" i="1"/>
  <c r="AI117" i="1"/>
  <c r="AD117" i="1"/>
  <c r="AI8" i="1"/>
  <c r="AD8" i="1"/>
  <c r="AE564" i="1"/>
  <c r="AK564" i="1" s="1"/>
  <c r="AJ564" i="1"/>
  <c r="AI453" i="1"/>
  <c r="AD453" i="1"/>
  <c r="AI409" i="1"/>
  <c r="AD409" i="1"/>
  <c r="AD194" i="1"/>
  <c r="AI194" i="1"/>
  <c r="AI151" i="1"/>
  <c r="AD151" i="1"/>
  <c r="AD14" i="1"/>
  <c r="AI14" i="1"/>
  <c r="AI37" i="1"/>
  <c r="AD37" i="1"/>
  <c r="AI663" i="1"/>
  <c r="AD669" i="1"/>
  <c r="AI669" i="1"/>
  <c r="AD660" i="1"/>
  <c r="AI648" i="1"/>
  <c r="AD648" i="1"/>
  <c r="AD638" i="1"/>
  <c r="AD624" i="1"/>
  <c r="AD615" i="1"/>
  <c r="AD603" i="1"/>
  <c r="AD598" i="1"/>
  <c r="AI598" i="1"/>
  <c r="AD592" i="1"/>
  <c r="AE587" i="1"/>
  <c r="AK587" i="1" s="1"/>
  <c r="AI524" i="1"/>
  <c r="AD524" i="1"/>
  <c r="AI502" i="1"/>
  <c r="AD502" i="1"/>
  <c r="AD485" i="1"/>
  <c r="AD436" i="1"/>
  <c r="AI436" i="1"/>
  <c r="AD381" i="1"/>
  <c r="AD359" i="1"/>
  <c r="AI359" i="1"/>
  <c r="AD344" i="1"/>
  <c r="AD339" i="1"/>
  <c r="AD326" i="1"/>
  <c r="AI326" i="1"/>
  <c r="AD309" i="1"/>
  <c r="AD292" i="1"/>
  <c r="AD286" i="1"/>
  <c r="AD269" i="1"/>
  <c r="AD255" i="1"/>
  <c r="AI255" i="1"/>
  <c r="AD251" i="1"/>
  <c r="AD217" i="1"/>
  <c r="AI217" i="1"/>
  <c r="AD210" i="1"/>
  <c r="AI210" i="1"/>
  <c r="AD205" i="1"/>
  <c r="AI193" i="1"/>
  <c r="AD193" i="1"/>
  <c r="AD169" i="1"/>
  <c r="AI169" i="1"/>
  <c r="AD134" i="1"/>
  <c r="AD93" i="1"/>
  <c r="AI93" i="1"/>
  <c r="AD62" i="1"/>
  <c r="AI62" i="1"/>
  <c r="AI25" i="1"/>
  <c r="AD25" i="1"/>
  <c r="AD3" i="1"/>
  <c r="AI3" i="1"/>
  <c r="AI349" i="1"/>
  <c r="AI265" i="1"/>
  <c r="AI239" i="1"/>
  <c r="AD499" i="1"/>
  <c r="AI499" i="1"/>
  <c r="AI466" i="1"/>
  <c r="AD466" i="1"/>
  <c r="AD411" i="1"/>
  <c r="AI411" i="1"/>
  <c r="AD301" i="1"/>
  <c r="AI301" i="1"/>
  <c r="AE284" i="1"/>
  <c r="AK284" i="1" s="1"/>
  <c r="AJ284" i="1"/>
  <c r="AD202" i="1"/>
  <c r="AI202" i="1"/>
  <c r="AD83" i="1"/>
  <c r="AI83" i="1"/>
  <c r="AI590" i="1"/>
  <c r="AI284" i="1"/>
  <c r="AD594" i="1"/>
  <c r="AI594" i="1"/>
  <c r="AD555" i="1"/>
  <c r="AI555" i="1"/>
  <c r="AD515" i="1"/>
  <c r="AI515" i="1"/>
  <c r="AD443" i="1"/>
  <c r="AI443" i="1"/>
  <c r="AD371" i="1"/>
  <c r="AI371" i="1"/>
  <c r="AD299" i="1"/>
  <c r="AI299" i="1"/>
  <c r="AE268" i="1"/>
  <c r="AK268" i="1" s="1"/>
  <c r="AJ268" i="1"/>
  <c r="AD204" i="1"/>
  <c r="AI204" i="1"/>
  <c r="AD126" i="1"/>
  <c r="AI126" i="1"/>
  <c r="AI79" i="1"/>
  <c r="AD79" i="1"/>
  <c r="AD589" i="1"/>
  <c r="AI589" i="1"/>
  <c r="AI405" i="1"/>
  <c r="AD405" i="1"/>
  <c r="AD356" i="1"/>
  <c r="AI356" i="1"/>
  <c r="AI227" i="1"/>
  <c r="AD227" i="1"/>
  <c r="AI510" i="1"/>
  <c r="AD370" i="1"/>
  <c r="AI370" i="1"/>
  <c r="AI195" i="1"/>
  <c r="AD195" i="1"/>
  <c r="AI109" i="1"/>
  <c r="AD109" i="1"/>
  <c r="AI72" i="1"/>
  <c r="AD72" i="1"/>
  <c r="AD653" i="1"/>
  <c r="AI653" i="1"/>
  <c r="AI656" i="1"/>
  <c r="AD656" i="1"/>
  <c r="AD562" i="1"/>
  <c r="AE538" i="1"/>
  <c r="AK538" i="1" s="1"/>
  <c r="AI529" i="1"/>
  <c r="AD529" i="1"/>
  <c r="AD473" i="1"/>
  <c r="AI473" i="1"/>
  <c r="AD433" i="1"/>
  <c r="AI433" i="1"/>
  <c r="AD423" i="1"/>
  <c r="AI423" i="1"/>
  <c r="AD417" i="1"/>
  <c r="AI417" i="1"/>
  <c r="AD401" i="1"/>
  <c r="AI401" i="1"/>
  <c r="AD385" i="1"/>
  <c r="AI385" i="1"/>
  <c r="AI358" i="1"/>
  <c r="AD358" i="1"/>
  <c r="AD261" i="1"/>
  <c r="AI261" i="1"/>
  <c r="AI237" i="1"/>
  <c r="AD237" i="1"/>
  <c r="AD224" i="1"/>
  <c r="AI224" i="1"/>
  <c r="AD192" i="1"/>
  <c r="AI192" i="1"/>
  <c r="AD174" i="1"/>
  <c r="AI174" i="1"/>
  <c r="AD148" i="1"/>
  <c r="AD113" i="1"/>
  <c r="AI113" i="1"/>
  <c r="AD92" i="1"/>
  <c r="AI92" i="1"/>
  <c r="AD54" i="1"/>
  <c r="AI54" i="1"/>
  <c r="AD24" i="1"/>
  <c r="AI24" i="1"/>
  <c r="AD641" i="1"/>
  <c r="AI641" i="1"/>
  <c r="AD613" i="1"/>
  <c r="AI613" i="1"/>
  <c r="AI550" i="1"/>
  <c r="AD550" i="1"/>
  <c r="AI431" i="1"/>
  <c r="AD431" i="1"/>
  <c r="AI295" i="1"/>
  <c r="AD295" i="1"/>
  <c r="AD160" i="1"/>
  <c r="AI160" i="1"/>
  <c r="AD570" i="1"/>
  <c r="AI570" i="1"/>
  <c r="AD523" i="1"/>
  <c r="AI523" i="1"/>
  <c r="AD475" i="1"/>
  <c r="AI475" i="1"/>
  <c r="AD435" i="1"/>
  <c r="AI435" i="1"/>
  <c r="AI323" i="1"/>
  <c r="AD323" i="1"/>
  <c r="AI228" i="1"/>
  <c r="AD228" i="1"/>
  <c r="AI196" i="1"/>
  <c r="AD196" i="1"/>
  <c r="AD141" i="1"/>
  <c r="AI141" i="1"/>
  <c r="AD662" i="1"/>
  <c r="AI662" i="1"/>
  <c r="AI300" i="1"/>
  <c r="AD300" i="1"/>
  <c r="AD258" i="1"/>
  <c r="AI258" i="1"/>
  <c r="AJ565" i="1"/>
  <c r="AD522" i="1"/>
  <c r="AI522" i="1"/>
  <c r="AI482" i="1"/>
  <c r="AD482" i="1"/>
  <c r="AI267" i="1"/>
  <c r="AD267" i="1"/>
  <c r="AI132" i="1"/>
  <c r="AD132" i="1"/>
  <c r="AD219" i="1"/>
  <c r="AD581" i="1"/>
  <c r="AI581" i="1"/>
  <c r="AD567" i="1"/>
  <c r="AI567" i="1"/>
  <c r="AD472" i="1"/>
  <c r="AI472" i="1"/>
  <c r="AI462" i="1"/>
  <c r="AD462" i="1"/>
  <c r="AD449" i="1"/>
  <c r="AI449" i="1"/>
  <c r="AI422" i="1"/>
  <c r="AD422" i="1"/>
  <c r="AI380" i="1"/>
  <c r="AD380" i="1"/>
  <c r="AD320" i="1"/>
  <c r="AI320" i="1"/>
  <c r="AD249" i="1"/>
  <c r="AI249" i="1"/>
  <c r="AD223" i="1"/>
  <c r="AI223" i="1"/>
  <c r="AI215" i="1"/>
  <c r="AD215" i="1"/>
  <c r="AD179" i="1"/>
  <c r="AI162" i="1"/>
  <c r="AD162" i="1"/>
  <c r="AD155" i="1"/>
  <c r="AI155" i="1"/>
  <c r="AD133" i="1"/>
  <c r="AD112" i="1"/>
  <c r="AI112" i="1"/>
  <c r="AD10" i="1"/>
  <c r="AI10" i="1"/>
  <c r="AI667" i="1"/>
  <c r="AJ631" i="1"/>
  <c r="AI610" i="1"/>
  <c r="AI494" i="1"/>
  <c r="AI461" i="1"/>
  <c r="AI488" i="1"/>
  <c r="AD488" i="1"/>
  <c r="AI415" i="1"/>
  <c r="AD415" i="1"/>
  <c r="AD312" i="1"/>
  <c r="AI312" i="1"/>
  <c r="AD172" i="1"/>
  <c r="AI172" i="1"/>
  <c r="AE75" i="1"/>
  <c r="AK75" i="1" s="1"/>
  <c r="AJ75" i="1"/>
  <c r="AD45" i="1"/>
  <c r="AI45" i="1"/>
  <c r="AD626" i="1"/>
  <c r="AI626" i="1"/>
  <c r="AD547" i="1"/>
  <c r="AI547" i="1"/>
  <c r="AD507" i="1"/>
  <c r="AI507" i="1"/>
  <c r="AD467" i="1"/>
  <c r="AI467" i="1"/>
  <c r="AD427" i="1"/>
  <c r="AI427" i="1"/>
  <c r="AD387" i="1"/>
  <c r="AI387" i="1"/>
  <c r="AI149" i="1"/>
  <c r="AD149" i="1"/>
  <c r="AD95" i="1"/>
  <c r="AI95" i="1"/>
  <c r="AD11" i="1"/>
  <c r="AI11" i="1"/>
  <c r="AE621" i="1"/>
  <c r="AK621" i="1" s="1"/>
  <c r="AJ621" i="1"/>
  <c r="AD595" i="1"/>
  <c r="AI595" i="1"/>
  <c r="AD17" i="1"/>
  <c r="AI17" i="1"/>
  <c r="AD477" i="1"/>
  <c r="AI477" i="1"/>
  <c r="AD410" i="1"/>
  <c r="AI410" i="1"/>
  <c r="AD346" i="1"/>
  <c r="AI346" i="1"/>
  <c r="AD233" i="1"/>
  <c r="AI233" i="1"/>
  <c r="AI97" i="1"/>
  <c r="AD97" i="1"/>
  <c r="AD506" i="1"/>
  <c r="AI506" i="1"/>
  <c r="AD418" i="1"/>
  <c r="AI418" i="1"/>
  <c r="AI283" i="1"/>
  <c r="AD283" i="1"/>
  <c r="AI171" i="1"/>
  <c r="AD171" i="1"/>
  <c r="AI101" i="1"/>
  <c r="AD101" i="1"/>
  <c r="AI66" i="1"/>
  <c r="AD66" i="1"/>
  <c r="AI182" i="1"/>
  <c r="AD182" i="1"/>
  <c r="AI561" i="1"/>
  <c r="AD561" i="1"/>
  <c r="AE337" i="1"/>
  <c r="AK337" i="1" s="1"/>
  <c r="AJ337" i="1"/>
  <c r="AE667" i="1"/>
  <c r="AK667" i="1" s="1"/>
  <c r="AD636" i="1"/>
  <c r="AD627" i="1"/>
  <c r="AD605" i="1"/>
  <c r="AI605" i="1"/>
  <c r="AD560" i="1"/>
  <c r="AD556" i="1"/>
  <c r="AD551" i="1"/>
  <c r="AI551" i="1"/>
  <c r="AD516" i="1"/>
  <c r="AI516" i="1"/>
  <c r="AI500" i="1"/>
  <c r="AD500" i="1"/>
  <c r="AE461" i="1"/>
  <c r="AK461" i="1" s="1"/>
  <c r="AJ461" i="1"/>
  <c r="AD455" i="1"/>
  <c r="AI455" i="1"/>
  <c r="AI448" i="1"/>
  <c r="AD448" i="1"/>
  <c r="AI367" i="1"/>
  <c r="AD367" i="1"/>
  <c r="AD302" i="1"/>
  <c r="AI302" i="1"/>
  <c r="AD16" i="1"/>
  <c r="AI16" i="1"/>
  <c r="AD290" i="1"/>
  <c r="AI290" i="1"/>
  <c r="AE265" i="1"/>
  <c r="AK265" i="1" s="1"/>
  <c r="AJ265" i="1"/>
  <c r="AD260" i="1"/>
  <c r="AD235" i="1"/>
  <c r="AI229" i="1"/>
  <c r="AD229" i="1"/>
  <c r="AI214" i="1"/>
  <c r="AD214" i="1"/>
  <c r="AD197" i="1"/>
  <c r="AD184" i="1"/>
  <c r="AI184" i="1"/>
  <c r="AI146" i="1"/>
  <c r="AD146" i="1"/>
  <c r="AD139" i="1"/>
  <c r="AI139" i="1"/>
  <c r="AD124" i="1"/>
  <c r="AI124" i="1"/>
  <c r="AD118" i="1"/>
  <c r="AD13" i="1"/>
  <c r="AI13" i="1"/>
  <c r="AD9" i="1"/>
  <c r="AI52" i="1"/>
  <c r="AD52" i="1"/>
  <c r="AI39" i="1"/>
  <c r="AD39" i="1"/>
  <c r="AD33" i="1"/>
  <c r="AI33" i="1"/>
  <c r="AI631" i="1"/>
  <c r="AJ590" i="1"/>
  <c r="AE597" i="1"/>
  <c r="AK597" i="1" s="1"/>
  <c r="AJ597" i="1"/>
  <c r="AD493" i="1"/>
  <c r="AI493" i="1"/>
  <c r="AE484" i="1"/>
  <c r="AK484" i="1" s="1"/>
  <c r="AJ484" i="1"/>
  <c r="AD471" i="1"/>
  <c r="AI471" i="1"/>
  <c r="AD353" i="1"/>
  <c r="AI353" i="1"/>
  <c r="AI336" i="1"/>
  <c r="AD336" i="1"/>
  <c r="AD321" i="1"/>
  <c r="AI321" i="1"/>
  <c r="AD305" i="1"/>
  <c r="AI305" i="1"/>
  <c r="AE285" i="1"/>
  <c r="AK285" i="1" s="1"/>
  <c r="AJ285" i="1"/>
  <c r="AD241" i="1"/>
  <c r="AI241" i="1"/>
  <c r="AI225" i="1"/>
  <c r="AD225" i="1"/>
  <c r="AD208" i="1"/>
  <c r="AI208" i="1"/>
  <c r="AI168" i="1"/>
  <c r="AD168" i="1"/>
  <c r="AD154" i="1"/>
  <c r="AI154" i="1"/>
  <c r="AD143" i="1"/>
  <c r="AI143" i="1"/>
  <c r="AD138" i="1"/>
  <c r="AI138" i="1"/>
  <c r="AI127" i="1"/>
  <c r="AD127" i="1"/>
  <c r="AD121" i="1"/>
  <c r="AD111" i="1"/>
  <c r="AD105" i="1"/>
  <c r="AD91" i="1"/>
  <c r="AI91" i="1"/>
  <c r="AD85" i="1"/>
  <c r="AI85" i="1"/>
  <c r="AD12" i="1"/>
  <c r="AI12" i="1"/>
  <c r="AD65" i="1"/>
  <c r="AI65" i="1"/>
  <c r="AD60" i="1"/>
  <c r="AD44" i="1"/>
  <c r="AD40" i="1"/>
  <c r="AI40" i="1"/>
  <c r="AD31" i="1"/>
  <c r="AD28" i="1"/>
  <c r="AI28" i="1"/>
  <c r="AI536" i="1"/>
  <c r="AI375" i="1"/>
  <c r="AD178" i="1"/>
  <c r="AI178" i="1"/>
  <c r="AD131" i="1"/>
  <c r="AI131" i="1"/>
  <c r="AI90" i="1"/>
  <c r="AD90" i="1"/>
  <c r="AD84" i="1"/>
  <c r="AI84" i="1"/>
  <c r="AD73" i="1"/>
  <c r="AI73" i="1"/>
  <c r="AD49" i="1"/>
  <c r="AI49" i="1"/>
  <c r="AJ334" i="1"/>
  <c r="AI293" i="1"/>
  <c r="AI513" i="1"/>
  <c r="AI334" i="1"/>
  <c r="AE645" i="1"/>
  <c r="AK645" i="1" s="1"/>
  <c r="AJ645" i="1"/>
  <c r="AE637" i="1"/>
  <c r="AK637" i="1" s="1"/>
  <c r="AJ637" i="1"/>
  <c r="AD574" i="1"/>
  <c r="AI574" i="1"/>
  <c r="AD509" i="1"/>
  <c r="AI509" i="1"/>
  <c r="AD343" i="1"/>
  <c r="AI343" i="1"/>
  <c r="AD328" i="1"/>
  <c r="AI328" i="1"/>
  <c r="AE313" i="1"/>
  <c r="AK313" i="1" s="1"/>
  <c r="AJ313" i="1"/>
  <c r="AD308" i="1"/>
  <c r="AD274" i="1"/>
  <c r="AI274" i="1"/>
  <c r="AD238" i="1"/>
  <c r="AI238" i="1"/>
  <c r="AD222" i="1"/>
  <c r="AD216" i="1"/>
  <c r="AI216" i="1"/>
  <c r="AD201" i="1"/>
  <c r="AI201" i="1"/>
  <c r="AD166" i="1"/>
  <c r="AD158" i="1"/>
  <c r="AD152" i="1"/>
  <c r="AD147" i="1"/>
  <c r="AI147" i="1"/>
  <c r="AD135" i="1"/>
  <c r="AI96" i="1"/>
  <c r="AD96" i="1"/>
  <c r="AI82" i="1"/>
  <c r="AD82" i="1"/>
  <c r="AD68" i="1"/>
  <c r="AD53" i="1"/>
  <c r="AI53" i="1"/>
  <c r="AD48" i="1"/>
  <c r="AI48" i="1"/>
  <c r="AD35" i="1"/>
  <c r="AI35" i="1"/>
  <c r="AD21" i="1"/>
  <c r="AI21" i="1"/>
  <c r="AI313" i="1"/>
  <c r="AI273" i="1"/>
  <c r="AE573" i="1"/>
  <c r="AK573" i="1" s="1"/>
  <c r="AJ573" i="1"/>
  <c r="AE557" i="1"/>
  <c r="AK557" i="1" s="1"/>
  <c r="AJ557" i="1"/>
  <c r="AE536" i="1"/>
  <c r="AK536" i="1" s="1"/>
  <c r="AJ536" i="1"/>
  <c r="AE513" i="1"/>
  <c r="AK513" i="1" s="1"/>
  <c r="AJ513" i="1"/>
  <c r="AD504" i="1"/>
  <c r="AI504" i="1"/>
  <c r="AI486" i="1"/>
  <c r="AD486" i="1"/>
  <c r="AI342" i="1"/>
  <c r="AD342" i="1"/>
  <c r="AD333" i="1"/>
  <c r="AI333" i="1"/>
  <c r="AD318" i="1"/>
  <c r="AI318" i="1"/>
  <c r="AD303" i="1"/>
  <c r="AI303" i="1"/>
  <c r="AE293" i="1"/>
  <c r="AK293" i="1" s="1"/>
  <c r="AJ293" i="1"/>
  <c r="AD288" i="1"/>
  <c r="AI288" i="1"/>
  <c r="AE273" i="1"/>
  <c r="AK273" i="1" s="1"/>
  <c r="AJ273" i="1"/>
  <c r="AD266" i="1"/>
  <c r="AI266" i="1"/>
  <c r="AD248" i="1"/>
  <c r="AI248" i="1"/>
  <c r="AD232" i="1"/>
  <c r="AI232" i="1"/>
  <c r="AI190" i="1"/>
  <c r="AD190" i="1"/>
  <c r="AD185" i="1"/>
  <c r="AI185" i="1"/>
  <c r="AD176" i="1"/>
  <c r="AI176" i="1"/>
  <c r="AD15" i="1"/>
  <c r="AI15" i="1"/>
  <c r="AE119" i="1"/>
  <c r="AK119" i="1" s="1"/>
  <c r="AJ119" i="1"/>
  <c r="AI88" i="1"/>
  <c r="AD88" i="1"/>
  <c r="AD76" i="1"/>
  <c r="AI76" i="1"/>
  <c r="AD63" i="1"/>
  <c r="AI63" i="1"/>
  <c r="AD4" i="1"/>
  <c r="AI4" i="1"/>
  <c r="AI573" i="1"/>
  <c r="AJ369" i="1"/>
  <c r="AI369" i="1"/>
  <c r="AI335" i="1"/>
  <c r="AD271" i="1"/>
  <c r="AI271" i="1"/>
  <c r="AI163" i="1"/>
  <c r="AE310" i="1"/>
  <c r="AK310" i="1" s="1"/>
  <c r="AJ310" i="1"/>
  <c r="AD296" i="1"/>
  <c r="AI296" i="1"/>
  <c r="AD287" i="1"/>
  <c r="AI287" i="1"/>
  <c r="AE262" i="1"/>
  <c r="AK262" i="1" s="1"/>
  <c r="AJ262" i="1"/>
  <c r="AI245" i="1"/>
  <c r="AD245" i="1"/>
  <c r="AD240" i="1"/>
  <c r="AI240" i="1"/>
  <c r="AD234" i="1"/>
  <c r="AI234" i="1"/>
  <c r="AD191" i="1"/>
  <c r="AI191" i="1"/>
  <c r="AE181" i="1"/>
  <c r="AK181" i="1" s="1"/>
  <c r="AJ181" i="1"/>
  <c r="AD153" i="1"/>
  <c r="AI153" i="1"/>
  <c r="AD108" i="1"/>
  <c r="AI108" i="1"/>
  <c r="AD46" i="1"/>
  <c r="AI46" i="1"/>
  <c r="AD41" i="1"/>
  <c r="AI41" i="1"/>
  <c r="AD26" i="1"/>
  <c r="AI26" i="1"/>
  <c r="AD280" i="1"/>
  <c r="AI280" i="1"/>
  <c r="AD218" i="1"/>
  <c r="AI218" i="1"/>
  <c r="AD77" i="1"/>
  <c r="AI77" i="1"/>
  <c r="AD70" i="1"/>
  <c r="AI70" i="1"/>
  <c r="AE42" i="1"/>
  <c r="AK42" i="1" s="1"/>
  <c r="AJ42" i="1"/>
  <c r="AD19" i="1"/>
  <c r="AI19" i="1"/>
  <c r="AI495" i="1"/>
  <c r="AI297" i="1"/>
  <c r="AJ250" i="1"/>
  <c r="AN39" i="1"/>
  <c r="AK18" i="1"/>
  <c r="AJ18" i="1"/>
  <c r="AO27" i="1" a="1"/>
  <c r="AO27" i="1" s="1"/>
  <c r="AO12" i="1" a="1"/>
  <c r="AO12" i="1" s="1"/>
  <c r="AO10" i="1" a="1"/>
  <c r="AO10" i="1" s="1"/>
  <c r="AO8" i="1" a="1"/>
  <c r="AO8" i="1" s="1"/>
  <c r="AO16" i="1" a="1"/>
  <c r="AO16" i="1" s="1"/>
  <c r="AO14" i="1" a="1"/>
  <c r="AO14" i="1" s="1"/>
  <c r="AO3" i="1" a="1"/>
  <c r="AO3" i="1" s="1"/>
  <c r="AO20" i="1" a="1"/>
  <c r="AO20" i="1" s="1"/>
  <c r="AO18" i="1" a="1"/>
  <c r="AO18" i="1" s="1"/>
  <c r="AO24" i="1" a="1"/>
  <c r="AO24" i="1" s="1"/>
  <c r="AO22" i="1" a="1"/>
  <c r="AO22" i="1" s="1"/>
  <c r="AO9" i="1" a="1"/>
  <c r="AO9" i="1" s="1"/>
  <c r="AO5" i="1" a="1"/>
  <c r="AO5" i="1" s="1"/>
  <c r="AO26" i="1" a="1"/>
  <c r="AO26" i="1" s="1"/>
  <c r="AO13" i="1" a="1"/>
  <c r="AO13" i="1" s="1"/>
  <c r="AO11" i="1" a="1"/>
  <c r="AO11" i="1" s="1"/>
  <c r="AO17" i="1" a="1"/>
  <c r="AO17" i="1" s="1"/>
  <c r="AO15" i="1" a="1"/>
  <c r="AO15" i="1" s="1"/>
  <c r="AI18" i="1"/>
  <c r="AO21" i="1" a="1"/>
  <c r="AO21" i="1" s="1"/>
  <c r="AO19" i="1" a="1"/>
  <c r="AO19" i="1" s="1"/>
  <c r="AO2" i="1" a="1"/>
  <c r="AO2" i="1" s="1"/>
  <c r="AO4" i="1" a="1"/>
  <c r="AO4" i="1" s="1"/>
  <c r="AO25" i="1" a="1"/>
  <c r="AO25" i="1" s="1"/>
  <c r="AO23" i="1" a="1"/>
  <c r="AO23" i="1" s="1"/>
  <c r="AI5" i="1"/>
  <c r="AD5" i="1"/>
  <c r="AJ27" i="1" l="1"/>
  <c r="AJ469" i="1"/>
  <c r="AE399" i="1"/>
  <c r="AK399" i="1" s="1"/>
  <c r="AE497" i="1"/>
  <c r="AK497" i="1" s="1"/>
  <c r="AE173" i="1"/>
  <c r="AK173" i="1" s="1"/>
  <c r="AE161" i="1"/>
  <c r="AK161" i="1" s="1"/>
  <c r="AJ393" i="1"/>
  <c r="AJ231" i="1"/>
  <c r="AJ501" i="1"/>
  <c r="AJ668" i="1"/>
  <c r="AJ659" i="1"/>
  <c r="AE608" i="1"/>
  <c r="AK608" i="1" s="1"/>
  <c r="AJ607" i="1"/>
  <c r="AJ596" i="1"/>
  <c r="AE571" i="1"/>
  <c r="AK571" i="1" s="1"/>
  <c r="AE552" i="1"/>
  <c r="AK552" i="1" s="1"/>
  <c r="AJ537" i="1"/>
  <c r="AJ526" i="1"/>
  <c r="AE498" i="1"/>
  <c r="AK498" i="1" s="1"/>
  <c r="AJ479" i="1"/>
  <c r="AJ465" i="1"/>
  <c r="AJ456" i="1"/>
  <c r="AE440" i="1"/>
  <c r="AK440" i="1" s="1"/>
  <c r="AJ430" i="1"/>
  <c r="AJ420" i="1"/>
  <c r="AE412" i="1"/>
  <c r="AK412" i="1" s="1"/>
  <c r="AJ406" i="1"/>
  <c r="AJ376" i="1"/>
  <c r="AE332" i="1"/>
  <c r="AK332" i="1" s="1"/>
  <c r="AE325" i="1"/>
  <c r="AK325" i="1" s="1"/>
  <c r="AE324" i="1"/>
  <c r="AK324" i="1" s="1"/>
  <c r="AE317" i="1"/>
  <c r="AK317" i="1" s="1"/>
  <c r="AE289" i="1"/>
  <c r="AK289" i="1" s="1"/>
  <c r="AE278" i="1"/>
  <c r="AK278" i="1" s="1"/>
  <c r="AE277" i="1"/>
  <c r="AK277" i="1" s="1"/>
  <c r="AE247" i="1"/>
  <c r="AK247" i="1" s="1"/>
  <c r="AJ189" i="1"/>
  <c r="AE150" i="1"/>
  <c r="AK150" i="1" s="1"/>
  <c r="AE99" i="1"/>
  <c r="AK99" i="1" s="1"/>
  <c r="AJ23" i="1"/>
  <c r="AJ142" i="1"/>
  <c r="AJ361" i="1"/>
  <c r="AJ480" i="1"/>
  <c r="AE377" i="1"/>
  <c r="AK377" i="1" s="1"/>
  <c r="AJ582" i="1"/>
  <c r="AE544" i="1"/>
  <c r="AK544" i="1" s="1"/>
  <c r="AJ478" i="1"/>
  <c r="AJ432" i="1"/>
  <c r="AJ404" i="1"/>
  <c r="AJ438" i="1"/>
  <c r="AJ199" i="1"/>
  <c r="AJ167" i="1"/>
  <c r="AJ198" i="1"/>
  <c r="AJ279" i="1"/>
  <c r="AJ374" i="1"/>
  <c r="AE580" i="1"/>
  <c r="AK580" i="1" s="1"/>
  <c r="AE253" i="1"/>
  <c r="AK253" i="1" s="1"/>
  <c r="AE373" i="1"/>
  <c r="AK373" i="1" s="1"/>
  <c r="AJ316" i="1"/>
  <c r="AE568" i="1"/>
  <c r="AK568" i="1" s="1"/>
  <c r="AE390" i="1"/>
  <c r="AK390" i="1" s="1"/>
  <c r="AE616" i="1"/>
  <c r="AK616" i="1" s="1"/>
  <c r="AJ221" i="1"/>
  <c r="AJ391" i="1"/>
  <c r="AE137" i="1"/>
  <c r="AK137" i="1" s="1"/>
  <c r="AJ575" i="1"/>
  <c r="AJ259" i="1"/>
  <c r="AJ520" i="1"/>
  <c r="AJ74" i="1"/>
  <c r="AJ447" i="1"/>
  <c r="AE611" i="1"/>
  <c r="AK611" i="1" s="1"/>
  <c r="AJ441" i="1"/>
  <c r="AE512" i="1"/>
  <c r="AK512" i="1" s="1"/>
  <c r="AJ620" i="1"/>
  <c r="AE470" i="1"/>
  <c r="AK470" i="1" s="1"/>
  <c r="AE492" i="1"/>
  <c r="AK492" i="1" s="1"/>
  <c r="AE622" i="1"/>
  <c r="AK622" i="1" s="1"/>
  <c r="AJ230" i="1"/>
  <c r="AE397" i="1"/>
  <c r="AK397" i="1" s="1"/>
  <c r="AJ170" i="1"/>
  <c r="AJ384" i="1"/>
  <c r="AE159" i="1"/>
  <c r="AK159" i="1" s="1"/>
  <c r="AJ177" i="1"/>
  <c r="AJ630" i="1"/>
  <c r="AE22" i="1"/>
  <c r="AK22" i="1" s="1"/>
  <c r="AE413" i="1"/>
  <c r="AK413" i="1" s="1"/>
  <c r="AE505" i="1"/>
  <c r="AK505" i="1" s="1"/>
  <c r="AE572" i="1"/>
  <c r="AK572" i="1" s="1"/>
  <c r="AJ425" i="1"/>
  <c r="AJ115" i="1"/>
  <c r="AJ32" i="1"/>
  <c r="AE643" i="1"/>
  <c r="AK643" i="1" s="1"/>
  <c r="AJ521" i="1"/>
  <c r="AJ2" i="1"/>
  <c r="AE38" i="1"/>
  <c r="AK38" i="1" s="1"/>
  <c r="AJ496" i="1"/>
  <c r="AE599" i="1"/>
  <c r="AK599" i="1" s="1"/>
  <c r="AJ400" i="1"/>
  <c r="AE368" i="1"/>
  <c r="AK368" i="1" s="1"/>
  <c r="AE517" i="1"/>
  <c r="AK517" i="1" s="1"/>
  <c r="AE428" i="1"/>
  <c r="AK428" i="1" s="1"/>
  <c r="AE360" i="1"/>
  <c r="AK360" i="1" s="1"/>
  <c r="AJ646" i="1"/>
  <c r="AJ457" i="1"/>
  <c r="AJ383" i="1"/>
  <c r="AJ635" i="1"/>
  <c r="AJ414" i="1"/>
  <c r="AE382" i="1"/>
  <c r="AK382" i="1" s="1"/>
  <c r="AE64" i="1"/>
  <c r="AK64" i="1" s="1"/>
  <c r="AJ542" i="1"/>
  <c r="AJ114" i="1"/>
  <c r="AJ463" i="1"/>
  <c r="AJ468" i="1"/>
  <c r="AJ257" i="1"/>
  <c r="AE654" i="1"/>
  <c r="AK654" i="1" s="1"/>
  <c r="AE518" i="1"/>
  <c r="AK518" i="1" s="1"/>
  <c r="AJ558" i="1"/>
  <c r="AJ514" i="1"/>
  <c r="AE514" i="1"/>
  <c r="AK514" i="1" s="1"/>
  <c r="AJ61" i="1"/>
  <c r="AJ604" i="1"/>
  <c r="AE604" i="1"/>
  <c r="AK604" i="1" s="1"/>
  <c r="AJ651" i="1"/>
  <c r="AE651" i="1"/>
  <c r="AK651" i="1" s="1"/>
  <c r="AJ200" i="1"/>
  <c r="AE600" i="1"/>
  <c r="AK600" i="1" s="1"/>
  <c r="AE348" i="1"/>
  <c r="AK348" i="1" s="1"/>
  <c r="AJ614" i="1"/>
  <c r="AJ579" i="1"/>
  <c r="AE579" i="1"/>
  <c r="AK579" i="1" s="1"/>
  <c r="AJ576" i="1"/>
  <c r="AE576" i="1"/>
  <c r="AK576" i="1" s="1"/>
  <c r="AJ103" i="1"/>
  <c r="AJ294" i="1"/>
  <c r="AJ632" i="1"/>
  <c r="AE632" i="1"/>
  <c r="AK632" i="1" s="1"/>
  <c r="AJ540" i="1"/>
  <c r="AE540" i="1"/>
  <c r="AK540" i="1" s="1"/>
  <c r="AJ528" i="1"/>
  <c r="AJ71" i="1"/>
  <c r="AJ104" i="1"/>
  <c r="AE664" i="1"/>
  <c r="AK664" i="1" s="1"/>
  <c r="AJ534" i="1"/>
  <c r="AE534" i="1"/>
  <c r="AK534" i="1" s="1"/>
  <c r="AP15" i="1" a="1"/>
  <c r="AP15" i="1" s="1"/>
  <c r="AP11" i="1" a="1"/>
  <c r="AP11" i="1" s="1"/>
  <c r="AE619" i="1"/>
  <c r="AK619" i="1" s="1"/>
  <c r="AJ80" i="1"/>
  <c r="AJ408" i="1"/>
  <c r="AJ351" i="1"/>
  <c r="AJ533" i="1"/>
  <c r="AJ508" i="1"/>
  <c r="AJ416" i="1"/>
  <c r="AE606" i="1"/>
  <c r="AK606" i="1" s="1"/>
  <c r="AJ345" i="1"/>
  <c r="AE56" i="1"/>
  <c r="AK56" i="1" s="1"/>
  <c r="AJ246" i="1"/>
  <c r="AJ612" i="1"/>
  <c r="AE612" i="1"/>
  <c r="AK612" i="1" s="1"/>
  <c r="AJ647" i="1"/>
  <c r="AE647" i="1"/>
  <c r="AK647" i="1" s="1"/>
  <c r="AP9" i="1" a="1"/>
  <c r="AP9" i="1" s="1"/>
  <c r="AJ209" i="1"/>
  <c r="AJ352" i="1"/>
  <c r="AJ639" i="1"/>
  <c r="AE628" i="1"/>
  <c r="AK628" i="1" s="1"/>
  <c r="AJ628" i="1"/>
  <c r="AE319" i="1"/>
  <c r="AK319" i="1" s="1"/>
  <c r="AJ319" i="1"/>
  <c r="AE503" i="1"/>
  <c r="AK503" i="1" s="1"/>
  <c r="AJ503" i="1"/>
  <c r="AJ130" i="1"/>
  <c r="AE130" i="1"/>
  <c r="AK130" i="1" s="1"/>
  <c r="AJ357" i="1"/>
  <c r="AE357" i="1"/>
  <c r="AK357" i="1" s="1"/>
  <c r="AE559" i="1"/>
  <c r="AK559" i="1" s="1"/>
  <c r="AJ559" i="1"/>
  <c r="AE439" i="1"/>
  <c r="AK439" i="1" s="1"/>
  <c r="AJ439" i="1"/>
  <c r="AE123" i="1"/>
  <c r="AK123" i="1" s="1"/>
  <c r="AJ123" i="1"/>
  <c r="AJ445" i="1"/>
  <c r="AE445" i="1"/>
  <c r="AK445" i="1" s="1"/>
  <c r="AJ270" i="1"/>
  <c r="AE270" i="1"/>
  <c r="AK270" i="1" s="1"/>
  <c r="AE655" i="1"/>
  <c r="AK655" i="1" s="1"/>
  <c r="AJ655" i="1"/>
  <c r="AJ398" i="1"/>
  <c r="AE55" i="1"/>
  <c r="AK55" i="1" s="1"/>
  <c r="AJ424" i="1"/>
  <c r="AJ183" i="1"/>
  <c r="AJ47" i="1"/>
  <c r="AE47" i="1"/>
  <c r="AK47" i="1" s="1"/>
  <c r="AE527" i="1"/>
  <c r="AK527" i="1" s="1"/>
  <c r="AJ527" i="1"/>
  <c r="AJ591" i="1"/>
  <c r="AJ489" i="1"/>
  <c r="AJ392" i="1"/>
  <c r="AJ372" i="1"/>
  <c r="AJ304" i="1"/>
  <c r="AE304" i="1"/>
  <c r="AK304" i="1" s="1"/>
  <c r="AJ50" i="1"/>
  <c r="AP25" i="1" a="1"/>
  <c r="AP25" i="1" s="1"/>
  <c r="AJ341" i="1"/>
  <c r="AE341" i="1"/>
  <c r="AK341" i="1" s="1"/>
  <c r="AJ553" i="1"/>
  <c r="AE553" i="1"/>
  <c r="AK553" i="1" s="1"/>
  <c r="AJ364" i="1"/>
  <c r="AE364" i="1"/>
  <c r="AK364" i="1" s="1"/>
  <c r="AE407" i="1"/>
  <c r="AK407" i="1" s="1"/>
  <c r="AJ407" i="1"/>
  <c r="AE34" i="1"/>
  <c r="AK34" i="1" s="1"/>
  <c r="AJ34" i="1"/>
  <c r="AE623" i="1"/>
  <c r="AK623" i="1" s="1"/>
  <c r="AJ623" i="1"/>
  <c r="AE288" i="1"/>
  <c r="AK288" i="1" s="1"/>
  <c r="AJ288" i="1"/>
  <c r="AE504" i="1"/>
  <c r="AK504" i="1" s="1"/>
  <c r="AJ504" i="1"/>
  <c r="AE96" i="1"/>
  <c r="AK96" i="1" s="1"/>
  <c r="AJ96" i="1"/>
  <c r="AE65" i="1"/>
  <c r="AK65" i="1" s="1"/>
  <c r="AJ65" i="1"/>
  <c r="AE208" i="1"/>
  <c r="AK208" i="1" s="1"/>
  <c r="AJ208" i="1"/>
  <c r="AJ471" i="1"/>
  <c r="AE471" i="1"/>
  <c r="AK471" i="1" s="1"/>
  <c r="AE139" i="1"/>
  <c r="AK139" i="1" s="1"/>
  <c r="AJ139" i="1"/>
  <c r="AE488" i="1"/>
  <c r="AK488" i="1" s="1"/>
  <c r="AJ488" i="1"/>
  <c r="AE423" i="1"/>
  <c r="AK423" i="1" s="1"/>
  <c r="AJ423" i="1"/>
  <c r="AE586" i="1"/>
  <c r="AK586" i="1" s="1"/>
  <c r="AJ586" i="1"/>
  <c r="AP21" i="1" a="1"/>
  <c r="AP21" i="1" s="1"/>
  <c r="AP3" i="1" a="1"/>
  <c r="AP3" i="1" s="1"/>
  <c r="AJ342" i="1"/>
  <c r="AE342" i="1"/>
  <c r="AK342" i="1" s="1"/>
  <c r="AE201" i="1"/>
  <c r="AK201" i="1" s="1"/>
  <c r="AJ201" i="1"/>
  <c r="AE343" i="1"/>
  <c r="AK343" i="1" s="1"/>
  <c r="AJ343" i="1"/>
  <c r="AE574" i="1"/>
  <c r="AK574" i="1" s="1"/>
  <c r="AJ574" i="1"/>
  <c r="AE73" i="1"/>
  <c r="AK73" i="1" s="1"/>
  <c r="AJ73" i="1"/>
  <c r="AE31" i="1"/>
  <c r="AK31" i="1" s="1"/>
  <c r="AJ31" i="1"/>
  <c r="AE121" i="1"/>
  <c r="AK121" i="1" s="1"/>
  <c r="AJ121" i="1"/>
  <c r="AE154" i="1"/>
  <c r="AK154" i="1" s="1"/>
  <c r="AJ154" i="1"/>
  <c r="AE225" i="1"/>
  <c r="AK225" i="1" s="1"/>
  <c r="AJ225" i="1"/>
  <c r="AE9" i="1"/>
  <c r="AK9" i="1" s="1"/>
  <c r="AJ9" i="1"/>
  <c r="AE146" i="1"/>
  <c r="AK146" i="1" s="1"/>
  <c r="AJ146" i="1"/>
  <c r="AE16" i="1"/>
  <c r="AK16" i="1" s="1"/>
  <c r="AJ16" i="1"/>
  <c r="AE448" i="1"/>
  <c r="AK448" i="1" s="1"/>
  <c r="AJ448" i="1"/>
  <c r="AJ506" i="1"/>
  <c r="AE506" i="1"/>
  <c r="AK506" i="1" s="1"/>
  <c r="AE410" i="1"/>
  <c r="AK410" i="1" s="1"/>
  <c r="AJ410" i="1"/>
  <c r="AJ595" i="1"/>
  <c r="AE595" i="1"/>
  <c r="AK595" i="1" s="1"/>
  <c r="AE507" i="1"/>
  <c r="AK507" i="1" s="1"/>
  <c r="AJ507" i="1"/>
  <c r="AJ162" i="1"/>
  <c r="AE162" i="1"/>
  <c r="AK162" i="1" s="1"/>
  <c r="AE249" i="1"/>
  <c r="AK249" i="1" s="1"/>
  <c r="AJ249" i="1"/>
  <c r="AE449" i="1"/>
  <c r="AK449" i="1" s="1"/>
  <c r="AJ449" i="1"/>
  <c r="AE662" i="1"/>
  <c r="AK662" i="1" s="1"/>
  <c r="AJ662" i="1"/>
  <c r="AE570" i="1"/>
  <c r="AK570" i="1" s="1"/>
  <c r="AJ570" i="1"/>
  <c r="AE24" i="1"/>
  <c r="AK24" i="1" s="1"/>
  <c r="AJ24" i="1"/>
  <c r="AE237" i="1"/>
  <c r="AK237" i="1" s="1"/>
  <c r="AJ237" i="1"/>
  <c r="AJ72" i="1"/>
  <c r="AE72" i="1"/>
  <c r="AK72" i="1" s="1"/>
  <c r="AE126" i="1"/>
  <c r="AK126" i="1" s="1"/>
  <c r="AJ126" i="1"/>
  <c r="AE371" i="1"/>
  <c r="AK371" i="1" s="1"/>
  <c r="AJ371" i="1"/>
  <c r="AE594" i="1"/>
  <c r="AK594" i="1" s="1"/>
  <c r="AJ594" i="1"/>
  <c r="AE202" i="1"/>
  <c r="AK202" i="1" s="1"/>
  <c r="AJ202" i="1"/>
  <c r="AE499" i="1"/>
  <c r="AK499" i="1" s="1"/>
  <c r="AJ499" i="1"/>
  <c r="AJ193" i="1"/>
  <c r="AE193" i="1"/>
  <c r="AK193" i="1" s="1"/>
  <c r="AJ339" i="1"/>
  <c r="AE339" i="1"/>
  <c r="AK339" i="1" s="1"/>
  <c r="AJ502" i="1"/>
  <c r="AE502" i="1"/>
  <c r="AK502" i="1" s="1"/>
  <c r="AJ603" i="1"/>
  <c r="AE603" i="1"/>
  <c r="AK603" i="1" s="1"/>
  <c r="AJ194" i="1"/>
  <c r="AE194" i="1"/>
  <c r="AK194" i="1" s="1"/>
  <c r="AE554" i="1"/>
  <c r="AK554" i="1" s="1"/>
  <c r="AJ554" i="1"/>
  <c r="AE403" i="1"/>
  <c r="AK403" i="1" s="1"/>
  <c r="AJ403" i="1"/>
  <c r="AE207" i="1"/>
  <c r="AK207" i="1" s="1"/>
  <c r="AJ207" i="1"/>
  <c r="AJ437" i="1"/>
  <c r="AE437" i="1"/>
  <c r="AK437" i="1" s="1"/>
  <c r="AJ165" i="1"/>
  <c r="AE165" i="1"/>
  <c r="AK165" i="1" s="1"/>
  <c r="AJ311" i="1"/>
  <c r="AE311" i="1"/>
  <c r="AK311" i="1" s="1"/>
  <c r="AJ244" i="1"/>
  <c r="AE244" i="1"/>
  <c r="AK244" i="1" s="1"/>
  <c r="AJ546" i="1"/>
  <c r="AE546" i="1"/>
  <c r="AK546" i="1" s="1"/>
  <c r="AJ36" i="1"/>
  <c r="AE36" i="1"/>
  <c r="AK36" i="1" s="1"/>
  <c r="AE658" i="1"/>
  <c r="AK658" i="1" s="1"/>
  <c r="AJ658" i="1"/>
  <c r="AE86" i="1"/>
  <c r="AK86" i="1" s="1"/>
  <c r="AJ86" i="1"/>
  <c r="AJ187" i="1"/>
  <c r="AE187" i="1"/>
  <c r="AK187" i="1" s="1"/>
  <c r="AE291" i="1"/>
  <c r="AK291" i="1" s="1"/>
  <c r="AJ291" i="1"/>
  <c r="AJ346" i="1"/>
  <c r="AE346" i="1"/>
  <c r="AK346" i="1" s="1"/>
  <c r="AP19" i="1" a="1"/>
  <c r="AP19" i="1" s="1"/>
  <c r="AP13" i="1" a="1"/>
  <c r="AP13" i="1" s="1"/>
  <c r="AJ274" i="1"/>
  <c r="AE274" i="1"/>
  <c r="AK274" i="1" s="1"/>
  <c r="AJ453" i="1"/>
  <c r="AE453" i="1"/>
  <c r="AK453" i="1" s="1"/>
  <c r="AP23" i="1" a="1"/>
  <c r="AP23" i="1" s="1"/>
  <c r="AE70" i="1"/>
  <c r="AK70" i="1" s="1"/>
  <c r="AJ70" i="1"/>
  <c r="AE280" i="1"/>
  <c r="AK280" i="1" s="1"/>
  <c r="AJ280" i="1"/>
  <c r="AE4" i="1"/>
  <c r="AK4" i="1" s="1"/>
  <c r="AJ4" i="1"/>
  <c r="AE176" i="1"/>
  <c r="AK176" i="1" s="1"/>
  <c r="AJ176" i="1"/>
  <c r="AJ248" i="1"/>
  <c r="AE248" i="1"/>
  <c r="AK248" i="1" s="1"/>
  <c r="AJ48" i="1"/>
  <c r="AE48" i="1"/>
  <c r="AK48" i="1" s="1"/>
  <c r="AE135" i="1"/>
  <c r="AK135" i="1" s="1"/>
  <c r="AJ135" i="1"/>
  <c r="AE12" i="1"/>
  <c r="AK12" i="1" s="1"/>
  <c r="AJ12" i="1"/>
  <c r="AE127" i="1"/>
  <c r="AK127" i="1" s="1"/>
  <c r="AJ127" i="1"/>
  <c r="AJ321" i="1"/>
  <c r="AE321" i="1"/>
  <c r="AK321" i="1" s="1"/>
  <c r="AE235" i="1"/>
  <c r="AK235" i="1" s="1"/>
  <c r="AJ235" i="1"/>
  <c r="AE516" i="1"/>
  <c r="AK516" i="1" s="1"/>
  <c r="AJ516" i="1"/>
  <c r="AE605" i="1"/>
  <c r="AK605" i="1" s="1"/>
  <c r="AJ605" i="1"/>
  <c r="AE171" i="1"/>
  <c r="AK171" i="1" s="1"/>
  <c r="AJ171" i="1"/>
  <c r="AJ97" i="1"/>
  <c r="AE97" i="1"/>
  <c r="AK97" i="1" s="1"/>
  <c r="AE462" i="1"/>
  <c r="AK462" i="1" s="1"/>
  <c r="AJ462" i="1"/>
  <c r="AE522" i="1"/>
  <c r="AK522" i="1" s="1"/>
  <c r="AJ522" i="1"/>
  <c r="AE385" i="1"/>
  <c r="AK385" i="1" s="1"/>
  <c r="AJ385" i="1"/>
  <c r="AE433" i="1"/>
  <c r="AK433" i="1" s="1"/>
  <c r="AJ433" i="1"/>
  <c r="AE255" i="1"/>
  <c r="AK255" i="1" s="1"/>
  <c r="AJ255" i="1"/>
  <c r="AE344" i="1"/>
  <c r="AK344" i="1" s="1"/>
  <c r="AJ344" i="1"/>
  <c r="AJ660" i="1"/>
  <c r="AE660" i="1"/>
  <c r="AK660" i="1" s="1"/>
  <c r="AE211" i="1"/>
  <c r="AK211" i="1" s="1"/>
  <c r="AJ211" i="1"/>
  <c r="AE164" i="1"/>
  <c r="AK164" i="1" s="1"/>
  <c r="AJ164" i="1"/>
  <c r="AE464" i="1"/>
  <c r="AK464" i="1" s="1"/>
  <c r="AJ464" i="1"/>
  <c r="AE525" i="1"/>
  <c r="AK525" i="1" s="1"/>
  <c r="AJ525" i="1"/>
  <c r="AE629" i="1"/>
  <c r="AK629" i="1" s="1"/>
  <c r="AJ629" i="1"/>
  <c r="AJ350" i="1"/>
  <c r="AE350" i="1"/>
  <c r="AK350" i="1" s="1"/>
  <c r="AJ446" i="1"/>
  <c r="AE446" i="1"/>
  <c r="AK446" i="1" s="1"/>
  <c r="AJ125" i="1"/>
  <c r="AE125" i="1"/>
  <c r="AK125" i="1" s="1"/>
  <c r="AE57" i="1"/>
  <c r="AK57" i="1" s="1"/>
  <c r="AJ57" i="1"/>
  <c r="AJ563" i="1"/>
  <c r="AE563" i="1"/>
  <c r="AK563" i="1" s="1"/>
  <c r="AE110" i="1"/>
  <c r="AK110" i="1" s="1"/>
  <c r="AJ110" i="1"/>
  <c r="AE188" i="1"/>
  <c r="AK188" i="1" s="1"/>
  <c r="AJ188" i="1"/>
  <c r="AJ531" i="1"/>
  <c r="AE531" i="1"/>
  <c r="AK531" i="1" s="1"/>
  <c r="AE609" i="1"/>
  <c r="AK609" i="1" s="1"/>
  <c r="AJ609" i="1"/>
  <c r="AJ593" i="1"/>
  <c r="AE593" i="1"/>
  <c r="AK593" i="1" s="1"/>
  <c r="AE633" i="1"/>
  <c r="AK633" i="1" s="1"/>
  <c r="AJ633" i="1"/>
  <c r="AE618" i="1"/>
  <c r="AK618" i="1" s="1"/>
  <c r="AJ618" i="1"/>
  <c r="AJ354" i="1"/>
  <c r="AE354" i="1"/>
  <c r="AK354" i="1" s="1"/>
  <c r="AE458" i="1"/>
  <c r="AK458" i="1" s="1"/>
  <c r="AJ458" i="1"/>
  <c r="AJ657" i="1"/>
  <c r="AE657" i="1"/>
  <c r="AK657" i="1" s="1"/>
  <c r="AE236" i="1"/>
  <c r="AK236" i="1" s="1"/>
  <c r="AJ236" i="1"/>
  <c r="AE395" i="1"/>
  <c r="AK395" i="1" s="1"/>
  <c r="AJ395" i="1"/>
  <c r="AE35" i="1"/>
  <c r="AK35" i="1" s="1"/>
  <c r="AJ35" i="1"/>
  <c r="AE166" i="1"/>
  <c r="AK166" i="1" s="1"/>
  <c r="AJ166" i="1"/>
  <c r="AE328" i="1"/>
  <c r="AK328" i="1" s="1"/>
  <c r="AJ328" i="1"/>
  <c r="AE49" i="1"/>
  <c r="AK49" i="1" s="1"/>
  <c r="AJ49" i="1"/>
  <c r="AE143" i="1"/>
  <c r="AK143" i="1" s="1"/>
  <c r="AJ143" i="1"/>
  <c r="AE52" i="1"/>
  <c r="AK52" i="1" s="1"/>
  <c r="AJ52" i="1"/>
  <c r="AJ290" i="1"/>
  <c r="AE290" i="1"/>
  <c r="AK290" i="1" s="1"/>
  <c r="AE17" i="1"/>
  <c r="AK17" i="1" s="1"/>
  <c r="AJ17" i="1"/>
  <c r="AJ467" i="1"/>
  <c r="AE467" i="1"/>
  <c r="AK467" i="1" s="1"/>
  <c r="AE482" i="1"/>
  <c r="AK482" i="1" s="1"/>
  <c r="AJ482" i="1"/>
  <c r="AE356" i="1"/>
  <c r="AK356" i="1" s="1"/>
  <c r="AJ356" i="1"/>
  <c r="AE299" i="1"/>
  <c r="AK299" i="1" s="1"/>
  <c r="AJ299" i="1"/>
  <c r="AJ555" i="1"/>
  <c r="AE555" i="1"/>
  <c r="AK555" i="1" s="1"/>
  <c r="AE3" i="1"/>
  <c r="AK3" i="1" s="1"/>
  <c r="AJ3" i="1"/>
  <c r="AE217" i="1"/>
  <c r="AK217" i="1" s="1"/>
  <c r="AJ217" i="1"/>
  <c r="AE426" i="1"/>
  <c r="AK426" i="1" s="1"/>
  <c r="AJ426" i="1"/>
  <c r="AE69" i="1"/>
  <c r="AK69" i="1" s="1"/>
  <c r="AJ69" i="1"/>
  <c r="AE136" i="1"/>
  <c r="AK136" i="1" s="1"/>
  <c r="AJ136" i="1"/>
  <c r="AE661" i="1"/>
  <c r="AK661" i="1" s="1"/>
  <c r="AJ661" i="1"/>
  <c r="AJ434" i="1"/>
  <c r="AE434" i="1"/>
  <c r="AK434" i="1" s="1"/>
  <c r="AJ51" i="1"/>
  <c r="AE51" i="1"/>
  <c r="AK51" i="1" s="1"/>
  <c r="AE78" i="1"/>
  <c r="AK78" i="1" s="1"/>
  <c r="AJ78" i="1"/>
  <c r="AE156" i="1"/>
  <c r="AK156" i="1" s="1"/>
  <c r="AJ156" i="1"/>
  <c r="AE275" i="1"/>
  <c r="AK275" i="1" s="1"/>
  <c r="AJ275" i="1"/>
  <c r="AE338" i="1"/>
  <c r="AK338" i="1" s="1"/>
  <c r="AJ338" i="1"/>
  <c r="AE450" i="1"/>
  <c r="AK450" i="1" s="1"/>
  <c r="AJ450" i="1"/>
  <c r="AE218" i="1"/>
  <c r="AK218" i="1" s="1"/>
  <c r="AJ218" i="1"/>
  <c r="AE191" i="1"/>
  <c r="AK191" i="1" s="1"/>
  <c r="AJ191" i="1"/>
  <c r="AE15" i="1"/>
  <c r="AK15" i="1" s="1"/>
  <c r="AJ15" i="1"/>
  <c r="AE333" i="1"/>
  <c r="AK333" i="1" s="1"/>
  <c r="AJ333" i="1"/>
  <c r="AE28" i="1"/>
  <c r="AK28" i="1" s="1"/>
  <c r="AJ28" i="1"/>
  <c r="AE229" i="1"/>
  <c r="AK229" i="1" s="1"/>
  <c r="AJ229" i="1"/>
  <c r="AE101" i="1"/>
  <c r="AK101" i="1" s="1"/>
  <c r="AJ101" i="1"/>
  <c r="AJ149" i="1"/>
  <c r="AE149" i="1"/>
  <c r="AK149" i="1" s="1"/>
  <c r="AE155" i="1"/>
  <c r="AK155" i="1" s="1"/>
  <c r="AJ155" i="1"/>
  <c r="AE219" i="1"/>
  <c r="AK219" i="1" s="1"/>
  <c r="AJ219" i="1"/>
  <c r="AJ323" i="1"/>
  <c r="AE323" i="1"/>
  <c r="AK323" i="1" s="1"/>
  <c r="AE295" i="1"/>
  <c r="AK295" i="1" s="1"/>
  <c r="AJ295" i="1"/>
  <c r="AE550" i="1"/>
  <c r="AK550" i="1" s="1"/>
  <c r="AJ550" i="1"/>
  <c r="AE192" i="1"/>
  <c r="AK192" i="1" s="1"/>
  <c r="AJ192" i="1"/>
  <c r="AE562" i="1"/>
  <c r="AK562" i="1" s="1"/>
  <c r="AJ562" i="1"/>
  <c r="AJ370" i="1"/>
  <c r="AE370" i="1"/>
  <c r="AK370" i="1" s="1"/>
  <c r="AJ405" i="1"/>
  <c r="AE405" i="1"/>
  <c r="AK405" i="1" s="1"/>
  <c r="AE25" i="1"/>
  <c r="AK25" i="1" s="1"/>
  <c r="AJ25" i="1"/>
  <c r="AJ169" i="1"/>
  <c r="AE169" i="1"/>
  <c r="AK169" i="1" s="1"/>
  <c r="AJ251" i="1"/>
  <c r="AE251" i="1"/>
  <c r="AK251" i="1" s="1"/>
  <c r="AE326" i="1"/>
  <c r="AK326" i="1" s="1"/>
  <c r="AJ326" i="1"/>
  <c r="AJ485" i="1"/>
  <c r="AE485" i="1"/>
  <c r="AK485" i="1" s="1"/>
  <c r="AE598" i="1"/>
  <c r="AK598" i="1" s="1"/>
  <c r="AJ598" i="1"/>
  <c r="AE648" i="1"/>
  <c r="AK648" i="1" s="1"/>
  <c r="AJ648" i="1"/>
  <c r="AE37" i="1"/>
  <c r="AK37" i="1" s="1"/>
  <c r="AJ37" i="1"/>
  <c r="AE117" i="1"/>
  <c r="AK117" i="1" s="1"/>
  <c r="AJ117" i="1"/>
  <c r="AJ460" i="1"/>
  <c r="AE460" i="1"/>
  <c r="AK460" i="1" s="1"/>
  <c r="AJ226" i="1"/>
  <c r="AE226" i="1"/>
  <c r="AK226" i="1" s="1"/>
  <c r="AJ298" i="1"/>
  <c r="AE298" i="1"/>
  <c r="AK298" i="1" s="1"/>
  <c r="AE388" i="1"/>
  <c r="AK388" i="1" s="1"/>
  <c r="AJ388" i="1"/>
  <c r="AJ584" i="1"/>
  <c r="AE584" i="1"/>
  <c r="AK584" i="1" s="1"/>
  <c r="AE58" i="1"/>
  <c r="AK58" i="1" s="1"/>
  <c r="AJ58" i="1"/>
  <c r="AE282" i="1"/>
  <c r="AK282" i="1" s="1"/>
  <c r="AJ282" i="1"/>
  <c r="AJ459" i="1"/>
  <c r="AE459" i="1"/>
  <c r="AK459" i="1" s="1"/>
  <c r="AE585" i="1"/>
  <c r="AK585" i="1" s="1"/>
  <c r="AJ585" i="1"/>
  <c r="AE157" i="1"/>
  <c r="AK157" i="1" s="1"/>
  <c r="AJ157" i="1"/>
  <c r="AE331" i="1"/>
  <c r="AK331" i="1" s="1"/>
  <c r="AJ331" i="1"/>
  <c r="AE569" i="1"/>
  <c r="AK569" i="1" s="1"/>
  <c r="AJ569" i="1"/>
  <c r="AE386" i="1"/>
  <c r="AK386" i="1" s="1"/>
  <c r="AJ386" i="1"/>
  <c r="AE43" i="1"/>
  <c r="AK43" i="1" s="1"/>
  <c r="AJ43" i="1"/>
  <c r="AE577" i="1"/>
  <c r="AK577" i="1" s="1"/>
  <c r="AJ577" i="1"/>
  <c r="AJ601" i="1"/>
  <c r="AE601" i="1"/>
  <c r="AK601" i="1" s="1"/>
  <c r="AE363" i="1"/>
  <c r="AK363" i="1" s="1"/>
  <c r="AJ363" i="1"/>
  <c r="AP4" i="1" a="1"/>
  <c r="AP4" i="1" s="1"/>
  <c r="AE271" i="1"/>
  <c r="AK271" i="1" s="1"/>
  <c r="AJ271" i="1"/>
  <c r="AE216" i="1"/>
  <c r="AK216" i="1" s="1"/>
  <c r="AJ216" i="1"/>
  <c r="AE308" i="1"/>
  <c r="AK308" i="1" s="1"/>
  <c r="AJ308" i="1"/>
  <c r="AE84" i="1"/>
  <c r="AK84" i="1" s="1"/>
  <c r="AJ84" i="1"/>
  <c r="AE178" i="1"/>
  <c r="AK178" i="1" s="1"/>
  <c r="AJ178" i="1"/>
  <c r="AJ40" i="1"/>
  <c r="AE40" i="1"/>
  <c r="AK40" i="1" s="1"/>
  <c r="AE168" i="1"/>
  <c r="AK168" i="1" s="1"/>
  <c r="AJ168" i="1"/>
  <c r="AJ336" i="1"/>
  <c r="AE336" i="1"/>
  <c r="AK336" i="1" s="1"/>
  <c r="AE13" i="1"/>
  <c r="AK13" i="1" s="1"/>
  <c r="AJ13" i="1"/>
  <c r="AJ260" i="1"/>
  <c r="AE260" i="1"/>
  <c r="AK260" i="1" s="1"/>
  <c r="AE302" i="1"/>
  <c r="AK302" i="1" s="1"/>
  <c r="AJ302" i="1"/>
  <c r="AJ477" i="1"/>
  <c r="AE477" i="1"/>
  <c r="AK477" i="1" s="1"/>
  <c r="AE387" i="1"/>
  <c r="AK387" i="1" s="1"/>
  <c r="AJ387" i="1"/>
  <c r="AJ547" i="1"/>
  <c r="AE547" i="1"/>
  <c r="AK547" i="1" s="1"/>
  <c r="AE172" i="1"/>
  <c r="AK172" i="1" s="1"/>
  <c r="AJ172" i="1"/>
  <c r="AE10" i="1"/>
  <c r="AK10" i="1" s="1"/>
  <c r="AJ10" i="1"/>
  <c r="AE179" i="1"/>
  <c r="AK179" i="1" s="1"/>
  <c r="AJ179" i="1"/>
  <c r="AJ320" i="1"/>
  <c r="AE320" i="1"/>
  <c r="AK320" i="1" s="1"/>
  <c r="AE567" i="1"/>
  <c r="AK567" i="1" s="1"/>
  <c r="AJ567" i="1"/>
  <c r="AE132" i="1"/>
  <c r="AK132" i="1" s="1"/>
  <c r="AJ132" i="1"/>
  <c r="AE141" i="1"/>
  <c r="AK141" i="1" s="1"/>
  <c r="AJ141" i="1"/>
  <c r="AE435" i="1"/>
  <c r="AK435" i="1" s="1"/>
  <c r="AJ435" i="1"/>
  <c r="AE613" i="1"/>
  <c r="AK613" i="1" s="1"/>
  <c r="AJ613" i="1"/>
  <c r="AE54" i="1"/>
  <c r="AK54" i="1" s="1"/>
  <c r="AJ54" i="1"/>
  <c r="AE113" i="1"/>
  <c r="AK113" i="1" s="1"/>
  <c r="AJ113" i="1"/>
  <c r="AE529" i="1"/>
  <c r="AK529" i="1" s="1"/>
  <c r="AJ529" i="1"/>
  <c r="AJ656" i="1"/>
  <c r="AE656" i="1"/>
  <c r="AK656" i="1" s="1"/>
  <c r="AJ109" i="1"/>
  <c r="AE109" i="1"/>
  <c r="AK109" i="1" s="1"/>
  <c r="AE204" i="1"/>
  <c r="AK204" i="1" s="1"/>
  <c r="AJ204" i="1"/>
  <c r="AE443" i="1"/>
  <c r="AK443" i="1" s="1"/>
  <c r="AJ443" i="1"/>
  <c r="AE411" i="1"/>
  <c r="AK411" i="1" s="1"/>
  <c r="AJ411" i="1"/>
  <c r="AE62" i="1"/>
  <c r="AK62" i="1" s="1"/>
  <c r="AJ62" i="1"/>
  <c r="AE205" i="1"/>
  <c r="AK205" i="1" s="1"/>
  <c r="AJ205" i="1"/>
  <c r="AE269" i="1"/>
  <c r="AK269" i="1" s="1"/>
  <c r="AJ269" i="1"/>
  <c r="AE436" i="1"/>
  <c r="AK436" i="1" s="1"/>
  <c r="AJ436" i="1"/>
  <c r="AE524" i="1"/>
  <c r="AK524" i="1" s="1"/>
  <c r="AJ524" i="1"/>
  <c r="AE615" i="1"/>
  <c r="AK615" i="1" s="1"/>
  <c r="AJ615" i="1"/>
  <c r="AE14" i="1"/>
  <c r="AK14" i="1" s="1"/>
  <c r="AJ14" i="1"/>
  <c r="AJ122" i="1"/>
  <c r="AE122" i="1"/>
  <c r="AK122" i="1" s="1"/>
  <c r="AJ451" i="1"/>
  <c r="AE451" i="1"/>
  <c r="AK451" i="1" s="1"/>
  <c r="AE242" i="1"/>
  <c r="AK242" i="1" s="1"/>
  <c r="AJ242" i="1"/>
  <c r="AE545" i="1"/>
  <c r="AK545" i="1" s="1"/>
  <c r="AJ545" i="1"/>
  <c r="AE20" i="1"/>
  <c r="AK20" i="1" s="1"/>
  <c r="AJ20" i="1"/>
  <c r="AE106" i="1"/>
  <c r="AK106" i="1" s="1"/>
  <c r="AJ106" i="1"/>
  <c r="AJ476" i="1"/>
  <c r="AE476" i="1"/>
  <c r="AK476" i="1" s="1"/>
  <c r="AE212" i="1"/>
  <c r="AK212" i="1" s="1"/>
  <c r="AJ212" i="1"/>
  <c r="AE650" i="1"/>
  <c r="AK650" i="1" s="1"/>
  <c r="AJ650" i="1"/>
  <c r="AE94" i="1"/>
  <c r="AK94" i="1" s="1"/>
  <c r="AJ94" i="1"/>
  <c r="AJ203" i="1"/>
  <c r="AE203" i="1"/>
  <c r="AK203" i="1" s="1"/>
  <c r="AJ29" i="1"/>
  <c r="AE29" i="1"/>
  <c r="AK29" i="1" s="1"/>
  <c r="AE245" i="1"/>
  <c r="AK245" i="1" s="1"/>
  <c r="AJ245" i="1"/>
  <c r="AJ180" i="1"/>
  <c r="AE180" i="1"/>
  <c r="AK180" i="1" s="1"/>
  <c r="AP17" i="1" a="1"/>
  <c r="AP17" i="1" s="1"/>
  <c r="AP27" i="1" a="1"/>
  <c r="AP27" i="1" s="1"/>
  <c r="AP10" i="1" a="1"/>
  <c r="AP10" i="1" s="1"/>
  <c r="AP8" i="1" a="1"/>
  <c r="AP8" i="1" s="1"/>
  <c r="AP24" i="1" a="1"/>
  <c r="AP24" i="1" s="1"/>
  <c r="AP20" i="1" a="1"/>
  <c r="AP20" i="1" s="1"/>
  <c r="AP16" i="1" a="1"/>
  <c r="AP16" i="1" s="1"/>
  <c r="AE77" i="1"/>
  <c r="AK77" i="1" s="1"/>
  <c r="AJ77" i="1"/>
  <c r="AE26" i="1"/>
  <c r="AK26" i="1" s="1"/>
  <c r="AJ26" i="1"/>
  <c r="AE108" i="1"/>
  <c r="AK108" i="1" s="1"/>
  <c r="AJ108" i="1"/>
  <c r="AJ153" i="1"/>
  <c r="AE153" i="1"/>
  <c r="AK153" i="1" s="1"/>
  <c r="AE234" i="1"/>
  <c r="AK234" i="1" s="1"/>
  <c r="AJ234" i="1"/>
  <c r="AE287" i="1"/>
  <c r="AK287" i="1" s="1"/>
  <c r="AJ287" i="1"/>
  <c r="AE63" i="1"/>
  <c r="AK63" i="1" s="1"/>
  <c r="AJ63" i="1"/>
  <c r="AE185" i="1"/>
  <c r="AK185" i="1" s="1"/>
  <c r="AJ185" i="1"/>
  <c r="AE266" i="1"/>
  <c r="AK266" i="1" s="1"/>
  <c r="AJ266" i="1"/>
  <c r="AE303" i="1"/>
  <c r="AK303" i="1" s="1"/>
  <c r="AJ303" i="1"/>
  <c r="AE53" i="1"/>
  <c r="AK53" i="1" s="1"/>
  <c r="AJ53" i="1"/>
  <c r="AE147" i="1"/>
  <c r="AK147" i="1" s="1"/>
  <c r="AJ147" i="1"/>
  <c r="AJ222" i="1"/>
  <c r="AE222" i="1"/>
  <c r="AK222" i="1" s="1"/>
  <c r="AE90" i="1"/>
  <c r="AK90" i="1" s="1"/>
  <c r="AJ90" i="1"/>
  <c r="AE44" i="1"/>
  <c r="AK44" i="1" s="1"/>
  <c r="AJ44" i="1"/>
  <c r="AE85" i="1"/>
  <c r="AK85" i="1" s="1"/>
  <c r="AJ85" i="1"/>
  <c r="AE241" i="1"/>
  <c r="AK241" i="1" s="1"/>
  <c r="AJ241" i="1"/>
  <c r="AE493" i="1"/>
  <c r="AK493" i="1" s="1"/>
  <c r="AJ493" i="1"/>
  <c r="AJ33" i="1"/>
  <c r="AE33" i="1"/>
  <c r="AK33" i="1" s="1"/>
  <c r="AJ118" i="1"/>
  <c r="AE118" i="1"/>
  <c r="AK118" i="1" s="1"/>
  <c r="AJ184" i="1"/>
  <c r="AE184" i="1"/>
  <c r="AK184" i="1" s="1"/>
  <c r="AE455" i="1"/>
  <c r="AK455" i="1" s="1"/>
  <c r="AJ455" i="1"/>
  <c r="AE551" i="1"/>
  <c r="AK551" i="1" s="1"/>
  <c r="AJ551" i="1"/>
  <c r="AE561" i="1"/>
  <c r="AK561" i="1" s="1"/>
  <c r="AJ561" i="1"/>
  <c r="AJ283" i="1"/>
  <c r="AE283" i="1"/>
  <c r="AK283" i="1" s="1"/>
  <c r="AE215" i="1"/>
  <c r="AK215" i="1" s="1"/>
  <c r="AJ215" i="1"/>
  <c r="AJ380" i="1"/>
  <c r="AE380" i="1"/>
  <c r="AK380" i="1" s="1"/>
  <c r="AE422" i="1"/>
  <c r="AK422" i="1" s="1"/>
  <c r="AJ422" i="1"/>
  <c r="AE196" i="1"/>
  <c r="AK196" i="1" s="1"/>
  <c r="AJ196" i="1"/>
  <c r="AE431" i="1"/>
  <c r="AK431" i="1" s="1"/>
  <c r="AJ431" i="1"/>
  <c r="AE148" i="1"/>
  <c r="AK148" i="1" s="1"/>
  <c r="AJ148" i="1"/>
  <c r="AE261" i="1"/>
  <c r="AK261" i="1" s="1"/>
  <c r="AJ261" i="1"/>
  <c r="AE401" i="1"/>
  <c r="AK401" i="1" s="1"/>
  <c r="AJ401" i="1"/>
  <c r="AE227" i="1"/>
  <c r="AK227" i="1" s="1"/>
  <c r="AJ227" i="1"/>
  <c r="AE286" i="1"/>
  <c r="AK286" i="1" s="1"/>
  <c r="AJ286" i="1"/>
  <c r="AE359" i="1"/>
  <c r="AK359" i="1" s="1"/>
  <c r="AJ359" i="1"/>
  <c r="AE151" i="1"/>
  <c r="AK151" i="1" s="1"/>
  <c r="AJ151" i="1"/>
  <c r="AE409" i="1"/>
  <c r="AK409" i="1" s="1"/>
  <c r="AJ409" i="1"/>
  <c r="AE306" i="1"/>
  <c r="AK306" i="1" s="1"/>
  <c r="AJ306" i="1"/>
  <c r="AE175" i="1"/>
  <c r="AK175" i="1" s="1"/>
  <c r="AJ175" i="1"/>
  <c r="AE256" i="1"/>
  <c r="AK256" i="1" s="1"/>
  <c r="AJ256" i="1"/>
  <c r="AJ327" i="1"/>
  <c r="AE327" i="1"/>
  <c r="AK327" i="1" s="1"/>
  <c r="AE583" i="1"/>
  <c r="AK583" i="1" s="1"/>
  <c r="AJ583" i="1"/>
  <c r="AJ81" i="1"/>
  <c r="AE81" i="1"/>
  <c r="AK81" i="1" s="1"/>
  <c r="AE365" i="1"/>
  <c r="AK365" i="1" s="1"/>
  <c r="AJ365" i="1"/>
  <c r="AJ640" i="1"/>
  <c r="AE640" i="1"/>
  <c r="AK640" i="1" s="1"/>
  <c r="AE116" i="1"/>
  <c r="AK116" i="1" s="1"/>
  <c r="AJ116" i="1"/>
  <c r="AE379" i="1"/>
  <c r="AK379" i="1" s="1"/>
  <c r="AJ379" i="1"/>
  <c r="AE602" i="1"/>
  <c r="AK602" i="1" s="1"/>
  <c r="AJ602" i="1"/>
  <c r="AE145" i="1"/>
  <c r="AK145" i="1" s="1"/>
  <c r="AJ145" i="1"/>
  <c r="AJ483" i="1"/>
  <c r="AE483" i="1"/>
  <c r="AK483" i="1" s="1"/>
  <c r="AJ67" i="1"/>
  <c r="AE67" i="1"/>
  <c r="AK67" i="1" s="1"/>
  <c r="AE634" i="1"/>
  <c r="AK634" i="1" s="1"/>
  <c r="AJ634" i="1"/>
  <c r="AJ442" i="1"/>
  <c r="AE442" i="1"/>
  <c r="AK442" i="1" s="1"/>
  <c r="AE649" i="1"/>
  <c r="AK649" i="1" s="1"/>
  <c r="AJ649" i="1"/>
  <c r="AJ625" i="1"/>
  <c r="AE625" i="1"/>
  <c r="AK625" i="1" s="1"/>
  <c r="AE7" i="1"/>
  <c r="AK7" i="1" s="1"/>
  <c r="AJ7" i="1"/>
  <c r="AE314" i="1"/>
  <c r="AK314" i="1" s="1"/>
  <c r="AJ314" i="1"/>
  <c r="AE362" i="1"/>
  <c r="AK362" i="1" s="1"/>
  <c r="AJ362" i="1"/>
  <c r="AE490" i="1"/>
  <c r="AK490" i="1" s="1"/>
  <c r="AJ490" i="1"/>
  <c r="AJ252" i="1"/>
  <c r="AE252" i="1"/>
  <c r="AK252" i="1" s="1"/>
  <c r="AE539" i="1"/>
  <c r="AK539" i="1" s="1"/>
  <c r="AJ539" i="1"/>
  <c r="AE653" i="1"/>
  <c r="AK653" i="1" s="1"/>
  <c r="AJ653" i="1"/>
  <c r="AP12" i="1" a="1"/>
  <c r="AP12" i="1" s="1"/>
  <c r="AP14" i="1" a="1"/>
  <c r="AP14" i="1" s="1"/>
  <c r="AP26" i="1" a="1"/>
  <c r="AP26" i="1" s="1"/>
  <c r="AP22" i="1" a="1"/>
  <c r="AP22" i="1" s="1"/>
  <c r="AP18" i="1" a="1"/>
  <c r="AP18" i="1" s="1"/>
  <c r="AP2" i="1" a="1"/>
  <c r="AP2" i="1" s="1"/>
  <c r="AE190" i="1"/>
  <c r="AK190" i="1" s="1"/>
  <c r="AJ190" i="1"/>
  <c r="AJ486" i="1"/>
  <c r="AE486" i="1"/>
  <c r="AK486" i="1" s="1"/>
  <c r="AE21" i="1"/>
  <c r="AK21" i="1" s="1"/>
  <c r="AJ21" i="1"/>
  <c r="AE68" i="1"/>
  <c r="AK68" i="1" s="1"/>
  <c r="AJ68" i="1"/>
  <c r="AE152" i="1"/>
  <c r="AK152" i="1" s="1"/>
  <c r="AJ152" i="1"/>
  <c r="AE509" i="1"/>
  <c r="AK509" i="1" s="1"/>
  <c r="AJ509" i="1"/>
  <c r="AE138" i="1"/>
  <c r="AK138" i="1" s="1"/>
  <c r="AJ138" i="1"/>
  <c r="AE39" i="1"/>
  <c r="AK39" i="1" s="1"/>
  <c r="AJ39" i="1"/>
  <c r="AE197" i="1"/>
  <c r="AK197" i="1" s="1"/>
  <c r="AJ197" i="1"/>
  <c r="AJ556" i="1"/>
  <c r="AE556" i="1"/>
  <c r="AK556" i="1" s="1"/>
  <c r="AJ627" i="1"/>
  <c r="AE627" i="1"/>
  <c r="AK627" i="1" s="1"/>
  <c r="AE233" i="1"/>
  <c r="AK233" i="1" s="1"/>
  <c r="AJ233" i="1"/>
  <c r="AE11" i="1"/>
  <c r="AK11" i="1" s="1"/>
  <c r="AJ11" i="1"/>
  <c r="AE427" i="1"/>
  <c r="AK427" i="1" s="1"/>
  <c r="AJ427" i="1"/>
  <c r="AE626" i="1"/>
  <c r="AK626" i="1" s="1"/>
  <c r="AJ626" i="1"/>
  <c r="AJ312" i="1"/>
  <c r="AE312" i="1"/>
  <c r="AK312" i="1" s="1"/>
  <c r="AE112" i="1"/>
  <c r="AK112" i="1" s="1"/>
  <c r="AJ112" i="1"/>
  <c r="AE472" i="1"/>
  <c r="AK472" i="1" s="1"/>
  <c r="AJ472" i="1"/>
  <c r="AE581" i="1"/>
  <c r="AK581" i="1" s="1"/>
  <c r="AJ581" i="1"/>
  <c r="AE267" i="1"/>
  <c r="AK267" i="1" s="1"/>
  <c r="AJ267" i="1"/>
  <c r="AJ258" i="1"/>
  <c r="AE258" i="1"/>
  <c r="AK258" i="1" s="1"/>
  <c r="AE475" i="1"/>
  <c r="AK475" i="1" s="1"/>
  <c r="AJ475" i="1"/>
  <c r="AE160" i="1"/>
  <c r="AK160" i="1" s="1"/>
  <c r="AJ160" i="1"/>
  <c r="AE641" i="1"/>
  <c r="AK641" i="1" s="1"/>
  <c r="AJ641" i="1"/>
  <c r="AE358" i="1"/>
  <c r="AK358" i="1" s="1"/>
  <c r="AJ358" i="1"/>
  <c r="AE195" i="1"/>
  <c r="AK195" i="1" s="1"/>
  <c r="AJ195" i="1"/>
  <c r="AE589" i="1"/>
  <c r="AK589" i="1" s="1"/>
  <c r="AJ589" i="1"/>
  <c r="AE515" i="1"/>
  <c r="AK515" i="1" s="1"/>
  <c r="AJ515" i="1"/>
  <c r="AE83" i="1"/>
  <c r="AK83" i="1" s="1"/>
  <c r="AJ83" i="1"/>
  <c r="AE93" i="1"/>
  <c r="AK93" i="1" s="1"/>
  <c r="AJ93" i="1"/>
  <c r="AE210" i="1"/>
  <c r="AK210" i="1" s="1"/>
  <c r="AJ210" i="1"/>
  <c r="AE292" i="1"/>
  <c r="AK292" i="1" s="1"/>
  <c r="AJ292" i="1"/>
  <c r="AE381" i="1"/>
  <c r="AK381" i="1" s="1"/>
  <c r="AJ381" i="1"/>
  <c r="AJ624" i="1"/>
  <c r="AE624" i="1"/>
  <c r="AK624" i="1" s="1"/>
  <c r="AE669" i="1"/>
  <c r="AK669" i="1" s="1"/>
  <c r="AJ669" i="1"/>
  <c r="AE144" i="1"/>
  <c r="AK144" i="1" s="1"/>
  <c r="AJ144" i="1"/>
  <c r="AE220" i="1"/>
  <c r="AK220" i="1" s="1"/>
  <c r="AJ220" i="1"/>
  <c r="AJ491" i="1"/>
  <c r="AE491" i="1"/>
  <c r="AK491" i="1" s="1"/>
  <c r="AE98" i="1"/>
  <c r="AK98" i="1" s="1"/>
  <c r="AJ98" i="1"/>
  <c r="AE272" i="1"/>
  <c r="AK272" i="1" s="1"/>
  <c r="AJ272" i="1"/>
  <c r="AE276" i="1"/>
  <c r="AK276" i="1" s="1"/>
  <c r="AJ276" i="1"/>
  <c r="AE340" i="1"/>
  <c r="AK340" i="1" s="1"/>
  <c r="AJ340" i="1"/>
  <c r="AJ588" i="1"/>
  <c r="AE588" i="1"/>
  <c r="AK588" i="1" s="1"/>
  <c r="AJ644" i="1"/>
  <c r="AE644" i="1"/>
  <c r="AK644" i="1" s="1"/>
  <c r="AE519" i="1"/>
  <c r="AK519" i="1" s="1"/>
  <c r="AJ519" i="1"/>
  <c r="AJ394" i="1"/>
  <c r="AE394" i="1"/>
  <c r="AK394" i="1" s="1"/>
  <c r="AE330" i="1"/>
  <c r="AK330" i="1" s="1"/>
  <c r="AJ330" i="1"/>
  <c r="AE102" i="1"/>
  <c r="AK102" i="1" s="1"/>
  <c r="AJ102" i="1"/>
  <c r="AJ307" i="1"/>
  <c r="AE307" i="1"/>
  <c r="AK307" i="1" s="1"/>
  <c r="AE666" i="1"/>
  <c r="AK666" i="1" s="1"/>
  <c r="AJ666" i="1"/>
  <c r="AE6" i="1"/>
  <c r="AK6" i="1" s="1"/>
  <c r="AJ6" i="1"/>
  <c r="AJ140" i="1"/>
  <c r="AE140" i="1"/>
  <c r="AK140" i="1" s="1"/>
  <c r="AE243" i="1"/>
  <c r="AK243" i="1" s="1"/>
  <c r="AJ243" i="1"/>
  <c r="AE322" i="1"/>
  <c r="AK322" i="1" s="1"/>
  <c r="AJ322" i="1"/>
  <c r="AE87" i="1"/>
  <c r="AK87" i="1" s="1"/>
  <c r="AJ87" i="1"/>
  <c r="AE88" i="1"/>
  <c r="AK88" i="1" s="1"/>
  <c r="AJ88" i="1"/>
  <c r="AE131" i="1"/>
  <c r="AK131" i="1" s="1"/>
  <c r="AJ131" i="1"/>
  <c r="AE105" i="1"/>
  <c r="AK105" i="1" s="1"/>
  <c r="AJ105" i="1"/>
  <c r="AE500" i="1"/>
  <c r="AK500" i="1" s="1"/>
  <c r="AJ500" i="1"/>
  <c r="AJ418" i="1"/>
  <c r="AE418" i="1"/>
  <c r="AK418" i="1" s="1"/>
  <c r="AE95" i="1"/>
  <c r="AK95" i="1" s="1"/>
  <c r="AJ95" i="1"/>
  <c r="AE45" i="1"/>
  <c r="AK45" i="1" s="1"/>
  <c r="AJ45" i="1"/>
  <c r="AE223" i="1"/>
  <c r="AK223" i="1" s="1"/>
  <c r="AJ223" i="1"/>
  <c r="AJ523" i="1"/>
  <c r="AE523" i="1"/>
  <c r="AK523" i="1" s="1"/>
  <c r="AE92" i="1"/>
  <c r="AK92" i="1" s="1"/>
  <c r="AJ92" i="1"/>
  <c r="AE301" i="1"/>
  <c r="AK301" i="1" s="1"/>
  <c r="AJ301" i="1"/>
  <c r="AE481" i="1"/>
  <c r="AK481" i="1" s="1"/>
  <c r="AJ481" i="1"/>
  <c r="AE347" i="1"/>
  <c r="AK347" i="1" s="1"/>
  <c r="AJ347" i="1"/>
  <c r="AE578" i="1"/>
  <c r="AK578" i="1" s="1"/>
  <c r="AJ578" i="1"/>
  <c r="AE617" i="1"/>
  <c r="AK617" i="1" s="1"/>
  <c r="AJ617" i="1"/>
  <c r="AE129" i="1"/>
  <c r="AK129" i="1" s="1"/>
  <c r="AJ129" i="1"/>
  <c r="AE281" i="1"/>
  <c r="AK281" i="1" s="1"/>
  <c r="AJ281" i="1"/>
  <c r="AE429" i="1"/>
  <c r="AK429" i="1" s="1"/>
  <c r="AJ429" i="1"/>
  <c r="AE535" i="1"/>
  <c r="AK535" i="1" s="1"/>
  <c r="AJ535" i="1"/>
  <c r="AE46" i="1"/>
  <c r="AK46" i="1" s="1"/>
  <c r="AJ46" i="1"/>
  <c r="AJ232" i="1"/>
  <c r="AE232" i="1"/>
  <c r="AK232" i="1" s="1"/>
  <c r="AE111" i="1"/>
  <c r="AK111" i="1" s="1"/>
  <c r="AJ111" i="1"/>
  <c r="AE305" i="1"/>
  <c r="AK305" i="1" s="1"/>
  <c r="AJ305" i="1"/>
  <c r="AE182" i="1"/>
  <c r="AK182" i="1" s="1"/>
  <c r="AJ182" i="1"/>
  <c r="AP5" i="1" a="1"/>
  <c r="AP5" i="1" s="1"/>
  <c r="AJ19" i="1"/>
  <c r="AE19" i="1"/>
  <c r="AE41" i="1"/>
  <c r="AK41" i="1" s="1"/>
  <c r="AJ41" i="1"/>
  <c r="AE240" i="1"/>
  <c r="AK240" i="1" s="1"/>
  <c r="AJ240" i="1"/>
  <c r="AJ296" i="1"/>
  <c r="AE296" i="1"/>
  <c r="AK296" i="1" s="1"/>
  <c r="AE76" i="1"/>
  <c r="AK76" i="1" s="1"/>
  <c r="AJ76" i="1"/>
  <c r="AE318" i="1"/>
  <c r="AK318" i="1" s="1"/>
  <c r="AJ318" i="1"/>
  <c r="AE82" i="1"/>
  <c r="AK82" i="1" s="1"/>
  <c r="AJ82" i="1"/>
  <c r="AE158" i="1"/>
  <c r="AK158" i="1" s="1"/>
  <c r="AJ158" i="1"/>
  <c r="AE238" i="1"/>
  <c r="AK238" i="1" s="1"/>
  <c r="AJ238" i="1"/>
  <c r="AE60" i="1"/>
  <c r="AK60" i="1" s="1"/>
  <c r="AJ60" i="1"/>
  <c r="AE91" i="1"/>
  <c r="AK91" i="1" s="1"/>
  <c r="AJ91" i="1"/>
  <c r="AE353" i="1"/>
  <c r="AK353" i="1" s="1"/>
  <c r="AJ353" i="1"/>
  <c r="AE124" i="1"/>
  <c r="AK124" i="1" s="1"/>
  <c r="AJ124" i="1"/>
  <c r="AE214" i="1"/>
  <c r="AK214" i="1" s="1"/>
  <c r="AJ214" i="1"/>
  <c r="AE367" i="1"/>
  <c r="AK367" i="1" s="1"/>
  <c r="AJ367" i="1"/>
  <c r="AE560" i="1"/>
  <c r="AK560" i="1" s="1"/>
  <c r="AJ560" i="1"/>
  <c r="AJ636" i="1"/>
  <c r="AE636" i="1"/>
  <c r="AK636" i="1" s="1"/>
  <c r="AJ66" i="1"/>
  <c r="AE66" i="1"/>
  <c r="AK66" i="1" s="1"/>
  <c r="AE415" i="1"/>
  <c r="AK415" i="1" s="1"/>
  <c r="AJ415" i="1"/>
  <c r="AE133" i="1"/>
  <c r="AK133" i="1" s="1"/>
  <c r="AJ133" i="1"/>
  <c r="AE300" i="1"/>
  <c r="AK300" i="1" s="1"/>
  <c r="AJ300" i="1"/>
  <c r="AJ228" i="1"/>
  <c r="AE228" i="1"/>
  <c r="AK228" i="1" s="1"/>
  <c r="AJ174" i="1"/>
  <c r="AE174" i="1"/>
  <c r="AK174" i="1" s="1"/>
  <c r="AE224" i="1"/>
  <c r="AK224" i="1" s="1"/>
  <c r="AJ224" i="1"/>
  <c r="AE417" i="1"/>
  <c r="AK417" i="1" s="1"/>
  <c r="AJ417" i="1"/>
  <c r="AE473" i="1"/>
  <c r="AK473" i="1" s="1"/>
  <c r="AJ473" i="1"/>
  <c r="AE79" i="1"/>
  <c r="AK79" i="1" s="1"/>
  <c r="AJ79" i="1"/>
  <c r="AE466" i="1"/>
  <c r="AK466" i="1" s="1"/>
  <c r="AJ466" i="1"/>
  <c r="AE134" i="1"/>
  <c r="AK134" i="1" s="1"/>
  <c r="AJ134" i="1"/>
  <c r="AE309" i="1"/>
  <c r="AK309" i="1" s="1"/>
  <c r="AJ309" i="1"/>
  <c r="AJ592" i="1"/>
  <c r="AE592" i="1"/>
  <c r="AK592" i="1" s="1"/>
  <c r="AE638" i="1"/>
  <c r="AK638" i="1" s="1"/>
  <c r="AJ638" i="1"/>
  <c r="AE8" i="1"/>
  <c r="AK8" i="1" s="1"/>
  <c r="AJ8" i="1"/>
  <c r="AE452" i="1"/>
  <c r="AK452" i="1" s="1"/>
  <c r="AJ452" i="1"/>
  <c r="AE107" i="1"/>
  <c r="AK107" i="1" s="1"/>
  <c r="AJ107" i="1"/>
  <c r="AE263" i="1"/>
  <c r="AK263" i="1" s="1"/>
  <c r="AJ263" i="1"/>
  <c r="AJ264" i="1"/>
  <c r="AE264" i="1"/>
  <c r="AK264" i="1" s="1"/>
  <c r="AE419" i="1"/>
  <c r="AK419" i="1" s="1"/>
  <c r="AJ419" i="1"/>
  <c r="AE59" i="1"/>
  <c r="AK59" i="1" s="1"/>
  <c r="AJ59" i="1"/>
  <c r="AJ541" i="1"/>
  <c r="AE541" i="1"/>
  <c r="AK541" i="1" s="1"/>
  <c r="AE474" i="1"/>
  <c r="AK474" i="1" s="1"/>
  <c r="AJ474" i="1"/>
  <c r="AE665" i="1"/>
  <c r="AK665" i="1" s="1"/>
  <c r="AJ665" i="1"/>
  <c r="AJ402" i="1"/>
  <c r="AE402" i="1"/>
  <c r="AK402" i="1" s="1"/>
  <c r="AE355" i="1"/>
  <c r="AK355" i="1" s="1"/>
  <c r="AJ355" i="1"/>
  <c r="AE378" i="1"/>
  <c r="AK378" i="1" s="1"/>
  <c r="AJ378" i="1"/>
  <c r="AE530" i="1"/>
  <c r="AK530" i="1" s="1"/>
  <c r="AJ530" i="1"/>
  <c r="AJ315" i="1"/>
  <c r="AE315" i="1"/>
  <c r="AK315" i="1" s="1"/>
  <c r="AE642" i="1"/>
  <c r="AK642" i="1" s="1"/>
  <c r="AJ642" i="1"/>
  <c r="AE5" i="1"/>
  <c r="AK5" i="1" s="1"/>
  <c r="AJ5" i="1"/>
  <c r="C5" i="3" l="1" a="1"/>
  <c r="C5" i="3" s="1"/>
  <c r="AK19" i="1"/>
  <c r="AQ16" i="1" a="1"/>
  <c r="AQ16" i="1" s="1"/>
  <c r="AQ20" i="1" a="1"/>
  <c r="AQ20" i="1" s="1"/>
  <c r="AQ24" i="1" a="1"/>
  <c r="AQ24" i="1" s="1"/>
  <c r="AQ14" i="1" a="1"/>
  <c r="AQ14" i="1" s="1"/>
  <c r="AQ18" i="1" a="1"/>
  <c r="AQ18" i="1" s="1"/>
  <c r="AQ13" i="1" a="1"/>
  <c r="AQ13" i="1" s="1"/>
  <c r="AQ5" i="1" a="1"/>
  <c r="AQ5" i="1" s="1"/>
  <c r="AQ8" i="1" a="1"/>
  <c r="AQ8" i="1" s="1"/>
  <c r="AQ10" i="1" a="1"/>
  <c r="AQ10" i="1" s="1"/>
  <c r="AQ12" i="1" a="1"/>
  <c r="AQ12" i="1" s="1"/>
  <c r="AQ4" i="1" a="1"/>
  <c r="AQ4" i="1" s="1"/>
  <c r="AQ27" i="1" a="1"/>
  <c r="AQ27" i="1" s="1"/>
  <c r="AQ11" i="1" a="1"/>
  <c r="AQ11" i="1" s="1"/>
  <c r="AQ21" i="1" a="1"/>
  <c r="AQ21" i="1" s="1"/>
  <c r="AQ9" i="1" a="1"/>
  <c r="AQ9" i="1" s="1"/>
  <c r="AQ26" i="1" a="1"/>
  <c r="AQ26" i="1" s="1"/>
  <c r="AQ2" i="1" a="1"/>
  <c r="AQ2" i="1" s="1"/>
  <c r="AQ19" i="1" a="1"/>
  <c r="AQ19" i="1" s="1"/>
  <c r="AQ23" i="1" a="1"/>
  <c r="AQ23" i="1" s="1"/>
  <c r="AQ25" i="1" a="1"/>
  <c r="AQ25" i="1" s="1"/>
  <c r="AQ3" i="1" a="1"/>
  <c r="AQ3" i="1" s="1"/>
  <c r="AQ17" i="1" a="1"/>
  <c r="AQ17" i="1" s="1"/>
  <c r="AQ22" i="1" a="1"/>
  <c r="AQ22" i="1" s="1"/>
  <c r="AQ15" i="1" a="1"/>
  <c r="AQ1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71FC0-6D70-4244-ADC8-28003B4F96C5}" keepAlive="1" name="Query - fplreview (1)" description="Connection to the 'fplreview (1)' query in the workbook." type="5" refreshedVersion="6" background="1">
    <dbPr connection="Provider=Microsoft.Mashup.OleDb.1;Data Source=$Workbook$;Location=fplreview (1);Extended Properties=&quot;&quot;" command="SELECT * FROM [fplreview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<sst xmlns="http://schemas.openxmlformats.org/spreadsheetml/2006/main" count="2160" uniqueCount="749">
  <si>
    <t>Pos</t>
  </si>
  <si>
    <t>Name</t>
  </si>
  <si>
    <t>BV</t>
  </si>
  <si>
    <t>SV</t>
  </si>
  <si>
    <t>Team</t>
  </si>
  <si>
    <t>24_xMins</t>
  </si>
  <si>
    <t>24_Pts</t>
  </si>
  <si>
    <t>25_xMins</t>
  </si>
  <si>
    <t>25_Pts</t>
  </si>
  <si>
    <t>26_xMins</t>
  </si>
  <si>
    <t>26_Pts</t>
  </si>
  <si>
    <t>M</t>
  </si>
  <si>
    <t>Özil</t>
  </si>
  <si>
    <t>Arsenal</t>
  </si>
  <si>
    <t>D</t>
  </si>
  <si>
    <t>Sokratis</t>
  </si>
  <si>
    <t>David Luiz</t>
  </si>
  <si>
    <t>Aubameyang</t>
  </si>
  <si>
    <t>Cédric</t>
  </si>
  <si>
    <t>F</t>
  </si>
  <si>
    <t>Lacazette</t>
  </si>
  <si>
    <t>Mustafi</t>
  </si>
  <si>
    <t>G</t>
  </si>
  <si>
    <t>Leno</t>
  </si>
  <si>
    <t>Xhaka</t>
  </si>
  <si>
    <t>Marí</t>
  </si>
  <si>
    <t>Bellerín</t>
  </si>
  <si>
    <t>Martínez</t>
  </si>
  <si>
    <t>Aston Villa</t>
  </si>
  <si>
    <t>Chambers</t>
  </si>
  <si>
    <t>Kolasinac</t>
  </si>
  <si>
    <t>Maitland-Niles</t>
  </si>
  <si>
    <t>West Brom</t>
  </si>
  <si>
    <t>Holding</t>
  </si>
  <si>
    <t>Tierney</t>
  </si>
  <si>
    <t>Pépé</t>
  </si>
  <si>
    <t>Torreira</t>
  </si>
  <si>
    <t>Willock</t>
  </si>
  <si>
    <t>Newcastle</t>
  </si>
  <si>
    <t>Nelson</t>
  </si>
  <si>
    <t>Nketiah</t>
  </si>
  <si>
    <t>Smith Rowe</t>
  </si>
  <si>
    <t>Saka</t>
  </si>
  <si>
    <t>Guendouzi</t>
  </si>
  <si>
    <t>Martinelli</t>
  </si>
  <si>
    <t>Saliba</t>
  </si>
  <si>
    <t>Heaton</t>
  </si>
  <si>
    <t>El Mohamady</t>
  </si>
  <si>
    <t>Lansbury</t>
  </si>
  <si>
    <t>Taylor</t>
  </si>
  <si>
    <t>Steer</t>
  </si>
  <si>
    <t>Hourihane</t>
  </si>
  <si>
    <t>Jota</t>
  </si>
  <si>
    <t>Nyland</t>
  </si>
  <si>
    <t>Engels</t>
  </si>
  <si>
    <t>Grealish</t>
  </si>
  <si>
    <t>McGinn</t>
  </si>
  <si>
    <t>Hause</t>
  </si>
  <si>
    <t>Trézéguet</t>
  </si>
  <si>
    <t>Mings</t>
  </si>
  <si>
    <t>Targett</t>
  </si>
  <si>
    <t>Bree</t>
  </si>
  <si>
    <t>Nakamba</t>
  </si>
  <si>
    <t>El Ghazi</t>
  </si>
  <si>
    <t>Konsa</t>
  </si>
  <si>
    <t>Guilbert</t>
  </si>
  <si>
    <t>Wesley</t>
  </si>
  <si>
    <t>Samatta</t>
  </si>
  <si>
    <t>Davis</t>
  </si>
  <si>
    <t>Vassilev</t>
  </si>
  <si>
    <t>Douglas Luiz</t>
  </si>
  <si>
    <t>Murray</t>
  </si>
  <si>
    <t>Brighton</t>
  </si>
  <si>
    <t>Lallana</t>
  </si>
  <si>
    <t>Stephens</t>
  </si>
  <si>
    <t>Burnley</t>
  </si>
  <si>
    <t>Button</t>
  </si>
  <si>
    <t>Groß</t>
  </si>
  <si>
    <t>Duffy</t>
  </si>
  <si>
    <t>Pröpper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</si>
  <si>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</si>
  <si>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</si>
  <si>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</si>
  <si>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</si>
  <si>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</si>
  <si>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</si>
  <si>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</si>
  <si>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</si>
  <si>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</si>
  <si>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</si>
  <si>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Ryan</t>
  </si>
  <si>
    <t>Jahanbakhsh</t>
  </si>
  <si>
    <t>Izquierdo</t>
  </si>
  <si>
    <t>Clarke</t>
  </si>
  <si>
    <t>White</t>
  </si>
  <si>
    <t>Bernardo</t>
  </si>
  <si>
    <t>Bissouma</t>
  </si>
  <si>
    <t>Lamptey</t>
  </si>
  <si>
    <t>Connolly</t>
  </si>
  <si>
    <t>Alzate</t>
  </si>
  <si>
    <t>Mac Allister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</si>
  <si>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</si>
  <si>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</si>
  <si>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</si>
  <si>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</si>
  <si>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</si>
  <si>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</si>
  <si>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</si>
  <si>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</si>
  <si>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</si>
  <si>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</si>
  <si>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</si>
  <si>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</si>
  <si>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</si>
  <si>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</si>
  <si>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</si>
  <si>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</si>
  <si>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</si>
  <si>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</si>
  <si>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</si>
  <si>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Caballero</t>
  </si>
  <si>
    <t>Chelsea</t>
  </si>
  <si>
    <t>Azpilicueta</t>
  </si>
  <si>
    <t>Giroud</t>
  </si>
  <si>
    <t>Alonso</t>
  </si>
  <si>
    <t>Jorginho</t>
  </si>
  <si>
    <t>Barkley</t>
  </si>
  <si>
    <t>Kovacic</t>
  </si>
  <si>
    <t>Batshuayi</t>
  </si>
  <si>
    <t>Crystal Palace</t>
  </si>
  <si>
    <t>Rüdiger</t>
  </si>
  <si>
    <t>Zouma</t>
  </si>
  <si>
    <t>Emerson</t>
  </si>
  <si>
    <t>Arrizabalaga</t>
  </si>
  <si>
    <t>Kanté</t>
  </si>
  <si>
    <t>Ziyech</t>
  </si>
  <si>
    <t>Loftus-Cheek</t>
  </si>
  <si>
    <t>Fulham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</si>
  <si>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</si>
  <si>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</si>
  <si>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</si>
  <si>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</si>
  <si>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</si>
  <si>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</si>
  <si>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</si>
  <si>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</si>
  <si>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Gilmour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</si>
  <si>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</si>
  <si>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</si>
  <si>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</si>
  <si>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</si>
  <si>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</si>
  <si>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</si>
  <si>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</si>
  <si>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</si>
  <si>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</si>
  <si>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</si>
  <si>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</si>
  <si>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Wickham</t>
  </si>
  <si>
    <t>Townsend</t>
  </si>
  <si>
    <t>Milivojevic</t>
  </si>
  <si>
    <t>van 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</si>
  <si>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</si>
  <si>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</si>
  <si>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</si>
  <si>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</si>
  <si>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</si>
  <si>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</si>
  <si>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</si>
  <si>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</si>
  <si>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Walcott</t>
  </si>
  <si>
    <t>Southampton</t>
  </si>
  <si>
    <t>Delph</t>
  </si>
  <si>
    <t>Everton</t>
  </si>
  <si>
    <t>Sigurdsson</t>
  </si>
  <si>
    <t>Lössl</t>
  </si>
  <si>
    <t>Coleman</t>
  </si>
  <si>
    <t>Tosun</t>
  </si>
  <si>
    <t>Bernard</t>
  </si>
  <si>
    <t>Digne</t>
  </si>
  <si>
    <t>Keane</t>
  </si>
  <si>
    <t>Pickford</t>
  </si>
  <si>
    <t>André Gomes</t>
  </si>
  <si>
    <t>Iwobi</t>
  </si>
  <si>
    <t>Kenny</t>
  </si>
  <si>
    <t>Gbamin</t>
  </si>
  <si>
    <t>Mina</t>
  </si>
  <si>
    <t>Davies</t>
  </si>
  <si>
    <t>Calvert-Lewin</t>
  </si>
  <si>
    <t>Holgate</t>
  </si>
  <si>
    <t>Richarlison</t>
  </si>
  <si>
    <t>Virgínia</t>
  </si>
  <si>
    <t>Gordon</t>
  </si>
  <si>
    <t>Kean</t>
  </si>
  <si>
    <t>Branthwaite</t>
  </si>
  <si>
    <t>Fabri</t>
  </si>
  <si>
    <t>McDonald</t>
  </si>
  <si>
    <t>Le 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</si>
  <si>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</si>
  <si>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</si>
  <si>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</si>
  <si>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</si>
  <si>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</si>
  <si>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</si>
  <si>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</si>
  <si>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</si>
  <si>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</si>
  <si>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</si>
  <si>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Mitrović</t>
  </si>
  <si>
    <t>Mawson</t>
  </si>
  <si>
    <t>Rodák</t>
  </si>
  <si>
    <t>Cavaleiro</t>
  </si>
  <si>
    <t>Onomah</t>
  </si>
  <si>
    <t>Seri</t>
  </si>
  <si>
    <t>Kamara</t>
  </si>
  <si>
    <t>Anguissa</t>
  </si>
  <si>
    <t>Sessegnon</t>
  </si>
  <si>
    <t>Hernández</t>
  </si>
  <si>
    <t>Leeds</t>
  </si>
  <si>
    <t>Casilla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</si>
  <si>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</si>
  <si>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</si>
  <si>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</si>
  <si>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</si>
  <si>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</si>
  <si>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</si>
  <si>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</si>
  <si>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</si>
  <si>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Harrison</t>
  </si>
  <si>
    <t>Phillips</t>
  </si>
  <si>
    <t>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</si>
  <si>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</si>
  <si>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</si>
  <si>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</si>
  <si>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</si>
  <si>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</si>
  <si>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</si>
  <si>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</si>
  <si>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</si>
  <si>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</si>
  <si>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Morgan</t>
  </si>
  <si>
    <t>Leicester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</si>
  <si>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</si>
  <si>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</si>
  <si>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</si>
  <si>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</si>
  <si>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</si>
  <si>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</si>
  <si>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</si>
  <si>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</si>
  <si>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</si>
  <si>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</si>
  <si>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Pérez</t>
  </si>
  <si>
    <t>Gray</t>
  </si>
  <si>
    <t>Maddison</t>
  </si>
  <si>
    <t>Chilwell</t>
  </si>
  <si>
    <t>Iheanacho</t>
  </si>
  <si>
    <t>Choudhury</t>
  </si>
  <si>
    <t>Ndidi</t>
  </si>
  <si>
    <t>Benkovic</t>
  </si>
  <si>
    <t>Söyüncü</t>
  </si>
  <si>
    <t>Justin</t>
  </si>
  <si>
    <t>Thomas</t>
  </si>
  <si>
    <t>Milner</t>
  </si>
  <si>
    <t>Liverpool</t>
  </si>
  <si>
    <t>Tsimikas</t>
  </si>
  <si>
    <t>Wijnaldum</t>
  </si>
  <si>
    <t>Henderson</t>
  </si>
  <si>
    <t>Adrián</t>
  </si>
  <si>
    <t>Matip</t>
  </si>
  <si>
    <t>Shaqiri</t>
  </si>
  <si>
    <t>Chamberlain</t>
  </si>
  <si>
    <t>Firmino</t>
  </si>
  <si>
    <t>van Dijk</t>
  </si>
  <si>
    <t>Mané</t>
  </si>
  <si>
    <t>Alisson</t>
  </si>
  <si>
    <t>Fabinho</t>
  </si>
  <si>
    <t>Salah</t>
  </si>
  <si>
    <t>Robertson</t>
  </si>
  <si>
    <t>Origi</t>
  </si>
  <si>
    <t>Harry Wilson</t>
  </si>
  <si>
    <t>Minamino</t>
  </si>
  <si>
    <t>Alexander-Arnold</t>
  </si>
  <si>
    <t>Gomez</t>
  </si>
  <si>
    <t>Keita</t>
  </si>
  <si>
    <t>Brewster</t>
  </si>
  <si>
    <t>Sheffield Utd</t>
  </si>
  <si>
    <t>Jones</t>
  </si>
  <si>
    <t>Neco Williams</t>
  </si>
  <si>
    <t>Elliott</t>
  </si>
  <si>
    <t>Fernandinho</t>
  </si>
  <si>
    <t>Man City</t>
  </si>
  <si>
    <t>Bravo</t>
  </si>
  <si>
    <t>Agüero</t>
  </si>
  <si>
    <t>Otamendi</t>
  </si>
  <si>
    <t>Walker</t>
  </si>
  <si>
    <t>Gündogan</t>
  </si>
  <si>
    <t>De Bruyne</t>
  </si>
  <si>
    <t>Stones</t>
  </si>
  <si>
    <t>Mendy</t>
  </si>
  <si>
    <t>Mahrez</t>
  </si>
  <si>
    <t>Sterling</t>
  </si>
  <si>
    <t>Cancelo</t>
  </si>
  <si>
    <t>Ederson</t>
  </si>
  <si>
    <t>Aké</t>
  </si>
  <si>
    <t>Laporte</t>
  </si>
  <si>
    <t>Bernardo Silva</t>
  </si>
  <si>
    <t>Jesus</t>
  </si>
  <si>
    <t>Zinchenko</t>
  </si>
  <si>
    <t>Foden</t>
  </si>
  <si>
    <t>Doyle</t>
  </si>
  <si>
    <t>Rodrigo</t>
  </si>
  <si>
    <t>Torres</t>
  </si>
  <si>
    <t>Garcia</t>
  </si>
  <si>
    <t>Romero</t>
  </si>
  <si>
    <t>Man Utd</t>
  </si>
  <si>
    <t>Mata</t>
  </si>
  <si>
    <t>de Gea</t>
  </si>
  <si>
    <t>Smalling</t>
  </si>
  <si>
    <t>Ighalo</t>
  </si>
  <si>
    <t>Rojo</t>
  </si>
  <si>
    <t>Matic</t>
  </si>
  <si>
    <t>Pogba</t>
  </si>
  <si>
    <t>Maguire</t>
  </si>
  <si>
    <t>Fred</t>
  </si>
  <si>
    <t>Shaw</t>
  </si>
  <si>
    <t>Lingard</t>
  </si>
  <si>
    <t>West Ham</t>
  </si>
  <si>
    <t>Fernandes</t>
  </si>
  <si>
    <t>Martial</t>
  </si>
  <si>
    <t>Rashford</t>
  </si>
  <si>
    <t>Tuanzebe</t>
  </si>
  <si>
    <t>Lindelöf</t>
  </si>
  <si>
    <t>McTominay</t>
  </si>
  <si>
    <t>Bailly</t>
  </si>
  <si>
    <t>Fosu-Mensah</t>
  </si>
  <si>
    <t>Wan-Bissaka</t>
  </si>
  <si>
    <t>Dalot</t>
  </si>
  <si>
    <t>Greenwood</t>
  </si>
  <si>
    <t>Chong</t>
  </si>
  <si>
    <t>Garner</t>
  </si>
  <si>
    <t>Williams</t>
  </si>
  <si>
    <t>Mengi</t>
  </si>
  <si>
    <t>Carroll</t>
  </si>
  <si>
    <t>Shelvey</t>
  </si>
  <si>
    <t>Ritchie</t>
  </si>
  <si>
    <t>Fernández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</si>
  <si>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</si>
  <si>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</si>
  <si>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</si>
  <si>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</si>
  <si>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</si>
  <si>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</si>
  <si>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</si>
  <si>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</si>
  <si>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</si>
  <si>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</si>
  <si>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Schär</t>
  </si>
  <si>
    <t>Yedlin</t>
  </si>
  <si>
    <t>Hayden</t>
  </si>
  <si>
    <t>Aarons</t>
  </si>
  <si>
    <t>Saint-Maximin</t>
  </si>
  <si>
    <t>Almirón</t>
  </si>
  <si>
    <t>Joelinton</t>
  </si>
  <si>
    <t>Muto</t>
  </si>
  <si>
    <t>Watts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</si>
  <si>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</si>
  <si>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</si>
  <si>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</si>
  <si>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</si>
  <si>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</si>
  <si>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</si>
  <si>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</si>
  <si>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</si>
  <si>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Jack Robinson</t>
  </si>
  <si>
    <t>Egan</t>
  </si>
  <si>
    <t>O'Connell</t>
  </si>
  <si>
    <t>Lundstram</t>
  </si>
  <si>
    <t>Osborn</t>
  </si>
  <si>
    <t>McBurnie</t>
  </si>
  <si>
    <t>Callum Robinson</t>
  </si>
  <si>
    <t>Mousset</t>
  </si>
  <si>
    <t>Berge</t>
  </si>
  <si>
    <t>Bertrand</t>
  </si>
  <si>
    <t>Oriol Romeu</t>
  </si>
  <si>
    <t>Redmond</t>
  </si>
  <si>
    <t>Ings</t>
  </si>
  <si>
    <t>Armstrong</t>
  </si>
  <si>
    <t>Vestergaard</t>
  </si>
  <si>
    <t>Ward-Prowse</t>
  </si>
  <si>
    <t>Gunn</t>
  </si>
  <si>
    <t>Boufal</t>
  </si>
  <si>
    <t>Reed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</si>
  <si>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</si>
  <si>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</si>
  <si>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</si>
  <si>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</si>
  <si>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</si>
  <si>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</si>
  <si>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</si>
  <si>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</si>
  <si>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</si>
  <si>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Lloris</t>
  </si>
  <si>
    <t>Spurs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</si>
  <si>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</si>
  <si>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</si>
  <si>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</si>
  <si>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</si>
  <si>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</si>
  <si>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</si>
  <si>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</si>
  <si>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</si>
  <si>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Lucas Moura</t>
  </si>
  <si>
    <t>Gazzaniga</t>
  </si>
  <si>
    <t>Alli</t>
  </si>
  <si>
    <t>Højbjerg</t>
  </si>
  <si>
    <t>Winks</t>
  </si>
  <si>
    <t>Sánchez</t>
  </si>
  <si>
    <t>Bergwijn</t>
  </si>
  <si>
    <t>Tanganga</t>
  </si>
  <si>
    <t>Lo Celso</t>
  </si>
  <si>
    <t>Skipp</t>
  </si>
  <si>
    <t>Ndombele</t>
  </si>
  <si>
    <t>Foyth</t>
  </si>
  <si>
    <t>Gibbs</t>
  </si>
  <si>
    <t>Robson-Kanu</t>
  </si>
  <si>
    <t>Livermore</t>
  </si>
  <si>
    <t>Grosicki</t>
  </si>
  <si>
    <t>Bartley</t>
  </si>
  <si>
    <t>Sawyers</t>
  </si>
  <si>
    <t>Hegazi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</si>
  <si>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</si>
  <si>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</si>
  <si>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</si>
  <si>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</si>
  <si>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</si>
  <si>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</si>
  <si>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</si>
  <si>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</si>
  <si>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Burke</t>
  </si>
  <si>
    <t>O'Shea</t>
  </si>
  <si>
    <t>Harper</t>
  </si>
  <si>
    <t>Noble</t>
  </si>
  <si>
    <t>Snodgrass</t>
  </si>
  <si>
    <t>Martin</t>
  </si>
  <si>
    <t>Randolph</t>
  </si>
  <si>
    <t>Fabianski</t>
  </si>
  <si>
    <t>Ogbonna</t>
  </si>
  <si>
    <t>Roberto</t>
  </si>
  <si>
    <t>Wilshere</t>
  </si>
  <si>
    <t>Cresswell</t>
  </si>
  <si>
    <t>Yarmolenko</t>
  </si>
  <si>
    <t>Antonio</t>
  </si>
  <si>
    <t>Fredericks</t>
  </si>
  <si>
    <t>Lanzini</t>
  </si>
  <si>
    <t>Felipe Anderson</t>
  </si>
  <si>
    <t>Haller</t>
  </si>
  <si>
    <t>Masuaku</t>
  </si>
  <si>
    <t>Balbuena</t>
  </si>
  <si>
    <t>Hugill</t>
  </si>
  <si>
    <t>Bowen</t>
  </si>
  <si>
    <t>Diangana</t>
  </si>
  <si>
    <t>Ajeti</t>
  </si>
  <si>
    <t>Rice</t>
  </si>
  <si>
    <t>Soucek</t>
  </si>
  <si>
    <t>Fornals</t>
  </si>
  <si>
    <t>Diop</t>
  </si>
  <si>
    <t>Johnson</t>
  </si>
  <si>
    <t>Ruddy</t>
  </si>
  <si>
    <t>Wolves</t>
  </si>
  <si>
    <t>Moutinho</t>
  </si>
  <si>
    <t>Patrício</t>
  </si>
  <si>
    <t>Bennett</t>
  </si>
  <si>
    <t>Doherty</t>
  </si>
  <si>
    <t>Boly</t>
  </si>
  <si>
    <t>Coady</t>
  </si>
  <si>
    <t>Jiménez</t>
  </si>
  <si>
    <t>Saïss</t>
  </si>
  <si>
    <t>Jonny</t>
  </si>
  <si>
    <t>Bonatini</t>
  </si>
  <si>
    <t>Dendoncker</t>
  </si>
  <si>
    <t>Traoré</t>
  </si>
  <si>
    <t>Neves</t>
  </si>
  <si>
    <t>Buur</t>
  </si>
  <si>
    <t>Podence</t>
  </si>
  <si>
    <t>Kilman</t>
  </si>
  <si>
    <t>Vinagre</t>
  </si>
  <si>
    <t>Sarkic</t>
  </si>
  <si>
    <t>Gibbs-White</t>
  </si>
  <si>
    <t>Neto</t>
  </si>
  <si>
    <t>Jordao</t>
  </si>
  <si>
    <t>Campana</t>
  </si>
  <si>
    <t>Freeman</t>
  </si>
  <si>
    <t>Willian</t>
  </si>
  <si>
    <t>Salisu</t>
  </si>
  <si>
    <t>Sean Longstaff</t>
  </si>
  <si>
    <t>Hart</t>
  </si>
  <si>
    <t>Ramsdale</t>
  </si>
  <si>
    <t>Robinson</t>
  </si>
  <si>
    <t>Hendrick</t>
  </si>
  <si>
    <t>Dann</t>
  </si>
  <si>
    <t>Matty Longstaff</t>
  </si>
  <si>
    <t>Gillespie</t>
  </si>
  <si>
    <t>Eze</t>
  </si>
  <si>
    <t>Thiago Silva</t>
  </si>
  <si>
    <t>Koch</t>
  </si>
  <si>
    <t>Lemina</t>
  </si>
  <si>
    <t>Gabriel</t>
  </si>
  <si>
    <t>van de Beek</t>
  </si>
  <si>
    <t>Cash</t>
  </si>
  <si>
    <t>Murphy</t>
  </si>
  <si>
    <t>Castagne</t>
  </si>
  <si>
    <t>Kipre</t>
  </si>
  <si>
    <t>Havertz</t>
  </si>
  <si>
    <t>Ceballos</t>
  </si>
  <si>
    <t>Allan</t>
  </si>
  <si>
    <t>Walton</t>
  </si>
  <si>
    <t>Fabio Silva</t>
  </si>
  <si>
    <t>Marçal</t>
  </si>
  <si>
    <t>Wilson</t>
  </si>
  <si>
    <t>Fraser</t>
  </si>
  <si>
    <t>Rodríguez</t>
  </si>
  <si>
    <t>Ampadu</t>
  </si>
  <si>
    <t>Bogle</t>
  </si>
  <si>
    <t>Lowe</t>
  </si>
  <si>
    <t>Doucouré</t>
  </si>
  <si>
    <t>Lewis</t>
  </si>
  <si>
    <t>Watkins</t>
  </si>
  <si>
    <t>Vitinha</t>
  </si>
  <si>
    <t>Areola</t>
  </si>
  <si>
    <t>Tete</t>
  </si>
  <si>
    <t>Dunne</t>
  </si>
  <si>
    <t>Carter-Vickers</t>
  </si>
  <si>
    <t>Woods</t>
  </si>
  <si>
    <t>Forster</t>
  </si>
  <si>
    <t>Tella</t>
  </si>
  <si>
    <t>Odoi</t>
  </si>
  <si>
    <t>Elneny</t>
  </si>
  <si>
    <t>Macey</t>
  </si>
  <si>
    <t>Steele</t>
  </si>
  <si>
    <t>Jagielka</t>
  </si>
  <si>
    <t>Ivanovic</t>
  </si>
  <si>
    <t>Thiago</t>
  </si>
  <si>
    <t>Caprile</t>
  </si>
  <si>
    <t>Bogusz</t>
  </si>
  <si>
    <t>Inniss</t>
  </si>
  <si>
    <t>Benson</t>
  </si>
  <si>
    <t>Driscoll-Glennon</t>
  </si>
  <si>
    <t>Bernabé</t>
  </si>
  <si>
    <t>Steffen</t>
  </si>
  <si>
    <t>Delap</t>
  </si>
  <si>
    <t>Ünder</t>
  </si>
  <si>
    <t>Reguilón</t>
  </si>
  <si>
    <t>Bale</t>
  </si>
  <si>
    <t>Gallagher</t>
  </si>
  <si>
    <t>Hoever</t>
  </si>
  <si>
    <t>Semedo</t>
  </si>
  <si>
    <t>Rúnarsson</t>
  </si>
  <si>
    <t>Llorente</t>
  </si>
  <si>
    <t>Molumby</t>
  </si>
  <si>
    <t>Goodridge</t>
  </si>
  <si>
    <t>Palmer</t>
  </si>
  <si>
    <t>Shabani</t>
  </si>
  <si>
    <t>Ramsey</t>
  </si>
  <si>
    <t>Krovinovic</t>
  </si>
  <si>
    <t>Dias</t>
  </si>
  <si>
    <t>Lookman</t>
  </si>
  <si>
    <t>Coufal</t>
  </si>
  <si>
    <t>Nkounkou</t>
  </si>
  <si>
    <t>Kelleher</t>
  </si>
  <si>
    <t>Fofana</t>
  </si>
  <si>
    <t>Aina</t>
  </si>
  <si>
    <t>Ait Nouri</t>
  </si>
  <si>
    <t>Carlos Vinicius</t>
  </si>
  <si>
    <t>Diallo</t>
  </si>
  <si>
    <t>Godfrey</t>
  </si>
  <si>
    <t>Partey</t>
  </si>
  <si>
    <t>Telles</t>
  </si>
  <si>
    <t>Cavani</t>
  </si>
  <si>
    <t>Raphinha</t>
  </si>
  <si>
    <t>Andersen</t>
  </si>
  <si>
    <t>Adarabioyo</t>
  </si>
  <si>
    <t>Olsen</t>
  </si>
  <si>
    <t>Zeqiri</t>
  </si>
  <si>
    <t>Pellistri</t>
  </si>
  <si>
    <t>Dawson</t>
  </si>
  <si>
    <t>Clyne</t>
  </si>
  <si>
    <t>Slimani</t>
  </si>
  <si>
    <t>Verrips</t>
  </si>
  <si>
    <t>Otasowie</t>
  </si>
  <si>
    <t>Grant</t>
  </si>
  <si>
    <t>Norris</t>
  </si>
  <si>
    <t>Rodon</t>
  </si>
  <si>
    <t>Kongolo</t>
  </si>
  <si>
    <t>Butland</t>
  </si>
  <si>
    <t>Benrahma</t>
  </si>
  <si>
    <t>Welbeck</t>
  </si>
  <si>
    <t>N'Lundulu</t>
  </si>
  <si>
    <t>Thompson</t>
  </si>
  <si>
    <t>Richardson</t>
  </si>
  <si>
    <t>Ziger</t>
  </si>
  <si>
    <t>Rhys Williams</t>
  </si>
  <si>
    <t>Trafford</t>
  </si>
  <si>
    <t>Simms</t>
  </si>
  <si>
    <t>Ramsay</t>
  </si>
  <si>
    <t>Jenkins</t>
  </si>
  <si>
    <t>Peltier</t>
  </si>
  <si>
    <t>Clarkson</t>
  </si>
  <si>
    <t>Anderson</t>
  </si>
  <si>
    <t>Anjorin</t>
  </si>
  <si>
    <t>Langley</t>
  </si>
  <si>
    <t>Cain</t>
  </si>
  <si>
    <t>Carson</t>
  </si>
  <si>
    <t>Nmecha</t>
  </si>
  <si>
    <t>Corbeanu</t>
  </si>
  <si>
    <t>Perry</t>
  </si>
  <si>
    <t>Mancini</t>
  </si>
  <si>
    <t>Mumbongo</t>
  </si>
  <si>
    <t>Cundle</t>
  </si>
  <si>
    <t>Richards</t>
  </si>
  <si>
    <t>Marques</t>
  </si>
  <si>
    <t>Söndergaard</t>
  </si>
  <si>
    <t>Hackford</t>
  </si>
  <si>
    <t>Huggins</t>
  </si>
  <si>
    <t>Diaby</t>
  </si>
  <si>
    <t>Mbete</t>
  </si>
  <si>
    <t>Harwood-Bellis</t>
  </si>
  <si>
    <t>Chauke</t>
  </si>
  <si>
    <t>Cutrone</t>
  </si>
  <si>
    <t>Tau</t>
  </si>
  <si>
    <t>Moder</t>
  </si>
  <si>
    <t>Lonwijk</t>
  </si>
  <si>
    <t>Khadra</t>
  </si>
  <si>
    <t>Jenks</t>
  </si>
  <si>
    <t>Sanders</t>
  </si>
  <si>
    <t>Weir</t>
  </si>
  <si>
    <t>Ferry</t>
  </si>
  <si>
    <t>Tchaptchet</t>
  </si>
  <si>
    <t>Alves</t>
  </si>
  <si>
    <t>Odubeko</t>
  </si>
  <si>
    <t>Lonergan</t>
  </si>
  <si>
    <t>Mateta</t>
  </si>
  <si>
    <t>Willian José</t>
  </si>
  <si>
    <t>Jankewitz</t>
  </si>
  <si>
    <t>Onyango</t>
  </si>
  <si>
    <t>Ødegaard</t>
  </si>
  <si>
    <t>Sanson</t>
  </si>
  <si>
    <t>Diagne</t>
  </si>
  <si>
    <t>Bueno</t>
  </si>
  <si>
    <t>Devine</t>
  </si>
  <si>
    <t>King</t>
  </si>
  <si>
    <t>Kabak</t>
  </si>
  <si>
    <t>Yokuslu</t>
  </si>
  <si>
    <t>Finnigan</t>
  </si>
  <si>
    <t>Ndiaye</t>
  </si>
  <si>
    <t>Brunt</t>
  </si>
  <si>
    <t>Nartey</t>
  </si>
  <si>
    <t>Gomes</t>
  </si>
  <si>
    <t>Daley-Campbell</t>
  </si>
  <si>
    <t>Leshabela</t>
  </si>
  <si>
    <t>McGill</t>
  </si>
  <si>
    <t>Karbownik</t>
  </si>
  <si>
    <t>Caicedo</t>
  </si>
  <si>
    <t>Maja</t>
  </si>
  <si>
    <t>Scarlett</t>
  </si>
  <si>
    <t>Gelhardt</t>
  </si>
  <si>
    <t>Pos_Num</t>
  </si>
  <si>
    <t>Squad+0</t>
  </si>
  <si>
    <t>Squad+1</t>
  </si>
  <si>
    <t>Lineup+1</t>
  </si>
  <si>
    <t>Lineup+2</t>
  </si>
  <si>
    <t>Lineup+3</t>
  </si>
  <si>
    <t>Bench+1</t>
  </si>
  <si>
    <t>Bench+2</t>
  </si>
  <si>
    <t>Bench+3</t>
  </si>
  <si>
    <t>Captain+1</t>
  </si>
  <si>
    <t>Captain+2</t>
  </si>
  <si>
    <t>Captain+3</t>
  </si>
  <si>
    <t>Buy+1</t>
  </si>
  <si>
    <t>Buy+2</t>
  </si>
  <si>
    <t>Buy+3</t>
  </si>
  <si>
    <t>Sell+1</t>
  </si>
  <si>
    <t>Sell+2</t>
  </si>
  <si>
    <t>Sell+3</t>
  </si>
  <si>
    <t>Squad+2</t>
  </si>
  <si>
    <t>Squad+3</t>
  </si>
  <si>
    <t>L/B+1</t>
  </si>
  <si>
    <t>L/B+2</t>
  </si>
  <si>
    <t>L/B+3</t>
  </si>
  <si>
    <t>DV+1</t>
  </si>
  <si>
    <t>DV+2</t>
  </si>
  <si>
    <t>DV+3</t>
  </si>
  <si>
    <t>Positions</t>
  </si>
  <si>
    <t>Squad</t>
  </si>
  <si>
    <t>SP+1</t>
  </si>
  <si>
    <t>SP+2</t>
  </si>
  <si>
    <t>SP+3</t>
  </si>
  <si>
    <t>L-L</t>
  </si>
  <si>
    <t>L-U</t>
  </si>
  <si>
    <t>LP+1</t>
  </si>
  <si>
    <t>LP+2</t>
  </si>
  <si>
    <t>LP+3</t>
  </si>
  <si>
    <t>C+1</t>
  </si>
  <si>
    <t>C+2</t>
  </si>
  <si>
    <t>C+3</t>
  </si>
  <si>
    <t>Captain</t>
  </si>
  <si>
    <t>CC+1</t>
  </si>
  <si>
    <t>CC+2</t>
  </si>
  <si>
    <t>CC+3</t>
  </si>
  <si>
    <t>ITB+0</t>
  </si>
  <si>
    <t>ITB+1</t>
  </si>
  <si>
    <t>ITB+2</t>
  </si>
  <si>
    <t>ITB+3</t>
  </si>
  <si>
    <t>LC+1</t>
  </si>
  <si>
    <t>LC+2</t>
  </si>
  <si>
    <t>LC+3</t>
  </si>
  <si>
    <t>Lineup-Count</t>
  </si>
  <si>
    <t>TC+1</t>
  </si>
  <si>
    <t>TC+2</t>
  </si>
  <si>
    <t>TC+3</t>
  </si>
  <si>
    <t>Objective</t>
  </si>
  <si>
    <t>XP+1</t>
  </si>
  <si>
    <t>XP+2</t>
  </si>
  <si>
    <t>XP+3</t>
  </si>
  <si>
    <t>BW</t>
  </si>
  <si>
    <t>GW+1</t>
  </si>
  <si>
    <t>GW+2</t>
  </si>
  <si>
    <t>GW+3</t>
  </si>
  <si>
    <t>A+1</t>
  </si>
  <si>
    <t>A+2</t>
  </si>
  <si>
    <t>A+3</t>
  </si>
  <si>
    <t>FT+0</t>
  </si>
  <si>
    <t>FT+1</t>
  </si>
  <si>
    <t>FT+2</t>
  </si>
  <si>
    <t>FT+3</t>
  </si>
  <si>
    <t>F-T1</t>
  </si>
  <si>
    <t>F-T2</t>
  </si>
  <si>
    <t>F-T3</t>
  </si>
  <si>
    <t>UB</t>
  </si>
  <si>
    <t>LB</t>
  </si>
  <si>
    <t>RFT-N1</t>
  </si>
  <si>
    <t>RFT-N2</t>
  </si>
  <si>
    <t>RFT-N3</t>
  </si>
  <si>
    <t>PT+1</t>
  </si>
  <si>
    <t>PT+2</t>
  </si>
  <si>
    <t>PT+3</t>
  </si>
  <si>
    <t>DIFF+1</t>
  </si>
  <si>
    <t>DIFF+2</t>
  </si>
  <si>
    <t>DIFF+3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</si>
</sst>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0E8-C980-4CAD-9ADC-5B042FC81AC9}">
  <dimension ref="A1:BC669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M7" sqref="AM7"/>
    </sheetView>
  </sheetViews>
  <sheetFormatPr defaultRowHeight="15" x14ac:dyDescent="0.25"/>
  <cols>
    <col min="1" max="1" width="10.5703125" style="1" bestFit="1" customWidth="1"/>
    <col min="2" max="2" width="5" style="1" bestFit="1" customWidth="1"/>
    <col min="3" max="3" width="18.28515625" style="1" bestFit="1" customWidth="1"/>
    <col min="4" max="5" width="6.28515625" style="1" bestFit="1" customWidth="1"/>
    <col min="6" max="6" width="14.85546875" style="1" bestFit="1" customWidth="1"/>
    <col min="7" max="7" width="10.28515625" style="1" bestFit="1" customWidth="1"/>
    <col min="8" max="8" width="8.7109375" style="1" bestFit="1" customWidth="1"/>
    <col min="9" max="9" width="10.28515625" style="1" bestFit="1" customWidth="1"/>
    <col min="10" max="10" width="8.140625" style="1" bestFit="1" customWidth="1"/>
    <col min="11" max="11" width="10.28515625" style="1" bestFit="1" customWidth="1"/>
    <col min="12" max="12" width="8.140625" style="1" bestFit="1" customWidth="1"/>
    <col min="13" max="13" width="10" style="1" hidden="1" customWidth="1"/>
    <col min="14" max="15" width="10.28515625" style="1" hidden="1" customWidth="1"/>
    <col min="16" max="16" width="9.7109375" style="1" hidden="1" customWidth="1"/>
    <col min="17" max="18" width="10.140625" style="1" hidden="1" customWidth="1"/>
    <col min="19" max="19" width="10.7109375" style="1" hidden="1" customWidth="1"/>
    <col min="20" max="21" width="11.140625" style="1" hidden="1" customWidth="1"/>
    <col min="22" max="22" width="7.140625" style="1" hidden="1" customWidth="1"/>
    <col min="23" max="24" width="7.42578125" style="1" hidden="1" customWidth="1"/>
    <col min="25" max="25" width="6.85546875" style="1" hidden="1" customWidth="1"/>
    <col min="26" max="27" width="7.28515625" style="1" hidden="1" customWidth="1"/>
    <col min="28" max="28" width="10.140625" style="1" bestFit="1" customWidth="1"/>
    <col min="29" max="29" width="9.7109375" style="1" hidden="1" customWidth="1"/>
    <col min="30" max="31" width="10.140625" style="1" hidden="1" customWidth="1"/>
    <col min="32" max="32" width="6.7109375" style="1" hidden="1" customWidth="1"/>
    <col min="33" max="34" width="7.140625" style="1" hidden="1" customWidth="1"/>
    <col min="35" max="35" width="6.28515625" style="1" hidden="1" customWidth="1"/>
    <col min="36" max="37" width="6.7109375" style="1" hidden="1" customWidth="1"/>
    <col min="38" max="38" width="5" style="1" customWidth="1"/>
    <col min="39" max="39" width="10" style="1" bestFit="1" customWidth="1"/>
    <col min="40" max="40" width="15.85546875" style="1" bestFit="1" customWidth="1"/>
    <col min="41" max="43" width="10" style="1" bestFit="1" customWidth="1"/>
    <col min="44" max="44" width="4.85546875" style="1" bestFit="1" customWidth="1"/>
    <col min="45" max="45" width="5" style="1" bestFit="1" customWidth="1"/>
    <col min="46" max="46" width="6" style="1" bestFit="1" customWidth="1"/>
    <col min="47" max="48" width="6.42578125" style="1" bestFit="1" customWidth="1"/>
    <col min="49" max="49" width="11.7109375" style="1" bestFit="1" customWidth="1"/>
    <col min="50" max="50" width="9.140625" style="1"/>
    <col min="51" max="51" width="11.5703125" style="1" bestFit="1" customWidth="1"/>
    <col min="52" max="16384" width="9.140625" style="1"/>
  </cols>
  <sheetData>
    <row r="1" spans="1:55" x14ac:dyDescent="0.25">
      <c r="A1" s="1" t="s">
        <v>666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667</v>
      </c>
      <c r="AC1" s="1" t="s">
        <v>668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</row>
    <row r="2" spans="1:55" x14ac:dyDescent="0.25">
      <c r="A2" s="1" cm="1">
        <f t="array" ref="A2">_xlfn.SWITCH(B2,"G",1,"D",2,"M",3,"F",4)</f>
        <v>3</v>
      </c>
      <c r="B2" s="1" t="s">
        <v>11</v>
      </c>
      <c r="C2" s="1" t="s">
        <v>296</v>
      </c>
      <c r="D2" s="1">
        <v>6</v>
      </c>
      <c r="E2" s="1">
        <v>5.7</v>
      </c>
      <c r="F2" s="1" t="s">
        <v>291</v>
      </c>
      <c r="G2" s="1">
        <v>77</v>
      </c>
      <c r="H2" s="1">
        <v>8.77</v>
      </c>
      <c r="I2" s="1">
        <v>71</v>
      </c>
      <c r="J2" s="1">
        <v>3.5070000000000001</v>
      </c>
      <c r="K2" s="1">
        <v>70</v>
      </c>
      <c r="L2" s="1">
        <v>3.9420000000000002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3">
        <v>1</v>
      </c>
      <c r="AC2" s="4">
        <f t="shared" ref="AC2:AC65" si="0">AB2+V2-Y2</f>
        <v>1</v>
      </c>
      <c r="AD2" s="4">
        <f t="shared" ref="AD2:AD65" si="1">AC2+W2-Z2</f>
        <v>1</v>
      </c>
      <c r="AE2" s="4">
        <f t="shared" ref="AE2:AE65" si="2">AD2+X2-AA2</f>
        <v>1</v>
      </c>
      <c r="AF2" s="4">
        <f t="shared" ref="AF2:AF65" si="3">M2+P2</f>
        <v>1</v>
      </c>
      <c r="AG2" s="4">
        <f t="shared" ref="AG2:AG65" si="4">N2+Q2</f>
        <v>1</v>
      </c>
      <c r="AH2" s="4">
        <f t="shared" ref="AH2:AH65" si="5">O2+R2</f>
        <v>1</v>
      </c>
      <c r="AI2" s="4">
        <f t="shared" ref="AI2:AI65" si="6">AC2+Y2</f>
        <v>1</v>
      </c>
      <c r="AJ2" s="4">
        <f t="shared" ref="AJ2:AJ65" si="7">AD2+Z2</f>
        <v>1</v>
      </c>
      <c r="AK2" s="4">
        <f t="shared" ref="AK2:AK65" si="8">AE2+AA2</f>
        <v>1</v>
      </c>
      <c r="AM2" s="1" t="s">
        <v>22</v>
      </c>
      <c r="AN2" s="3">
        <v>2</v>
      </c>
      <c r="AO2" s="4" cm="1">
        <f t="array" ref="AO2">SUMPRODUCT(--($B$2:$B$669=$AM2),(AC$2:AC$669))</f>
        <v>2</v>
      </c>
      <c r="AP2" s="4" cm="1">
        <f t="array" ref="AP2">SUMPRODUCT(--($B$2:$B$669=$AM2),(AD$2:AD$669))</f>
        <v>2</v>
      </c>
      <c r="AQ2" s="4" cm="1">
        <f t="array" ref="AQ2">SUMPRODUCT(--($B$2:$B$669=$AM2),(AE$2:AE$669))</f>
        <v>2</v>
      </c>
      <c r="AR2" s="3">
        <v>1</v>
      </c>
      <c r="AS2" s="3">
        <v>1</v>
      </c>
      <c r="AT2" s="4" cm="1">
        <f t="array" ref="AT2">SUMPRODUCT(--($B$2:$B$669=$AM2),(M$2:M$669))</f>
        <v>1</v>
      </c>
      <c r="AU2" s="4" cm="1">
        <f t="array" ref="AU2">SUMPRODUCT(--($B$2:$B$669=$AM2),(N$2:N$669))</f>
        <v>1</v>
      </c>
      <c r="AV2" s="4" cm="1">
        <f t="array" ref="AV2">SUMPRODUCT(--($B$2:$B$669=$AM2),(O$2:O$669))</f>
        <v>1</v>
      </c>
    </row>
    <row r="3" spans="1:55" x14ac:dyDescent="0.25">
      <c r="A3" s="1" cm="1">
        <f t="array" ref="A3">_xlfn.SWITCH(B3,"G",1,"D",2,"M",3,"F",4)</f>
        <v>2</v>
      </c>
      <c r="B3" s="1" t="s">
        <v>14</v>
      </c>
      <c r="C3" s="1" t="s">
        <v>565</v>
      </c>
      <c r="D3" s="1">
        <v>6.1</v>
      </c>
      <c r="E3" s="1">
        <v>5.9</v>
      </c>
      <c r="F3" s="1" t="s">
        <v>291</v>
      </c>
      <c r="G3" s="1">
        <v>85</v>
      </c>
      <c r="H3" s="1">
        <v>8.1969999999999992</v>
      </c>
      <c r="I3" s="1">
        <v>82</v>
      </c>
      <c r="J3" s="1">
        <v>3.391</v>
      </c>
      <c r="K3" s="1">
        <v>81</v>
      </c>
      <c r="L3" s="1">
        <v>4.0510000000000002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3">
        <v>1</v>
      </c>
      <c r="AC3" s="4">
        <f t="shared" si="0"/>
        <v>1</v>
      </c>
      <c r="AD3" s="4">
        <f t="shared" si="1"/>
        <v>1</v>
      </c>
      <c r="AE3" s="4">
        <f t="shared" si="2"/>
        <v>1</v>
      </c>
      <c r="AF3" s="4">
        <f t="shared" si="3"/>
        <v>1</v>
      </c>
      <c r="AG3" s="4">
        <f t="shared" si="4"/>
        <v>1</v>
      </c>
      <c r="AH3" s="4">
        <f t="shared" si="5"/>
        <v>1</v>
      </c>
      <c r="AI3" s="4">
        <f t="shared" si="6"/>
        <v>1</v>
      </c>
      <c r="AJ3" s="4">
        <f t="shared" si="7"/>
        <v>1</v>
      </c>
      <c r="AK3" s="4">
        <f t="shared" si="8"/>
        <v>1</v>
      </c>
      <c r="AM3" s="1" t="s">
        <v>14</v>
      </c>
      <c r="AN3" s="3">
        <v>5</v>
      </c>
      <c r="AO3" s="4" cm="1">
        <f t="array" ref="AO3">SUMPRODUCT(--($B$2:$B$669=$AM3),(AC$2:AC$669))</f>
        <v>5</v>
      </c>
      <c r="AP3" s="4" cm="1">
        <f t="array" ref="AP3">SUMPRODUCT(--($B$2:$B$669=$AM3),(AD$2:AD$669))</f>
        <v>5</v>
      </c>
      <c r="AQ3" s="4" cm="1">
        <f t="array" ref="AQ3">SUMPRODUCT(--($B$2:$B$669=$AM3),(AE$2:AE$669))</f>
        <v>5</v>
      </c>
      <c r="AR3" s="3">
        <v>3</v>
      </c>
      <c r="AS3" s="3">
        <v>5</v>
      </c>
      <c r="AT3" s="4" cm="1">
        <f t="array" ref="AT3">SUMPRODUCT(--($B$2:$B$669=$AM3),(M$2:M$669))</f>
        <v>4</v>
      </c>
      <c r="AU3" s="4" cm="1">
        <f t="array" ref="AU3">SUMPRODUCT(--($B$2:$B$669=$AM3),(N$2:N$669))</f>
        <v>3</v>
      </c>
      <c r="AV3" s="4" cm="1">
        <f t="array" ref="AV3">SUMPRODUCT(--($B$2:$B$669=$AM3),(O$2:O$669))</f>
        <v>3</v>
      </c>
    </row>
    <row r="4" spans="1:55" x14ac:dyDescent="0.25">
      <c r="A4" s="1" cm="1">
        <f t="array" ref="A4">_xlfn.SWITCH(B4,"G",1,"D",2,"M",3,"F",4)</f>
        <v>2</v>
      </c>
      <c r="B4" s="1" t="s">
        <v>14</v>
      </c>
      <c r="C4" s="1" t="s">
        <v>302</v>
      </c>
      <c r="D4" s="1">
        <v>6</v>
      </c>
      <c r="E4" s="1">
        <v>5.9</v>
      </c>
      <c r="F4" s="1" t="s">
        <v>291</v>
      </c>
      <c r="G4" s="1">
        <v>75</v>
      </c>
      <c r="H4" s="1">
        <v>8.032</v>
      </c>
      <c r="I4" s="1">
        <v>71</v>
      </c>
      <c r="J4" s="1">
        <v>3.2320000000000002</v>
      </c>
      <c r="K4" s="1">
        <v>71</v>
      </c>
      <c r="L4" s="1">
        <v>3.9390000000000001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3">
        <v>1</v>
      </c>
      <c r="AC4" s="4">
        <f t="shared" si="0"/>
        <v>0</v>
      </c>
      <c r="AD4" s="4">
        <f t="shared" si="1"/>
        <v>0</v>
      </c>
      <c r="AE4" s="4">
        <f t="shared" si="2"/>
        <v>0</v>
      </c>
      <c r="AF4" s="4">
        <f t="shared" si="3"/>
        <v>0</v>
      </c>
      <c r="AG4" s="4">
        <f t="shared" si="4"/>
        <v>0</v>
      </c>
      <c r="AH4" s="4">
        <f t="shared" si="5"/>
        <v>0</v>
      </c>
      <c r="AI4" s="4">
        <f t="shared" si="6"/>
        <v>1</v>
      </c>
      <c r="AJ4" s="4">
        <f t="shared" si="7"/>
        <v>0</v>
      </c>
      <c r="AK4" s="4">
        <f t="shared" si="8"/>
        <v>0</v>
      </c>
      <c r="AM4" s="1" t="s">
        <v>11</v>
      </c>
      <c r="AN4" s="3">
        <v>5</v>
      </c>
      <c r="AO4" s="4" cm="1">
        <f t="array" ref="AO4">SUMPRODUCT(--($B$2:$B$669=$AM4),(AC$2:AC$669))</f>
        <v>5</v>
      </c>
      <c r="AP4" s="4" cm="1">
        <f t="array" ref="AP4">SUMPRODUCT(--($B$2:$B$669=$AM4),(AD$2:AD$669))</f>
        <v>5</v>
      </c>
      <c r="AQ4" s="4" cm="1">
        <f t="array" ref="AQ4">SUMPRODUCT(--($B$2:$B$669=$AM4),(AE$2:AE$669))</f>
        <v>5</v>
      </c>
      <c r="AR4" s="3">
        <v>2</v>
      </c>
      <c r="AS4" s="3">
        <v>5</v>
      </c>
      <c r="AT4" s="4" cm="1">
        <f t="array" ref="AT4">SUMPRODUCT(--($B$2:$B$669=$AM4),(M$2:M$669))</f>
        <v>4</v>
      </c>
      <c r="AU4" s="4" cm="1">
        <f t="array" ref="AU4">SUMPRODUCT(--($B$2:$B$669=$AM4),(N$2:N$669))</f>
        <v>5</v>
      </c>
      <c r="AV4" s="4" cm="1">
        <f t="array" ref="AV4">SUMPRODUCT(--($B$2:$B$669=$AM4),(O$2:O$669))</f>
        <v>5</v>
      </c>
    </row>
    <row r="5" spans="1:55" x14ac:dyDescent="0.25">
      <c r="A5" s="1" cm="1">
        <f t="array" ref="A5">_xlfn.SWITCH(B5,"G",1,"D",2,"M",3,"F",4)</f>
        <v>1</v>
      </c>
      <c r="B5" s="1" t="s">
        <v>22</v>
      </c>
      <c r="C5" s="1" t="s">
        <v>116</v>
      </c>
      <c r="D5" s="1">
        <v>5.5</v>
      </c>
      <c r="E5" s="1">
        <v>5.5</v>
      </c>
      <c r="F5" s="1" t="s">
        <v>75</v>
      </c>
      <c r="G5" s="1">
        <v>88</v>
      </c>
      <c r="H5" s="1">
        <v>7.5579999999999998</v>
      </c>
      <c r="I5" s="1">
        <v>88</v>
      </c>
      <c r="J5" s="1">
        <v>4.032</v>
      </c>
      <c r="K5" s="1">
        <v>87</v>
      </c>
      <c r="L5" s="1">
        <v>3.2770000000000001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3">
        <v>1</v>
      </c>
      <c r="AC5" s="4">
        <f t="shared" si="0"/>
        <v>1</v>
      </c>
      <c r="AD5" s="4">
        <f t="shared" si="1"/>
        <v>0</v>
      </c>
      <c r="AE5" s="4">
        <f t="shared" si="2"/>
        <v>0</v>
      </c>
      <c r="AF5" s="4">
        <f t="shared" si="3"/>
        <v>1</v>
      </c>
      <c r="AG5" s="4">
        <f t="shared" si="4"/>
        <v>0</v>
      </c>
      <c r="AH5" s="4">
        <f t="shared" si="5"/>
        <v>0</v>
      </c>
      <c r="AI5" s="4">
        <f t="shared" si="6"/>
        <v>1</v>
      </c>
      <c r="AJ5" s="4">
        <f t="shared" si="7"/>
        <v>1</v>
      </c>
      <c r="AK5" s="4">
        <f t="shared" si="8"/>
        <v>0</v>
      </c>
      <c r="AM5" s="1" t="s">
        <v>19</v>
      </c>
      <c r="AN5" s="3">
        <v>3</v>
      </c>
      <c r="AO5" s="4" cm="1">
        <f t="array" ref="AO5">SUMPRODUCT(--($B$2:$B$669=$AM5),(AC$2:AC$669))</f>
        <v>3</v>
      </c>
      <c r="AP5" s="4" cm="1">
        <f t="array" ref="AP5">SUMPRODUCT(--($B$2:$B$669=$AM5),(AD$2:AD$669))</f>
        <v>3</v>
      </c>
      <c r="AQ5" s="4" cm="1">
        <f t="array" ref="AQ5">SUMPRODUCT(--($B$2:$B$669=$AM5),(AE$2:AE$669))</f>
        <v>3</v>
      </c>
      <c r="AR5" s="3">
        <v>1</v>
      </c>
      <c r="AS5" s="3">
        <v>3</v>
      </c>
      <c r="AT5" s="4" cm="1">
        <f t="array" ref="AT5">SUMPRODUCT(--($B$2:$B$669=$AM5),(M$2:M$669))</f>
        <v>2</v>
      </c>
      <c r="AU5" s="4" cm="1">
        <f t="array" ref="AU5">SUMPRODUCT(--($B$2:$B$669=$AM5),(N$2:N$669))</f>
        <v>2</v>
      </c>
      <c r="AV5" s="4" cm="1">
        <f t="array" ref="AV5">SUMPRODUCT(--($B$2:$B$669=$AM5),(O$2:O$669))</f>
        <v>2</v>
      </c>
    </row>
    <row r="6" spans="1:55" x14ac:dyDescent="0.25">
      <c r="A6" s="1" cm="1">
        <f t="array" ref="A6">_xlfn.SWITCH(B6,"G",1,"D",2,"M",3,"F",4)</f>
        <v>3</v>
      </c>
      <c r="B6" s="1" t="s">
        <v>11</v>
      </c>
      <c r="C6" s="1" t="s">
        <v>328</v>
      </c>
      <c r="D6" s="1">
        <v>11.5</v>
      </c>
      <c r="E6" s="1">
        <v>11.4</v>
      </c>
      <c r="F6" s="1" t="s">
        <v>315</v>
      </c>
      <c r="G6" s="1">
        <v>79</v>
      </c>
      <c r="H6" s="1">
        <v>6.7229999999999999</v>
      </c>
      <c r="I6" s="1">
        <v>78</v>
      </c>
      <c r="J6" s="1">
        <v>6.9089999999999998</v>
      </c>
      <c r="K6" s="1">
        <v>76</v>
      </c>
      <c r="L6" s="1">
        <v>4.1909999999999998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1</v>
      </c>
      <c r="AC6" s="4">
        <f t="shared" si="0"/>
        <v>1</v>
      </c>
      <c r="AD6" s="4">
        <f t="shared" si="1"/>
        <v>1</v>
      </c>
      <c r="AE6" s="4">
        <f t="shared" si="2"/>
        <v>1</v>
      </c>
      <c r="AF6" s="4">
        <f t="shared" si="3"/>
        <v>1</v>
      </c>
      <c r="AG6" s="4">
        <f t="shared" si="4"/>
        <v>1</v>
      </c>
      <c r="AH6" s="4">
        <f t="shared" si="5"/>
        <v>1</v>
      </c>
      <c r="AI6" s="4">
        <f t="shared" si="6"/>
        <v>1</v>
      </c>
      <c r="AJ6" s="4">
        <f t="shared" si="7"/>
        <v>1</v>
      </c>
      <c r="AK6" s="4">
        <f t="shared" si="8"/>
        <v>1</v>
      </c>
    </row>
    <row r="7" spans="1:55" x14ac:dyDescent="0.25">
      <c r="A7" s="1" cm="1">
        <f t="array" ref="A7">_xlfn.SWITCH(B7,"G",1,"D",2,"M",3,"F",4)</f>
        <v>2</v>
      </c>
      <c r="B7" s="1" t="s">
        <v>14</v>
      </c>
      <c r="C7" s="1" t="s">
        <v>179</v>
      </c>
      <c r="D7" s="1">
        <v>6.1</v>
      </c>
      <c r="E7" s="1">
        <v>6</v>
      </c>
      <c r="F7" s="1" t="s">
        <v>173</v>
      </c>
      <c r="G7" s="1">
        <v>80</v>
      </c>
      <c r="H7" s="1">
        <v>5.9409999999999998</v>
      </c>
      <c r="I7" s="1">
        <v>76</v>
      </c>
      <c r="J7" s="1">
        <v>1.9390000000000001</v>
      </c>
      <c r="K7" s="1">
        <v>75</v>
      </c>
      <c r="L7" s="1">
        <v>3.7080000000000002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1</v>
      </c>
      <c r="AC7" s="4">
        <f t="shared" si="0"/>
        <v>1</v>
      </c>
      <c r="AD7" s="4">
        <f t="shared" si="1"/>
        <v>1</v>
      </c>
      <c r="AE7" s="4">
        <f t="shared" si="2"/>
        <v>1</v>
      </c>
      <c r="AF7" s="4">
        <f t="shared" si="3"/>
        <v>1</v>
      </c>
      <c r="AG7" s="4">
        <f t="shared" si="4"/>
        <v>1</v>
      </c>
      <c r="AH7" s="4">
        <f t="shared" si="5"/>
        <v>1</v>
      </c>
      <c r="AI7" s="4">
        <f t="shared" si="6"/>
        <v>1</v>
      </c>
      <c r="AJ7" s="4">
        <f t="shared" si="7"/>
        <v>1</v>
      </c>
      <c r="AK7" s="4">
        <f t="shared" si="8"/>
        <v>1</v>
      </c>
      <c r="AN7" s="1" t="s">
        <v>4</v>
      </c>
      <c r="AO7" s="1" t="s">
        <v>702</v>
      </c>
      <c r="AP7" s="1" t="s">
        <v>703</v>
      </c>
      <c r="AQ7" s="1" t="s">
        <v>704</v>
      </c>
      <c r="BC7" s="6"/>
    </row>
    <row r="8" spans="1:55" x14ac:dyDescent="0.25">
      <c r="A8" s="1" cm="1">
        <f t="array" ref="A8">_xlfn.SWITCH(B8,"G",1,"D",2,"M",3,"F",4)</f>
        <v>3</v>
      </c>
      <c r="B8" s="1" t="s">
        <v>11</v>
      </c>
      <c r="C8" s="1" t="s">
        <v>277</v>
      </c>
      <c r="D8" s="1">
        <v>12.6</v>
      </c>
      <c r="E8" s="1">
        <v>12.3</v>
      </c>
      <c r="F8" s="1" t="s">
        <v>264</v>
      </c>
      <c r="G8" s="1">
        <v>77</v>
      </c>
      <c r="H8" s="1">
        <v>5.4820000000000002</v>
      </c>
      <c r="I8" s="1">
        <v>77</v>
      </c>
      <c r="J8" s="1">
        <v>6.2619999999999996</v>
      </c>
      <c r="K8" s="1">
        <v>72</v>
      </c>
      <c r="L8" s="1">
        <v>6.1989999999999998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1</v>
      </c>
      <c r="AC8" s="4">
        <f t="shared" si="0"/>
        <v>1</v>
      </c>
      <c r="AD8" s="4">
        <f t="shared" si="1"/>
        <v>1</v>
      </c>
      <c r="AE8" s="4">
        <f t="shared" si="2"/>
        <v>1</v>
      </c>
      <c r="AF8" s="4">
        <f t="shared" si="3"/>
        <v>1</v>
      </c>
      <c r="AG8" s="4">
        <f t="shared" si="4"/>
        <v>1</v>
      </c>
      <c r="AH8" s="4">
        <f t="shared" si="5"/>
        <v>1</v>
      </c>
      <c r="AI8" s="4">
        <f t="shared" si="6"/>
        <v>1</v>
      </c>
      <c r="AJ8" s="4">
        <f t="shared" si="7"/>
        <v>1</v>
      </c>
      <c r="AK8" s="4">
        <f t="shared" si="8"/>
        <v>1</v>
      </c>
      <c r="AN8" s="1" t="s">
        <v>13</v>
      </c>
      <c r="AO8" s="4" cm="1">
        <f t="array" ref="AO8">SUMPRODUCT(--($F$2:$F$669=$AN8),AC$2:AC$669)</f>
        <v>0</v>
      </c>
      <c r="AP8" s="4" cm="1">
        <f t="array" ref="AP8">SUMPRODUCT(--($F$2:$F$669=$AN8),AD$2:AD$669)</f>
        <v>0</v>
      </c>
      <c r="AQ8" s="4" cm="1">
        <f t="array" ref="AQ8">SUMPRODUCT(--($F$2:$F$669=$AN8),AE$2:AE$669)</f>
        <v>0</v>
      </c>
      <c r="BC8" s="6"/>
    </row>
    <row r="9" spans="1:55" x14ac:dyDescent="0.25">
      <c r="A9" s="1" cm="1">
        <f t="array" ref="A9">_xlfn.SWITCH(B9,"G",1,"D",2,"M",3,"F",4)</f>
        <v>4</v>
      </c>
      <c r="B9" s="1" t="s">
        <v>19</v>
      </c>
      <c r="C9" s="1" t="s">
        <v>527</v>
      </c>
      <c r="D9" s="1">
        <v>6.4</v>
      </c>
      <c r="E9" s="1">
        <v>6.2</v>
      </c>
      <c r="F9" s="1" t="s">
        <v>28</v>
      </c>
      <c r="G9" s="1">
        <v>81</v>
      </c>
      <c r="H9" s="1">
        <v>4.2309999999999999</v>
      </c>
      <c r="I9" s="1">
        <v>81</v>
      </c>
      <c r="J9" s="1">
        <v>4.2389999999999999</v>
      </c>
      <c r="K9" s="1">
        <v>78</v>
      </c>
      <c r="L9" s="1">
        <v>4.4649999999999999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1</v>
      </c>
      <c r="AC9" s="4">
        <f t="shared" si="0"/>
        <v>1</v>
      </c>
      <c r="AD9" s="4">
        <f t="shared" si="1"/>
        <v>1</v>
      </c>
      <c r="AE9" s="4">
        <f t="shared" si="2"/>
        <v>1</v>
      </c>
      <c r="AF9" s="4">
        <f t="shared" si="3"/>
        <v>1</v>
      </c>
      <c r="AG9" s="4">
        <f t="shared" si="4"/>
        <v>1</v>
      </c>
      <c r="AH9" s="4">
        <f t="shared" si="5"/>
        <v>1</v>
      </c>
      <c r="AI9" s="4">
        <f t="shared" si="6"/>
        <v>1</v>
      </c>
      <c r="AJ9" s="4">
        <f t="shared" si="7"/>
        <v>1</v>
      </c>
      <c r="AK9" s="4">
        <f t="shared" si="8"/>
        <v>1</v>
      </c>
      <c r="AN9" s="1" t="s">
        <v>28</v>
      </c>
      <c r="AO9" s="4" cm="1">
        <f t="array" ref="AO9">SUMPRODUCT(--($F$2:$F$669=$AN9),AC$2:AC$669)</f>
        <v>2</v>
      </c>
      <c r="AP9" s="4" cm="1">
        <f t="array" ref="AP9">SUMPRODUCT(--($F$2:$F$669=$AN9),AD$2:AD$669)</f>
        <v>2</v>
      </c>
      <c r="AQ9" s="4" cm="1">
        <f t="array" ref="AQ9">SUMPRODUCT(--($F$2:$F$669=$AN9),AE$2:AE$669)</f>
        <v>2</v>
      </c>
      <c r="BC9" s="6"/>
    </row>
    <row r="10" spans="1:55" x14ac:dyDescent="0.25">
      <c r="A10" s="1" cm="1">
        <f t="array" ref="A10">_xlfn.SWITCH(B10,"G",1,"D",2,"M",3,"F",4)</f>
        <v>4</v>
      </c>
      <c r="B10" s="1" t="s">
        <v>19</v>
      </c>
      <c r="C10" s="1" t="s">
        <v>227</v>
      </c>
      <c r="D10" s="1">
        <v>6.8</v>
      </c>
      <c r="E10" s="1">
        <v>6.4</v>
      </c>
      <c r="F10" s="1" t="s">
        <v>218</v>
      </c>
      <c r="G10" s="1">
        <v>80</v>
      </c>
      <c r="H10" s="1">
        <v>4.2290000000000001</v>
      </c>
      <c r="I10" s="1">
        <v>80</v>
      </c>
      <c r="J10" s="1">
        <v>9.9960000000000004</v>
      </c>
      <c r="K10" s="1">
        <v>76</v>
      </c>
      <c r="L10" s="1">
        <v>5.0170000000000003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1</v>
      </c>
      <c r="AC10" s="4">
        <f t="shared" si="0"/>
        <v>1</v>
      </c>
      <c r="AD10" s="4">
        <f t="shared" si="1"/>
        <v>1</v>
      </c>
      <c r="AE10" s="4">
        <f t="shared" si="2"/>
        <v>1</v>
      </c>
      <c r="AF10" s="4">
        <f t="shared" si="3"/>
        <v>1</v>
      </c>
      <c r="AG10" s="4">
        <f t="shared" si="4"/>
        <v>1</v>
      </c>
      <c r="AH10" s="4">
        <f t="shared" si="5"/>
        <v>1</v>
      </c>
      <c r="AI10" s="4">
        <f t="shared" si="6"/>
        <v>1</v>
      </c>
      <c r="AJ10" s="4">
        <f t="shared" si="7"/>
        <v>1</v>
      </c>
      <c r="AK10" s="4">
        <f t="shared" si="8"/>
        <v>1</v>
      </c>
      <c r="AN10" s="1" t="s">
        <v>72</v>
      </c>
      <c r="AO10" s="4" cm="1">
        <f t="array" ref="AO10">SUMPRODUCT(--($F$2:$F$669=$AN10),AC$2:AC$669)</f>
        <v>0</v>
      </c>
      <c r="AP10" s="4" cm="1">
        <f t="array" ref="AP10">SUMPRODUCT(--($F$2:$F$669=$AN10),AD$2:AD$669)</f>
        <v>0</v>
      </c>
      <c r="AQ10" s="4" cm="1">
        <f t="array" ref="AQ10">SUMPRODUCT(--($F$2:$F$669=$AN10),AE$2:AE$669)</f>
        <v>0</v>
      </c>
      <c r="BC10" s="6"/>
    </row>
    <row r="11" spans="1:55" x14ac:dyDescent="0.25">
      <c r="A11" s="1" cm="1">
        <f t="array" ref="A11">_xlfn.SWITCH(B11,"G",1,"D",2,"M",3,"F",4)</f>
        <v>2</v>
      </c>
      <c r="B11" s="1" t="s">
        <v>14</v>
      </c>
      <c r="C11" s="1" t="s">
        <v>567</v>
      </c>
      <c r="D11" s="1">
        <v>4.7</v>
      </c>
      <c r="E11" s="1">
        <v>4.7</v>
      </c>
      <c r="F11" s="1" t="s">
        <v>327</v>
      </c>
      <c r="G11" s="1">
        <v>84</v>
      </c>
      <c r="H11" s="1">
        <v>4.2030000000000003</v>
      </c>
      <c r="I11" s="1">
        <v>82</v>
      </c>
      <c r="J11" s="1">
        <v>2.9860000000000002</v>
      </c>
      <c r="K11" s="1">
        <v>79</v>
      </c>
      <c r="L11" s="1">
        <v>1.4330000000000001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3">
        <v>1</v>
      </c>
      <c r="AC11" s="4">
        <f t="shared" si="0"/>
        <v>1</v>
      </c>
      <c r="AD11" s="4">
        <f t="shared" si="1"/>
        <v>1</v>
      </c>
      <c r="AE11" s="4">
        <f t="shared" si="2"/>
        <v>1</v>
      </c>
      <c r="AF11" s="4">
        <f t="shared" si="3"/>
        <v>1</v>
      </c>
      <c r="AG11" s="4">
        <f t="shared" si="4"/>
        <v>1</v>
      </c>
      <c r="AH11" s="4">
        <f t="shared" si="5"/>
        <v>1</v>
      </c>
      <c r="AI11" s="4">
        <f t="shared" si="6"/>
        <v>1</v>
      </c>
      <c r="AJ11" s="4">
        <f t="shared" si="7"/>
        <v>1</v>
      </c>
      <c r="AK11" s="4">
        <f t="shared" si="8"/>
        <v>1</v>
      </c>
      <c r="AN11" s="1" t="s">
        <v>75</v>
      </c>
      <c r="AO11" s="4" cm="1">
        <f t="array" ref="AO11">SUMPRODUCT(--($F$2:$F$669=$AN11),AC$2:AC$669)</f>
        <v>2</v>
      </c>
      <c r="AP11" s="4" cm="1">
        <f t="array" ref="AP11">SUMPRODUCT(--($F$2:$F$669=$AN11),AD$2:AD$669)</f>
        <v>1</v>
      </c>
      <c r="AQ11" s="4" cm="1">
        <f t="array" ref="AQ11">SUMPRODUCT(--($F$2:$F$669=$AN11),AE$2:AE$669)</f>
        <v>0</v>
      </c>
      <c r="BC11" s="6"/>
    </row>
    <row r="12" spans="1:55" x14ac:dyDescent="0.25">
      <c r="A12" s="1" cm="1">
        <f t="array" ref="A12">_xlfn.SWITCH(B12,"G",1,"D",2,"M",3,"F",4)</f>
        <v>3</v>
      </c>
      <c r="B12" s="1" t="s">
        <v>11</v>
      </c>
      <c r="C12" s="1" t="s">
        <v>55</v>
      </c>
      <c r="D12" s="1">
        <v>7.8</v>
      </c>
      <c r="E12" s="1">
        <v>7.7</v>
      </c>
      <c r="F12" s="1" t="s">
        <v>28</v>
      </c>
      <c r="G12" s="1">
        <v>82</v>
      </c>
      <c r="H12" s="1">
        <v>4.1539999999999999</v>
      </c>
      <c r="I12" s="1">
        <v>80</v>
      </c>
      <c r="J12" s="1">
        <v>3.9980000000000002</v>
      </c>
      <c r="K12" s="1">
        <v>78</v>
      </c>
      <c r="L12" s="1">
        <v>4.2119999999999997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3">
        <v>1</v>
      </c>
      <c r="AC12" s="4">
        <f t="shared" si="0"/>
        <v>0</v>
      </c>
      <c r="AD12" s="4">
        <f t="shared" si="1"/>
        <v>0</v>
      </c>
      <c r="AE12" s="4">
        <f t="shared" si="2"/>
        <v>0</v>
      </c>
      <c r="AF12" s="4">
        <f t="shared" si="3"/>
        <v>0</v>
      </c>
      <c r="AG12" s="4">
        <f t="shared" si="4"/>
        <v>0</v>
      </c>
      <c r="AH12" s="4">
        <f t="shared" si="5"/>
        <v>0</v>
      </c>
      <c r="AI12" s="4">
        <f t="shared" si="6"/>
        <v>1</v>
      </c>
      <c r="AJ12" s="4">
        <f t="shared" si="7"/>
        <v>0</v>
      </c>
      <c r="AK12" s="4">
        <f t="shared" si="8"/>
        <v>0</v>
      </c>
      <c r="AN12" s="1" t="s">
        <v>121</v>
      </c>
      <c r="AO12" s="4" cm="1">
        <f t="array" ref="AO12">SUMPRODUCT(--($F$2:$F$669=$AN12),AC$2:AC$669)</f>
        <v>0</v>
      </c>
      <c r="AP12" s="4" cm="1">
        <f t="array" ref="AP12">SUMPRODUCT(--($F$2:$F$669=$AN12),AD$2:AD$669)</f>
        <v>0</v>
      </c>
      <c r="AQ12" s="4" cm="1">
        <f t="array" ref="AQ12">SUMPRODUCT(--($F$2:$F$669=$AN12),AE$2:AE$669)</f>
        <v>0</v>
      </c>
      <c r="BC12" s="6"/>
    </row>
    <row r="13" spans="1:55" x14ac:dyDescent="0.25">
      <c r="A13" s="1" cm="1">
        <f t="array" ref="A13">_xlfn.SWITCH(B13,"G",1,"D",2,"M",3,"F",4)</f>
        <v>1</v>
      </c>
      <c r="B13" s="1" t="s">
        <v>22</v>
      </c>
      <c r="C13" s="1" t="s">
        <v>27</v>
      </c>
      <c r="D13" s="1">
        <v>5.2</v>
      </c>
      <c r="E13" s="1">
        <v>4.9000000000000004</v>
      </c>
      <c r="F13" s="1" t="s">
        <v>28</v>
      </c>
      <c r="G13" s="1">
        <v>89</v>
      </c>
      <c r="H13" s="1">
        <v>3.528</v>
      </c>
      <c r="I13" s="1">
        <v>88</v>
      </c>
      <c r="J13" s="1">
        <v>3.363</v>
      </c>
      <c r="K13" s="1">
        <v>88</v>
      </c>
      <c r="L13" s="1">
        <v>3.2530000000000001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1</v>
      </c>
      <c r="AC13" s="4">
        <f t="shared" si="0"/>
        <v>1</v>
      </c>
      <c r="AD13" s="4">
        <f t="shared" si="1"/>
        <v>1</v>
      </c>
      <c r="AE13" s="4">
        <f t="shared" si="2"/>
        <v>1</v>
      </c>
      <c r="AF13" s="4">
        <f t="shared" si="3"/>
        <v>1</v>
      </c>
      <c r="AG13" s="4">
        <f t="shared" si="4"/>
        <v>1</v>
      </c>
      <c r="AH13" s="4">
        <f t="shared" si="5"/>
        <v>1</v>
      </c>
      <c r="AI13" s="4">
        <f t="shared" si="6"/>
        <v>1</v>
      </c>
      <c r="AJ13" s="4">
        <f t="shared" si="7"/>
        <v>1</v>
      </c>
      <c r="AK13" s="4">
        <f t="shared" si="8"/>
        <v>1</v>
      </c>
      <c r="AN13" s="1" t="s">
        <v>129</v>
      </c>
      <c r="AO13" s="4" cm="1">
        <f t="array" ref="AO13">SUMPRODUCT(--($F$2:$F$669=$AN13),AC$2:AC$669)</f>
        <v>0</v>
      </c>
      <c r="AP13" s="4" cm="1">
        <f t="array" ref="AP13">SUMPRODUCT(--($F$2:$F$669=$AN13),AD$2:AD$669)</f>
        <v>0</v>
      </c>
      <c r="AQ13" s="4" cm="1">
        <f t="array" ref="AQ13">SUMPRODUCT(--($F$2:$F$669=$AN13),AE$2:AE$669)</f>
        <v>0</v>
      </c>
      <c r="BC13" s="6"/>
    </row>
    <row r="14" spans="1:55" x14ac:dyDescent="0.25">
      <c r="A14" s="1" cm="1">
        <f t="array" ref="A14">_xlfn.SWITCH(B14,"G",1,"D",2,"M",3,"F",4)</f>
        <v>3</v>
      </c>
      <c r="B14" s="1" t="s">
        <v>11</v>
      </c>
      <c r="C14" s="1" t="s">
        <v>410</v>
      </c>
      <c r="D14" s="1">
        <v>9.6</v>
      </c>
      <c r="E14" s="1">
        <v>9.3000000000000007</v>
      </c>
      <c r="F14" s="1" t="s">
        <v>403</v>
      </c>
      <c r="G14" s="1">
        <v>75</v>
      </c>
      <c r="H14" s="1">
        <v>3.0630000000000002</v>
      </c>
      <c r="I14" s="1">
        <v>73</v>
      </c>
      <c r="J14" s="1">
        <v>4.1139999999999999</v>
      </c>
      <c r="K14" s="1">
        <v>72</v>
      </c>
      <c r="L14" s="1">
        <v>4.9660000000000002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3">
        <v>1</v>
      </c>
      <c r="AC14" s="4">
        <f t="shared" si="0"/>
        <v>0</v>
      </c>
      <c r="AD14" s="4">
        <f t="shared" si="1"/>
        <v>0</v>
      </c>
      <c r="AE14" s="4">
        <f t="shared" si="2"/>
        <v>0</v>
      </c>
      <c r="AF14" s="4">
        <f t="shared" si="3"/>
        <v>0</v>
      </c>
      <c r="AG14" s="4">
        <f t="shared" si="4"/>
        <v>0</v>
      </c>
      <c r="AH14" s="4">
        <f t="shared" si="5"/>
        <v>0</v>
      </c>
      <c r="AI14" s="4">
        <f t="shared" si="6"/>
        <v>1</v>
      </c>
      <c r="AJ14" s="4">
        <f t="shared" si="7"/>
        <v>0</v>
      </c>
      <c r="AK14" s="4">
        <f t="shared" si="8"/>
        <v>0</v>
      </c>
      <c r="AN14" s="1" t="s">
        <v>173</v>
      </c>
      <c r="AO14" s="4" cm="1">
        <f t="array" ref="AO14">SUMPRODUCT(--($F$2:$F$669=$AN14),AC$2:AC$669)</f>
        <v>1</v>
      </c>
      <c r="AP14" s="4" cm="1">
        <f t="array" ref="AP14">SUMPRODUCT(--($F$2:$F$669=$AN14),AD$2:AD$669)</f>
        <v>1</v>
      </c>
      <c r="AQ14" s="4" cm="1">
        <f t="array" ref="AQ14">SUMPRODUCT(--($F$2:$F$669=$AN14),AE$2:AE$669)</f>
        <v>1</v>
      </c>
      <c r="BC14" s="6"/>
    </row>
    <row r="15" spans="1:55" x14ac:dyDescent="0.25">
      <c r="A15" s="1" cm="1">
        <f t="array" ref="A15">_xlfn.SWITCH(B15,"G",1,"D",2,"M",3,"F",4)</f>
        <v>2</v>
      </c>
      <c r="B15" s="1" t="s">
        <v>14</v>
      </c>
      <c r="C15" s="1" t="s">
        <v>225</v>
      </c>
      <c r="D15" s="1">
        <v>4.8</v>
      </c>
      <c r="E15" s="1">
        <v>4.5999999999999996</v>
      </c>
      <c r="F15" s="1" t="s">
        <v>218</v>
      </c>
      <c r="G15" s="1">
        <v>84</v>
      </c>
      <c r="H15" s="1">
        <v>2.3610000000000002</v>
      </c>
      <c r="I15" s="1">
        <v>83</v>
      </c>
      <c r="J15" s="1">
        <v>6.5659999999999998</v>
      </c>
      <c r="K15" s="1">
        <v>80</v>
      </c>
      <c r="L15" s="1">
        <v>2.7610000000000001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1</v>
      </c>
      <c r="AC15" s="4">
        <f t="shared" si="0"/>
        <v>1</v>
      </c>
      <c r="AD15" s="4">
        <f t="shared" si="1"/>
        <v>1</v>
      </c>
      <c r="AE15" s="4">
        <f t="shared" si="2"/>
        <v>1</v>
      </c>
      <c r="AF15" s="4">
        <f t="shared" si="3"/>
        <v>1</v>
      </c>
      <c r="AG15" s="4">
        <f t="shared" si="4"/>
        <v>1</v>
      </c>
      <c r="AH15" s="4">
        <f t="shared" si="5"/>
        <v>1</v>
      </c>
      <c r="AI15" s="4">
        <f t="shared" si="6"/>
        <v>1</v>
      </c>
      <c r="AJ15" s="4">
        <f t="shared" si="7"/>
        <v>1</v>
      </c>
      <c r="AK15" s="4">
        <f t="shared" si="8"/>
        <v>1</v>
      </c>
      <c r="AN15" s="1" t="s">
        <v>137</v>
      </c>
      <c r="AO15" s="4" cm="1">
        <f t="array" ref="AO15">SUMPRODUCT(--($F$2:$F$669=$AN15),AC$2:AC$669)</f>
        <v>0</v>
      </c>
      <c r="AP15" s="4" cm="1">
        <f t="array" ref="AP15">SUMPRODUCT(--($F$2:$F$669=$AN15),AD$2:AD$669)</f>
        <v>0</v>
      </c>
      <c r="AQ15" s="4" cm="1">
        <f t="array" ref="AQ15">SUMPRODUCT(--($F$2:$F$669=$AN15),AE$2:AE$669)</f>
        <v>0</v>
      </c>
      <c r="BC15" s="6"/>
    </row>
    <row r="16" spans="1:55" x14ac:dyDescent="0.25">
      <c r="A16" s="1" cm="1">
        <f t="array" ref="A16">_xlfn.SWITCH(B16,"G",1,"D",2,"M",3,"F",4)</f>
        <v>4</v>
      </c>
      <c r="B16" s="1" t="s">
        <v>19</v>
      </c>
      <c r="C16" s="1" t="s">
        <v>285</v>
      </c>
      <c r="D16" s="1">
        <v>4.4000000000000004</v>
      </c>
      <c r="E16" s="1">
        <v>4.4000000000000004</v>
      </c>
      <c r="F16" s="1" t="s">
        <v>286</v>
      </c>
      <c r="G16" s="1">
        <v>21</v>
      </c>
      <c r="H16" s="1">
        <v>0.93100000000000005</v>
      </c>
      <c r="I16" s="1">
        <v>18</v>
      </c>
      <c r="J16" s="1">
        <v>0.84899999999999998</v>
      </c>
      <c r="K16" s="1">
        <v>20</v>
      </c>
      <c r="L16" s="1">
        <v>0.83799999999999997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1</v>
      </c>
      <c r="AC16" s="4">
        <f t="shared" si="0"/>
        <v>1</v>
      </c>
      <c r="AD16" s="4">
        <f t="shared" si="1"/>
        <v>1</v>
      </c>
      <c r="AE16" s="4">
        <f t="shared" si="2"/>
        <v>1</v>
      </c>
      <c r="AF16" s="4">
        <f t="shared" si="3"/>
        <v>1</v>
      </c>
      <c r="AG16" s="4">
        <f t="shared" si="4"/>
        <v>1</v>
      </c>
      <c r="AH16" s="4">
        <f t="shared" si="5"/>
        <v>1</v>
      </c>
      <c r="AI16" s="4">
        <f t="shared" si="6"/>
        <v>1</v>
      </c>
      <c r="AJ16" s="4">
        <f t="shared" si="7"/>
        <v>1</v>
      </c>
      <c r="AK16" s="4">
        <f t="shared" si="8"/>
        <v>1</v>
      </c>
      <c r="AN16" s="1" t="s">
        <v>218</v>
      </c>
      <c r="AO16" s="4" cm="1">
        <f t="array" ref="AO16">SUMPRODUCT(--($F$2:$F$669=$AN16),AC$2:AC$669)</f>
        <v>3</v>
      </c>
      <c r="AP16" s="4" cm="1">
        <f t="array" ref="AP16">SUMPRODUCT(--($F$2:$F$669=$AN16),AD$2:AD$669)</f>
        <v>3</v>
      </c>
      <c r="AQ16" s="4" cm="1">
        <f t="array" ref="AQ16">SUMPRODUCT(--($F$2:$F$669=$AN16),AE$2:AE$669)</f>
        <v>3</v>
      </c>
      <c r="BC16" s="6"/>
    </row>
    <row r="17" spans="1:55" x14ac:dyDescent="0.25">
      <c r="A17" s="1" cm="1">
        <f t="array" ref="A17">_xlfn.SWITCH(B17,"G",1,"D",2,"M",3,"F",4)</f>
        <v>3</v>
      </c>
      <c r="B17" s="1" t="s">
        <v>11</v>
      </c>
      <c r="C17" s="1" t="s">
        <v>328</v>
      </c>
      <c r="D17" s="1">
        <v>4.7</v>
      </c>
      <c r="E17" s="1">
        <v>4.7</v>
      </c>
      <c r="F17" s="1" t="s">
        <v>403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4">
        <f t="shared" si="0"/>
        <v>0</v>
      </c>
      <c r="AD17" s="4">
        <f t="shared" si="1"/>
        <v>0</v>
      </c>
      <c r="AE17" s="4">
        <f t="shared" si="2"/>
        <v>0</v>
      </c>
      <c r="AF17" s="4">
        <f t="shared" si="3"/>
        <v>0</v>
      </c>
      <c r="AG17" s="4">
        <f t="shared" si="4"/>
        <v>0</v>
      </c>
      <c r="AH17" s="4">
        <f t="shared" si="5"/>
        <v>0</v>
      </c>
      <c r="AI17" s="4">
        <f t="shared" si="6"/>
        <v>0</v>
      </c>
      <c r="AJ17" s="4">
        <f t="shared" si="7"/>
        <v>0</v>
      </c>
      <c r="AK17" s="4">
        <f t="shared" si="8"/>
        <v>0</v>
      </c>
      <c r="AN17" s="1" t="s">
        <v>241</v>
      </c>
      <c r="AO17" s="4" cm="1">
        <f t="array" ref="AO17">SUMPRODUCT(--($F$2:$F$669=$AN17),AC$2:AC$669)</f>
        <v>0</v>
      </c>
      <c r="AP17" s="4" cm="1">
        <f t="array" ref="AP17">SUMPRODUCT(--($F$2:$F$669=$AN17),AD$2:AD$669)</f>
        <v>0</v>
      </c>
      <c r="AQ17" s="4" cm="1">
        <f t="array" ref="AQ17">SUMPRODUCT(--($F$2:$F$669=$AN17),AE$2:AE$669)</f>
        <v>0</v>
      </c>
      <c r="BC17" s="6"/>
    </row>
    <row r="18" spans="1:55" x14ac:dyDescent="0.25">
      <c r="A18" s="1" cm="1">
        <f t="array" ref="A18">_xlfn.SWITCH(B18,"G",1,"D",2,"M",3,"F",4)</f>
        <v>3</v>
      </c>
      <c r="B18" s="1" t="s">
        <v>11</v>
      </c>
      <c r="C18" s="1" t="s">
        <v>301</v>
      </c>
      <c r="D18" s="1">
        <v>11.6</v>
      </c>
      <c r="E18" s="1">
        <v>11.6</v>
      </c>
      <c r="F18" s="1" t="s">
        <v>291</v>
      </c>
      <c r="G18" s="1">
        <v>72</v>
      </c>
      <c r="H18" s="1">
        <v>11.224</v>
      </c>
      <c r="I18" s="1">
        <v>74</v>
      </c>
      <c r="J18" s="1">
        <v>4.9349999999999996</v>
      </c>
      <c r="K18" s="1">
        <v>70</v>
      </c>
      <c r="L18" s="1">
        <v>5.4740000000000002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0</v>
      </c>
      <c r="AC18" s="4">
        <f t="shared" si="0"/>
        <v>1</v>
      </c>
      <c r="AD18" s="4">
        <f t="shared" si="1"/>
        <v>1</v>
      </c>
      <c r="AE18" s="4">
        <f t="shared" si="2"/>
        <v>1</v>
      </c>
      <c r="AF18" s="4">
        <f t="shared" si="3"/>
        <v>1</v>
      </c>
      <c r="AG18" s="4">
        <f t="shared" si="4"/>
        <v>1</v>
      </c>
      <c r="AH18" s="4">
        <f t="shared" si="5"/>
        <v>1</v>
      </c>
      <c r="AI18" s="4">
        <f t="shared" si="6"/>
        <v>1</v>
      </c>
      <c r="AJ18" s="4">
        <f t="shared" si="7"/>
        <v>1</v>
      </c>
      <c r="AK18" s="4">
        <f t="shared" si="8"/>
        <v>1</v>
      </c>
      <c r="AN18" s="1" t="s">
        <v>264</v>
      </c>
      <c r="AO18" s="4" cm="1">
        <f t="array" ref="AO18">SUMPRODUCT(--($F$2:$F$669=$AN18),AC$2:AC$669)</f>
        <v>1</v>
      </c>
      <c r="AP18" s="4" cm="1">
        <f t="array" ref="AP18">SUMPRODUCT(--($F$2:$F$669=$AN18),AD$2:AD$669)</f>
        <v>1</v>
      </c>
      <c r="AQ18" s="4" cm="1">
        <f t="array" ref="AQ18">SUMPRODUCT(--($F$2:$F$669=$AN18),AE$2:AE$669)</f>
        <v>2</v>
      </c>
      <c r="BC18" s="6"/>
    </row>
    <row r="19" spans="1:55" x14ac:dyDescent="0.25">
      <c r="A19" s="1" cm="1">
        <f t="array" ref="A19">_xlfn.SWITCH(B19,"G",1,"D",2,"M",3,"F",4)</f>
        <v>1</v>
      </c>
      <c r="B19" s="1" t="s">
        <v>22</v>
      </c>
      <c r="C19" s="1" t="s">
        <v>303</v>
      </c>
      <c r="D19" s="1">
        <v>6.1</v>
      </c>
      <c r="E19" s="1">
        <v>6.1</v>
      </c>
      <c r="F19" s="1" t="s">
        <v>291</v>
      </c>
      <c r="G19" s="1">
        <v>88</v>
      </c>
      <c r="H19" s="1">
        <v>8.266</v>
      </c>
      <c r="I19" s="1">
        <v>87</v>
      </c>
      <c r="J19" s="1">
        <v>3.782</v>
      </c>
      <c r="K19" s="1">
        <v>88</v>
      </c>
      <c r="L19" s="1">
        <v>4.181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0</v>
      </c>
      <c r="AC19" s="4">
        <f t="shared" si="0"/>
        <v>0</v>
      </c>
      <c r="AD19" s="4">
        <f t="shared" si="1"/>
        <v>0</v>
      </c>
      <c r="AE19" s="4">
        <f t="shared" si="2"/>
        <v>0</v>
      </c>
      <c r="AF19" s="4">
        <f t="shared" si="3"/>
        <v>0</v>
      </c>
      <c r="AG19" s="4">
        <f t="shared" si="4"/>
        <v>0</v>
      </c>
      <c r="AH19" s="4">
        <f t="shared" si="5"/>
        <v>0</v>
      </c>
      <c r="AI19" s="4">
        <f t="shared" si="6"/>
        <v>0</v>
      </c>
      <c r="AJ19" s="4">
        <f t="shared" si="7"/>
        <v>0</v>
      </c>
      <c r="AK19" s="4">
        <f t="shared" si="8"/>
        <v>0</v>
      </c>
      <c r="AN19" s="1" t="s">
        <v>291</v>
      </c>
      <c r="AO19" s="4" cm="1">
        <f t="array" ref="AO19">SUMPRODUCT(--($F$2:$F$669=$AN19),AC$2:AC$669)</f>
        <v>3</v>
      </c>
      <c r="AP19" s="4" cm="1">
        <f t="array" ref="AP19">SUMPRODUCT(--($F$2:$F$669=$AN19),AD$2:AD$669)</f>
        <v>3</v>
      </c>
      <c r="AQ19" s="4" cm="1">
        <f t="array" ref="AQ19">SUMPRODUCT(--($F$2:$F$669=$AN19),AE$2:AE$669)</f>
        <v>3</v>
      </c>
      <c r="BC19" s="6"/>
    </row>
    <row r="20" spans="1:55" x14ac:dyDescent="0.25">
      <c r="A20" s="1" cm="1">
        <f t="array" ref="A20">_xlfn.SWITCH(B20,"G",1,"D",2,"M",3,"F",4)</f>
        <v>4</v>
      </c>
      <c r="B20" s="1" t="s">
        <v>19</v>
      </c>
      <c r="C20" s="1" t="s">
        <v>307</v>
      </c>
      <c r="D20" s="1">
        <v>9.1999999999999993</v>
      </c>
      <c r="E20" s="1">
        <v>9.1999999999999993</v>
      </c>
      <c r="F20" s="1" t="s">
        <v>291</v>
      </c>
      <c r="G20" s="1">
        <v>61</v>
      </c>
      <c r="H20" s="1">
        <v>8.14</v>
      </c>
      <c r="I20" s="1">
        <v>58</v>
      </c>
      <c r="J20" s="1">
        <v>3.4769999999999999</v>
      </c>
      <c r="K20" s="1">
        <v>60</v>
      </c>
      <c r="L20" s="1">
        <v>4.1159999999999997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0</v>
      </c>
      <c r="AC20" s="4">
        <f t="shared" si="0"/>
        <v>0</v>
      </c>
      <c r="AD20" s="4">
        <f t="shared" si="1"/>
        <v>0</v>
      </c>
      <c r="AE20" s="4">
        <f t="shared" si="2"/>
        <v>0</v>
      </c>
      <c r="AF20" s="4">
        <f t="shared" si="3"/>
        <v>0</v>
      </c>
      <c r="AG20" s="4">
        <f t="shared" si="4"/>
        <v>0</v>
      </c>
      <c r="AH20" s="4">
        <f t="shared" si="5"/>
        <v>0</v>
      </c>
      <c r="AI20" s="4">
        <f t="shared" si="6"/>
        <v>0</v>
      </c>
      <c r="AJ20" s="4">
        <f t="shared" si="7"/>
        <v>0</v>
      </c>
      <c r="AK20" s="4">
        <f t="shared" si="8"/>
        <v>0</v>
      </c>
      <c r="AN20" s="1" t="s">
        <v>315</v>
      </c>
      <c r="AO20" s="4" cm="1">
        <f t="array" ref="AO20">SUMPRODUCT(--($F$2:$F$669=$AN20),AC$2:AC$669)</f>
        <v>1</v>
      </c>
      <c r="AP20" s="4" cm="1">
        <f t="array" ref="AP20">SUMPRODUCT(--($F$2:$F$669=$AN20),AD$2:AD$669)</f>
        <v>1</v>
      </c>
      <c r="AQ20" s="4" cm="1">
        <f t="array" ref="AQ20">SUMPRODUCT(--($F$2:$F$669=$AN20),AE$2:AE$669)</f>
        <v>1</v>
      </c>
      <c r="BC20" s="6"/>
    </row>
    <row r="21" spans="1:55" x14ac:dyDescent="0.25">
      <c r="A21" s="1" cm="1">
        <f t="array" ref="A21">_xlfn.SWITCH(B21,"G",1,"D",2,"M",3,"F",4)</f>
        <v>3</v>
      </c>
      <c r="B21" s="1" t="s">
        <v>11</v>
      </c>
      <c r="C21" s="1" t="s">
        <v>309</v>
      </c>
      <c r="D21" s="1">
        <v>6.1</v>
      </c>
      <c r="E21" s="1">
        <v>6.1</v>
      </c>
      <c r="F21" s="1" t="s">
        <v>291</v>
      </c>
      <c r="G21" s="1">
        <v>55</v>
      </c>
      <c r="H21" s="1">
        <v>7.7119999999999997</v>
      </c>
      <c r="I21" s="1">
        <v>48</v>
      </c>
      <c r="J21" s="1">
        <v>2.98</v>
      </c>
      <c r="K21" s="1">
        <v>51</v>
      </c>
      <c r="L21" s="1">
        <v>3.6379999999999999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0</v>
      </c>
      <c r="AC21" s="4">
        <f t="shared" si="0"/>
        <v>0</v>
      </c>
      <c r="AD21" s="4">
        <f t="shared" si="1"/>
        <v>0</v>
      </c>
      <c r="AE21" s="4">
        <f t="shared" si="2"/>
        <v>0</v>
      </c>
      <c r="AF21" s="4">
        <f t="shared" si="3"/>
        <v>0</v>
      </c>
      <c r="AG21" s="4">
        <f t="shared" si="4"/>
        <v>0</v>
      </c>
      <c r="AH21" s="4">
        <f t="shared" si="5"/>
        <v>0</v>
      </c>
      <c r="AI21" s="4">
        <f t="shared" si="6"/>
        <v>0</v>
      </c>
      <c r="AJ21" s="4">
        <f t="shared" si="7"/>
        <v>0</v>
      </c>
      <c r="AK21" s="4">
        <f t="shared" si="8"/>
        <v>0</v>
      </c>
      <c r="AN21" s="1" t="s">
        <v>38</v>
      </c>
      <c r="AO21" s="4" cm="1">
        <f t="array" ref="AO21">SUMPRODUCT(--($F$2:$F$669=$AN21),AC$2:AC$669)</f>
        <v>0</v>
      </c>
      <c r="AP21" s="4" cm="1">
        <f t="array" ref="AP21">SUMPRODUCT(--($F$2:$F$669=$AN21),AD$2:AD$669)</f>
        <v>0</v>
      </c>
      <c r="AQ21" s="4" cm="1">
        <f t="array" ref="AQ21">SUMPRODUCT(--($F$2:$F$669=$AN21),AE$2:AE$669)</f>
        <v>0</v>
      </c>
      <c r="BC21" s="6"/>
    </row>
    <row r="22" spans="1:55" x14ac:dyDescent="0.25">
      <c r="A22" s="1" cm="1">
        <f t="array" ref="A22">_xlfn.SWITCH(B22,"G",1,"D",2,"M",3,"F",4)</f>
        <v>2</v>
      </c>
      <c r="B22" s="1" t="s">
        <v>14</v>
      </c>
      <c r="C22" s="1" t="s">
        <v>298</v>
      </c>
      <c r="D22" s="1">
        <v>5.2</v>
      </c>
      <c r="E22" s="1">
        <v>5.2</v>
      </c>
      <c r="F22" s="1" t="s">
        <v>291</v>
      </c>
      <c r="G22" s="1">
        <v>74</v>
      </c>
      <c r="H22" s="1">
        <v>7.6120000000000001</v>
      </c>
      <c r="I22" s="1">
        <v>75</v>
      </c>
      <c r="J22" s="1">
        <v>3.2879999999999998</v>
      </c>
      <c r="K22" s="1">
        <v>74</v>
      </c>
      <c r="L22" s="1">
        <v>3.8690000000000002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0</v>
      </c>
      <c r="AC22" s="4">
        <f t="shared" si="0"/>
        <v>0</v>
      </c>
      <c r="AD22" s="4">
        <f t="shared" si="1"/>
        <v>0</v>
      </c>
      <c r="AE22" s="4">
        <f t="shared" si="2"/>
        <v>0</v>
      </c>
      <c r="AF22" s="4">
        <f t="shared" si="3"/>
        <v>0</v>
      </c>
      <c r="AG22" s="4">
        <f t="shared" si="4"/>
        <v>0</v>
      </c>
      <c r="AH22" s="4">
        <f t="shared" si="5"/>
        <v>0</v>
      </c>
      <c r="AI22" s="4">
        <f t="shared" si="6"/>
        <v>0</v>
      </c>
      <c r="AJ22" s="4">
        <f t="shared" si="7"/>
        <v>0</v>
      </c>
      <c r="AK22" s="4">
        <f t="shared" si="8"/>
        <v>0</v>
      </c>
      <c r="AN22" s="1" t="s">
        <v>286</v>
      </c>
      <c r="AO22" s="4" cm="1">
        <f t="array" ref="AO22">SUMPRODUCT(--($F$2:$F$669=$AN22),AC$2:AC$669)</f>
        <v>1</v>
      </c>
      <c r="AP22" s="4" cm="1">
        <f t="array" ref="AP22">SUMPRODUCT(--($F$2:$F$669=$AN22),AD$2:AD$669)</f>
        <v>1</v>
      </c>
      <c r="AQ22" s="4" cm="1">
        <f t="array" ref="AQ22">SUMPRODUCT(--($F$2:$F$669=$AN22),AE$2:AE$669)</f>
        <v>1</v>
      </c>
    </row>
    <row r="23" spans="1:55" x14ac:dyDescent="0.25">
      <c r="A23" s="1" cm="1">
        <f t="array" ref="A23">_xlfn.SWITCH(B23,"G",1,"D",2,"M",3,"F",4)</f>
        <v>4</v>
      </c>
      <c r="B23" s="1" t="s">
        <v>19</v>
      </c>
      <c r="C23" s="1" t="s">
        <v>111</v>
      </c>
      <c r="D23" s="1">
        <v>6.2</v>
      </c>
      <c r="E23" s="1">
        <v>6.2</v>
      </c>
      <c r="F23" s="1" t="s">
        <v>75</v>
      </c>
      <c r="G23" s="1">
        <v>76</v>
      </c>
      <c r="H23" s="1">
        <v>7.4710000000000001</v>
      </c>
      <c r="I23" s="1">
        <v>73</v>
      </c>
      <c r="J23" s="1">
        <v>4.0960000000000001</v>
      </c>
      <c r="K23" s="1">
        <v>73</v>
      </c>
      <c r="L23" s="1">
        <v>3.0470000000000002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0</v>
      </c>
      <c r="AC23" s="4">
        <f t="shared" si="0"/>
        <v>0</v>
      </c>
      <c r="AD23" s="4">
        <f t="shared" si="1"/>
        <v>0</v>
      </c>
      <c r="AE23" s="4">
        <f t="shared" si="2"/>
        <v>0</v>
      </c>
      <c r="AF23" s="4">
        <f t="shared" si="3"/>
        <v>0</v>
      </c>
      <c r="AG23" s="4">
        <f t="shared" si="4"/>
        <v>0</v>
      </c>
      <c r="AH23" s="4">
        <f t="shared" si="5"/>
        <v>0</v>
      </c>
      <c r="AI23" s="4">
        <f t="shared" si="6"/>
        <v>0</v>
      </c>
      <c r="AJ23" s="4">
        <f t="shared" si="7"/>
        <v>0</v>
      </c>
      <c r="AK23" s="4">
        <f t="shared" si="8"/>
        <v>0</v>
      </c>
      <c r="AN23" s="1" t="s">
        <v>171</v>
      </c>
      <c r="AO23" s="4" cm="1">
        <f t="array" ref="AO23">SUMPRODUCT(--($F$2:$F$669=$AN23),AC$2:AC$669)</f>
        <v>0</v>
      </c>
      <c r="AP23" s="4" cm="1">
        <f t="array" ref="AP23">SUMPRODUCT(--($F$2:$F$669=$AN23),AD$2:AD$669)</f>
        <v>1</v>
      </c>
      <c r="AQ23" s="4" cm="1">
        <f t="array" ref="AQ23">SUMPRODUCT(--($F$2:$F$669=$AN23),AE$2:AE$669)</f>
        <v>1</v>
      </c>
    </row>
    <row r="24" spans="1:55" x14ac:dyDescent="0.25">
      <c r="A24" s="1" cm="1">
        <f t="array" ref="A24">_xlfn.SWITCH(B24,"G",1,"D",2,"M",3,"F",4)</f>
        <v>4</v>
      </c>
      <c r="B24" s="1" t="s">
        <v>19</v>
      </c>
      <c r="C24" s="1" t="s">
        <v>188</v>
      </c>
      <c r="D24" s="1">
        <v>7.7</v>
      </c>
      <c r="E24" s="1">
        <v>7.7</v>
      </c>
      <c r="F24" s="1" t="s">
        <v>173</v>
      </c>
      <c r="G24" s="1">
        <v>77</v>
      </c>
      <c r="H24" s="1">
        <v>7.3739999999999997</v>
      </c>
      <c r="I24" s="1">
        <v>77</v>
      </c>
      <c r="J24" s="1">
        <v>3.2679999999999998</v>
      </c>
      <c r="K24" s="1">
        <v>78</v>
      </c>
      <c r="L24" s="1">
        <v>4.5679999999999996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0</v>
      </c>
      <c r="AC24" s="4">
        <f t="shared" si="0"/>
        <v>0</v>
      </c>
      <c r="AD24" s="4">
        <f t="shared" si="1"/>
        <v>0</v>
      </c>
      <c r="AE24" s="4">
        <f t="shared" si="2"/>
        <v>0</v>
      </c>
      <c r="AF24" s="4">
        <f t="shared" si="3"/>
        <v>0</v>
      </c>
      <c r="AG24" s="4">
        <f t="shared" si="4"/>
        <v>0</v>
      </c>
      <c r="AH24" s="4">
        <f t="shared" si="5"/>
        <v>0</v>
      </c>
      <c r="AI24" s="4">
        <f t="shared" si="6"/>
        <v>0</v>
      </c>
      <c r="AJ24" s="4">
        <f t="shared" si="7"/>
        <v>0</v>
      </c>
      <c r="AK24" s="4">
        <f t="shared" si="8"/>
        <v>0</v>
      </c>
      <c r="AN24" s="1" t="s">
        <v>403</v>
      </c>
      <c r="AO24" s="4" cm="1">
        <f t="array" ref="AO24">SUMPRODUCT(--($F$2:$F$669=$AN24),AC$2:AC$669)</f>
        <v>0</v>
      </c>
      <c r="AP24" s="4" cm="1">
        <f t="array" ref="AP24">SUMPRODUCT(--($F$2:$F$669=$AN24),AD$2:AD$669)</f>
        <v>0</v>
      </c>
      <c r="AQ24" s="4" cm="1">
        <f t="array" ref="AQ24">SUMPRODUCT(--($F$2:$F$669=$AN24),AE$2:AE$669)</f>
        <v>0</v>
      </c>
    </row>
    <row r="25" spans="1:55" x14ac:dyDescent="0.25">
      <c r="A25" s="1" cm="1">
        <f t="array" ref="A25">_xlfn.SWITCH(B25,"G",1,"D",2,"M",3,"F",4)</f>
        <v>2</v>
      </c>
      <c r="B25" s="1" t="s">
        <v>14</v>
      </c>
      <c r="C25" s="1" t="s">
        <v>308</v>
      </c>
      <c r="D25" s="1">
        <v>5.5</v>
      </c>
      <c r="E25" s="1">
        <v>5.5</v>
      </c>
      <c r="F25" s="1" t="s">
        <v>291</v>
      </c>
      <c r="G25" s="1">
        <v>73</v>
      </c>
      <c r="H25" s="1">
        <v>7.335</v>
      </c>
      <c r="I25" s="1">
        <v>69</v>
      </c>
      <c r="J25" s="1">
        <v>2.9820000000000002</v>
      </c>
      <c r="K25" s="1">
        <v>68</v>
      </c>
      <c r="L25" s="1">
        <v>3.504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0</v>
      </c>
      <c r="AC25" s="4">
        <f t="shared" si="0"/>
        <v>0</v>
      </c>
      <c r="AD25" s="4">
        <f t="shared" si="1"/>
        <v>0</v>
      </c>
      <c r="AE25" s="4">
        <f t="shared" si="2"/>
        <v>0</v>
      </c>
      <c r="AF25" s="4">
        <f t="shared" si="3"/>
        <v>0</v>
      </c>
      <c r="AG25" s="4">
        <f t="shared" si="4"/>
        <v>0</v>
      </c>
      <c r="AH25" s="4">
        <f t="shared" si="5"/>
        <v>0</v>
      </c>
      <c r="AI25" s="4">
        <f t="shared" si="6"/>
        <v>0</v>
      </c>
      <c r="AJ25" s="4">
        <f t="shared" si="7"/>
        <v>0</v>
      </c>
      <c r="AK25" s="4">
        <f t="shared" si="8"/>
        <v>0</v>
      </c>
      <c r="AN25" s="1" t="s">
        <v>32</v>
      </c>
      <c r="AO25" s="4" cm="1">
        <f t="array" ref="AO25">SUMPRODUCT(--($F$2:$F$669=$AN25),AC$2:AC$669)</f>
        <v>0</v>
      </c>
      <c r="AP25" s="4" cm="1">
        <f t="array" ref="AP25">SUMPRODUCT(--($F$2:$F$669=$AN25),AD$2:AD$669)</f>
        <v>0</v>
      </c>
      <c r="AQ25" s="4" cm="1">
        <f t="array" ref="AQ25">SUMPRODUCT(--($F$2:$F$669=$AN25),AE$2:AE$669)</f>
        <v>0</v>
      </c>
    </row>
    <row r="26" spans="1:55" x14ac:dyDescent="0.25">
      <c r="A26" s="1" cm="1">
        <f t="array" ref="A26">_xlfn.SWITCH(B26,"G",1,"D",2,"M",3,"F",4)</f>
        <v>1</v>
      </c>
      <c r="B26" s="1" t="s">
        <v>22</v>
      </c>
      <c r="C26" s="1" t="s">
        <v>529</v>
      </c>
      <c r="D26" s="1">
        <v>4.5</v>
      </c>
      <c r="E26" s="1">
        <v>4.5</v>
      </c>
      <c r="F26" s="1" t="s">
        <v>137</v>
      </c>
      <c r="G26" s="1">
        <v>88</v>
      </c>
      <c r="H26" s="1">
        <v>6.9589999999999996</v>
      </c>
      <c r="I26" s="1">
        <v>88</v>
      </c>
      <c r="J26" s="1">
        <v>3.8330000000000002</v>
      </c>
      <c r="K26" s="1">
        <v>87</v>
      </c>
      <c r="L26" s="1">
        <v>3.5089999999999999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0</v>
      </c>
      <c r="AC26" s="4">
        <f t="shared" si="0"/>
        <v>0</v>
      </c>
      <c r="AD26" s="4">
        <f t="shared" si="1"/>
        <v>0</v>
      </c>
      <c r="AE26" s="4">
        <f t="shared" si="2"/>
        <v>0</v>
      </c>
      <c r="AF26" s="4">
        <f t="shared" si="3"/>
        <v>0</v>
      </c>
      <c r="AG26" s="4">
        <f t="shared" si="4"/>
        <v>0</v>
      </c>
      <c r="AH26" s="4">
        <f t="shared" si="5"/>
        <v>0</v>
      </c>
      <c r="AI26" s="4">
        <f t="shared" si="6"/>
        <v>0</v>
      </c>
      <c r="AJ26" s="4">
        <f t="shared" si="7"/>
        <v>0</v>
      </c>
      <c r="AK26" s="4">
        <f t="shared" si="8"/>
        <v>0</v>
      </c>
      <c r="AN26" s="1" t="s">
        <v>327</v>
      </c>
      <c r="AO26" s="4" cm="1">
        <f t="array" ref="AO26">SUMPRODUCT(--($F$2:$F$669=$AN26),AC$2:AC$669)</f>
        <v>1</v>
      </c>
      <c r="AP26" s="4" cm="1">
        <f t="array" ref="AP26">SUMPRODUCT(--($F$2:$F$669=$AN26),AD$2:AD$669)</f>
        <v>1</v>
      </c>
      <c r="AQ26" s="4" cm="1">
        <f t="array" ref="AQ26">SUMPRODUCT(--($F$2:$F$669=$AN26),AE$2:AE$669)</f>
        <v>1</v>
      </c>
    </row>
    <row r="27" spans="1:55" x14ac:dyDescent="0.25">
      <c r="A27" s="1" cm="1">
        <f t="array" ref="A27">_xlfn.SWITCH(B27,"G",1,"D",2,"M",3,"F",4)</f>
        <v>3</v>
      </c>
      <c r="B27" s="1" t="s">
        <v>11</v>
      </c>
      <c r="C27" s="1" t="s">
        <v>306</v>
      </c>
      <c r="D27" s="1">
        <v>7.4</v>
      </c>
      <c r="E27" s="1">
        <v>7.4</v>
      </c>
      <c r="F27" s="1" t="s">
        <v>291</v>
      </c>
      <c r="G27" s="1">
        <v>71</v>
      </c>
      <c r="H27" s="1">
        <v>6.8929999999999998</v>
      </c>
      <c r="I27" s="1">
        <v>67</v>
      </c>
      <c r="J27" s="1">
        <v>2.9510000000000001</v>
      </c>
      <c r="K27" s="1">
        <v>63</v>
      </c>
      <c r="L27" s="1">
        <v>3.165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4">
        <f t="shared" si="0"/>
        <v>0</v>
      </c>
      <c r="AD27" s="4">
        <f t="shared" si="1"/>
        <v>0</v>
      </c>
      <c r="AE27" s="4">
        <f t="shared" si="2"/>
        <v>0</v>
      </c>
      <c r="AF27" s="4">
        <f t="shared" si="3"/>
        <v>0</v>
      </c>
      <c r="AG27" s="4">
        <f t="shared" si="4"/>
        <v>0</v>
      </c>
      <c r="AH27" s="4">
        <f t="shared" si="5"/>
        <v>0</v>
      </c>
      <c r="AI27" s="4">
        <f t="shared" si="6"/>
        <v>0</v>
      </c>
      <c r="AJ27" s="4">
        <f t="shared" si="7"/>
        <v>0</v>
      </c>
      <c r="AK27" s="4">
        <f t="shared" si="8"/>
        <v>0</v>
      </c>
      <c r="AN27" s="1" t="s">
        <v>469</v>
      </c>
      <c r="AO27" s="4" cm="1">
        <f t="array" ref="AO27">SUMPRODUCT(--($F$2:$F$669=$AN27),AC$2:AC$669)</f>
        <v>0</v>
      </c>
      <c r="AP27" s="4" cm="1">
        <f t="array" ref="AP27">SUMPRODUCT(--($F$2:$F$669=$AN27),AD$2:AD$669)</f>
        <v>0</v>
      </c>
      <c r="AQ27" s="4" cm="1">
        <f t="array" ref="AQ27">SUMPRODUCT(--($F$2:$F$669=$AN27),AE$2:AE$669)</f>
        <v>0</v>
      </c>
    </row>
    <row r="28" spans="1:55" x14ac:dyDescent="0.25">
      <c r="A28" s="1" cm="1">
        <f t="array" ref="A28">_xlfn.SWITCH(B28,"G",1,"D",2,"M",3,"F",4)</f>
        <v>1</v>
      </c>
      <c r="B28" s="1" t="s">
        <v>22</v>
      </c>
      <c r="C28" s="1" t="s">
        <v>181</v>
      </c>
      <c r="D28" s="1">
        <v>4.8</v>
      </c>
      <c r="E28" s="1">
        <v>4.8</v>
      </c>
      <c r="F28" s="1" t="s">
        <v>173</v>
      </c>
      <c r="G28" s="1">
        <v>88</v>
      </c>
      <c r="H28" s="1">
        <v>6.8570000000000002</v>
      </c>
      <c r="I28" s="1">
        <v>88</v>
      </c>
      <c r="J28" s="1">
        <v>3.0870000000000002</v>
      </c>
      <c r="K28" s="1">
        <v>87</v>
      </c>
      <c r="L28" s="1">
        <v>3.6779999999999999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0</v>
      </c>
      <c r="AC28" s="4">
        <f t="shared" si="0"/>
        <v>0</v>
      </c>
      <c r="AD28" s="4">
        <f t="shared" si="1"/>
        <v>0</v>
      </c>
      <c r="AE28" s="4">
        <f t="shared" si="2"/>
        <v>0</v>
      </c>
      <c r="AF28" s="4">
        <f t="shared" si="3"/>
        <v>0</v>
      </c>
      <c r="AG28" s="4">
        <f t="shared" si="4"/>
        <v>0</v>
      </c>
      <c r="AH28" s="4">
        <f t="shared" si="5"/>
        <v>0</v>
      </c>
      <c r="AI28" s="4">
        <f t="shared" si="6"/>
        <v>0</v>
      </c>
      <c r="AJ28" s="4">
        <f t="shared" si="7"/>
        <v>0</v>
      </c>
      <c r="AK28" s="4">
        <f t="shared" si="8"/>
        <v>0</v>
      </c>
    </row>
    <row r="29" spans="1:55" x14ac:dyDescent="0.25">
      <c r="A29" s="1" cm="1">
        <f t="array" ref="A29">_xlfn.SWITCH(B29,"G",1,"D",2,"M",3,"F",4)</f>
        <v>2</v>
      </c>
      <c r="B29" s="1" t="s">
        <v>14</v>
      </c>
      <c r="C29" s="1" t="s">
        <v>108</v>
      </c>
      <c r="D29" s="1">
        <v>5</v>
      </c>
      <c r="E29" s="1">
        <v>5</v>
      </c>
      <c r="F29" s="1" t="s">
        <v>75</v>
      </c>
      <c r="G29" s="1">
        <v>85</v>
      </c>
      <c r="H29" s="1">
        <v>6.4450000000000003</v>
      </c>
      <c r="I29" s="1">
        <v>84</v>
      </c>
      <c r="J29" s="1">
        <v>3.835</v>
      </c>
      <c r="K29" s="1">
        <v>81</v>
      </c>
      <c r="L29" s="1">
        <v>2.077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3">
        <v>0</v>
      </c>
      <c r="AC29" s="4">
        <f t="shared" si="0"/>
        <v>1</v>
      </c>
      <c r="AD29" s="4">
        <f t="shared" si="1"/>
        <v>1</v>
      </c>
      <c r="AE29" s="4">
        <f t="shared" si="2"/>
        <v>0</v>
      </c>
      <c r="AF29" s="4">
        <f t="shared" si="3"/>
        <v>1</v>
      </c>
      <c r="AG29" s="4">
        <f t="shared" si="4"/>
        <v>1</v>
      </c>
      <c r="AH29" s="4">
        <f t="shared" si="5"/>
        <v>0</v>
      </c>
      <c r="AI29" s="4">
        <f t="shared" si="6"/>
        <v>1</v>
      </c>
      <c r="AJ29" s="4">
        <f t="shared" si="7"/>
        <v>1</v>
      </c>
      <c r="AK29" s="4">
        <f t="shared" si="8"/>
        <v>1</v>
      </c>
      <c r="AN29" s="1" t="s">
        <v>705</v>
      </c>
      <c r="AO29" s="1" t="s">
        <v>706</v>
      </c>
      <c r="AP29" s="1" t="s">
        <v>707</v>
      </c>
      <c r="AQ29" s="1" t="s">
        <v>708</v>
      </c>
    </row>
    <row r="30" spans="1:55" x14ac:dyDescent="0.25">
      <c r="A30" s="1" cm="1">
        <f t="array" ref="A30">_xlfn.SWITCH(B30,"G",1,"D",2,"M",3,"F",4)</f>
        <v>3</v>
      </c>
      <c r="B30" s="1" t="s">
        <v>11</v>
      </c>
      <c r="C30" s="1" t="s">
        <v>566</v>
      </c>
      <c r="D30" s="1">
        <v>5</v>
      </c>
      <c r="E30" s="1">
        <v>5</v>
      </c>
      <c r="F30" s="1" t="s">
        <v>137</v>
      </c>
      <c r="G30" s="1">
        <v>67</v>
      </c>
      <c r="H30" s="1">
        <v>6.3410000000000002</v>
      </c>
      <c r="I30" s="1">
        <v>65</v>
      </c>
      <c r="J30" s="1">
        <v>3.4830000000000001</v>
      </c>
      <c r="K30" s="1">
        <v>65</v>
      </c>
      <c r="L30" s="1">
        <v>3.2040000000000002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0</v>
      </c>
      <c r="AC30" s="4">
        <f t="shared" si="0"/>
        <v>0</v>
      </c>
      <c r="AD30" s="4">
        <f t="shared" si="1"/>
        <v>0</v>
      </c>
      <c r="AE30" s="4">
        <f t="shared" si="2"/>
        <v>0</v>
      </c>
      <c r="AF30" s="4">
        <f t="shared" si="3"/>
        <v>0</v>
      </c>
      <c r="AG30" s="4">
        <f t="shared" si="4"/>
        <v>0</v>
      </c>
      <c r="AH30" s="4">
        <f t="shared" si="5"/>
        <v>0</v>
      </c>
      <c r="AI30" s="4">
        <f t="shared" si="6"/>
        <v>0</v>
      </c>
      <c r="AJ30" s="4">
        <f t="shared" si="7"/>
        <v>0</v>
      </c>
      <c r="AK30" s="4">
        <f t="shared" si="8"/>
        <v>0</v>
      </c>
      <c r="AO30" s="4">
        <f>SUM(S2:S669)</f>
        <v>1</v>
      </c>
      <c r="AP30" s="4">
        <f t="shared" ref="AP30:AQ30" si="9">SUM(T2:T669)</f>
        <v>1</v>
      </c>
      <c r="AQ30" s="4">
        <f t="shared" si="9"/>
        <v>1</v>
      </c>
    </row>
    <row r="31" spans="1:55" x14ac:dyDescent="0.25">
      <c r="A31" s="1" cm="1">
        <f t="array" ref="A31">_xlfn.SWITCH(B31,"G",1,"D",2,"M",3,"F",4)</f>
        <v>2</v>
      </c>
      <c r="B31" s="1" t="s">
        <v>14</v>
      </c>
      <c r="C31" s="1" t="s">
        <v>101</v>
      </c>
      <c r="D31" s="1">
        <v>5.3</v>
      </c>
      <c r="E31" s="1">
        <v>5.3</v>
      </c>
      <c r="F31" s="1" t="s">
        <v>75</v>
      </c>
      <c r="G31" s="1">
        <v>84</v>
      </c>
      <c r="H31" s="1">
        <v>6.3179999999999996</v>
      </c>
      <c r="I31" s="1">
        <v>84</v>
      </c>
      <c r="J31" s="1">
        <v>3.7559999999999998</v>
      </c>
      <c r="K31" s="1">
        <v>83</v>
      </c>
      <c r="L31" s="1">
        <v>2.121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0</v>
      </c>
      <c r="AC31" s="4">
        <f t="shared" si="0"/>
        <v>0</v>
      </c>
      <c r="AD31" s="4">
        <f t="shared" si="1"/>
        <v>0</v>
      </c>
      <c r="AE31" s="4">
        <f t="shared" si="2"/>
        <v>0</v>
      </c>
      <c r="AF31" s="4">
        <f t="shared" si="3"/>
        <v>0</v>
      </c>
      <c r="AG31" s="4">
        <f t="shared" si="4"/>
        <v>0</v>
      </c>
      <c r="AH31" s="4">
        <f t="shared" si="5"/>
        <v>0</v>
      </c>
      <c r="AI31" s="4">
        <f t="shared" si="6"/>
        <v>0</v>
      </c>
      <c r="AJ31" s="4">
        <f t="shared" si="7"/>
        <v>0</v>
      </c>
      <c r="AK31" s="4">
        <f t="shared" si="8"/>
        <v>0</v>
      </c>
    </row>
    <row r="32" spans="1:55" x14ac:dyDescent="0.25">
      <c r="A32" s="1" cm="1">
        <f t="array" ref="A32">_xlfn.SWITCH(B32,"G",1,"D",2,"M",3,"F",4)</f>
        <v>2</v>
      </c>
      <c r="B32" s="1" t="s">
        <v>14</v>
      </c>
      <c r="C32" s="1" t="s">
        <v>112</v>
      </c>
      <c r="D32" s="1">
        <v>4.5</v>
      </c>
      <c r="E32" s="1">
        <v>4.5</v>
      </c>
      <c r="F32" s="1" t="s">
        <v>75</v>
      </c>
      <c r="G32" s="1">
        <v>85</v>
      </c>
      <c r="H32" s="1">
        <v>6.18</v>
      </c>
      <c r="I32" s="1">
        <v>82</v>
      </c>
      <c r="J32" s="1">
        <v>3.5569999999999999</v>
      </c>
      <c r="K32" s="1">
        <v>83</v>
      </c>
      <c r="L32" s="1">
        <v>2.073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0</v>
      </c>
      <c r="AC32" s="4">
        <f t="shared" si="0"/>
        <v>0</v>
      </c>
      <c r="AD32" s="4">
        <f t="shared" si="1"/>
        <v>0</v>
      </c>
      <c r="AE32" s="4">
        <f t="shared" si="2"/>
        <v>0</v>
      </c>
      <c r="AF32" s="4">
        <f t="shared" si="3"/>
        <v>0</v>
      </c>
      <c r="AG32" s="4">
        <f t="shared" si="4"/>
        <v>0</v>
      </c>
      <c r="AH32" s="4">
        <f t="shared" si="5"/>
        <v>0</v>
      </c>
      <c r="AI32" s="4">
        <f t="shared" si="6"/>
        <v>0</v>
      </c>
      <c r="AJ32" s="4">
        <f t="shared" si="7"/>
        <v>0</v>
      </c>
      <c r="AK32" s="4">
        <f t="shared" si="8"/>
        <v>0</v>
      </c>
      <c r="AN32" s="1" t="s">
        <v>709</v>
      </c>
      <c r="AO32" s="1" t="s">
        <v>710</v>
      </c>
      <c r="AP32" s="1" t="s">
        <v>711</v>
      </c>
      <c r="AQ32" s="1" t="s">
        <v>712</v>
      </c>
    </row>
    <row r="33" spans="1:45" x14ac:dyDescent="0.25">
      <c r="A33" s="1" cm="1">
        <f t="array" ref="A33">_xlfn.SWITCH(B33,"G",1,"D",2,"M",3,"F",4)</f>
        <v>3</v>
      </c>
      <c r="B33" s="1" t="s">
        <v>11</v>
      </c>
      <c r="C33" s="1" t="s">
        <v>521</v>
      </c>
      <c r="D33" s="1">
        <v>7.7</v>
      </c>
      <c r="E33" s="1">
        <v>7.7</v>
      </c>
      <c r="F33" s="1" t="s">
        <v>173</v>
      </c>
      <c r="G33" s="1">
        <v>59</v>
      </c>
      <c r="H33" s="1">
        <v>6.1580000000000004</v>
      </c>
      <c r="I33" s="1">
        <v>58</v>
      </c>
      <c r="J33" s="1">
        <v>2.5419999999999998</v>
      </c>
      <c r="K33" s="1">
        <v>60</v>
      </c>
      <c r="L33" s="1">
        <v>3.6619999999999999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0</v>
      </c>
      <c r="AC33" s="4">
        <f t="shared" si="0"/>
        <v>0</v>
      </c>
      <c r="AD33" s="4">
        <f t="shared" si="1"/>
        <v>0</v>
      </c>
      <c r="AE33" s="4">
        <f t="shared" si="2"/>
        <v>0</v>
      </c>
      <c r="AF33" s="4">
        <f t="shared" si="3"/>
        <v>0</v>
      </c>
      <c r="AG33" s="4">
        <f t="shared" si="4"/>
        <v>0</v>
      </c>
      <c r="AH33" s="4">
        <f t="shared" si="5"/>
        <v>0</v>
      </c>
      <c r="AI33" s="4">
        <f t="shared" si="6"/>
        <v>0</v>
      </c>
      <c r="AJ33" s="4">
        <f t="shared" si="7"/>
        <v>0</v>
      </c>
      <c r="AK33" s="4">
        <f t="shared" si="8"/>
        <v>0</v>
      </c>
      <c r="AN33" s="3">
        <v>0.5</v>
      </c>
      <c r="AO33" s="4">
        <f>AN33+SUMPRODUCT(Y2:Y669,$E2:$E669)-SUMPRODUCT(V2:V669,$D2:$D669)</f>
        <v>1.5</v>
      </c>
      <c r="AP33" s="4">
        <f t="shared" ref="AP33:AQ33" si="10">AO33+SUMPRODUCT(Z2:Z669,$E2:$E669)-SUMPRODUCT(W2:W669,$D2:$D669)</f>
        <v>2.5</v>
      </c>
      <c r="AQ33" s="4">
        <f t="shared" si="10"/>
        <v>0.20000000000000018</v>
      </c>
    </row>
    <row r="34" spans="1:45" x14ac:dyDescent="0.25">
      <c r="A34" s="1" cm="1">
        <f t="array" ref="A34">_xlfn.SWITCH(B34,"G",1,"D",2,"M",3,"F",4)</f>
        <v>3</v>
      </c>
      <c r="B34" s="1" t="s">
        <v>11</v>
      </c>
      <c r="C34" s="1" t="s">
        <v>300</v>
      </c>
      <c r="D34" s="1">
        <v>8.1</v>
      </c>
      <c r="E34" s="1">
        <v>8.1</v>
      </c>
      <c r="F34" s="1" t="s">
        <v>291</v>
      </c>
      <c r="G34" s="1">
        <v>41</v>
      </c>
      <c r="H34" s="1">
        <v>6.1529999999999996</v>
      </c>
      <c r="I34" s="1">
        <v>41</v>
      </c>
      <c r="J34" s="1">
        <v>2.6739999999999999</v>
      </c>
      <c r="K34" s="1">
        <v>37</v>
      </c>
      <c r="L34" s="1">
        <v>2.7869999999999999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0</v>
      </c>
      <c r="AC34" s="4">
        <f t="shared" si="0"/>
        <v>0</v>
      </c>
      <c r="AD34" s="4">
        <f t="shared" si="1"/>
        <v>0</v>
      </c>
      <c r="AE34" s="4">
        <f t="shared" si="2"/>
        <v>0</v>
      </c>
      <c r="AF34" s="4">
        <f t="shared" si="3"/>
        <v>0</v>
      </c>
      <c r="AG34" s="4">
        <f t="shared" si="4"/>
        <v>0</v>
      </c>
      <c r="AH34" s="4">
        <f t="shared" si="5"/>
        <v>0</v>
      </c>
      <c r="AI34" s="4">
        <f t="shared" si="6"/>
        <v>0</v>
      </c>
      <c r="AJ34" s="4">
        <f t="shared" si="7"/>
        <v>0</v>
      </c>
      <c r="AK34" s="4">
        <f t="shared" si="8"/>
        <v>0</v>
      </c>
    </row>
    <row r="35" spans="1:45" x14ac:dyDescent="0.25">
      <c r="A35" s="1" cm="1">
        <f t="array" ref="A35">_xlfn.SWITCH(B35,"G",1,"D",2,"M",3,"F",4)</f>
        <v>3</v>
      </c>
      <c r="B35" s="1" t="s">
        <v>11</v>
      </c>
      <c r="C35" s="1" t="s">
        <v>330</v>
      </c>
      <c r="D35" s="1">
        <v>9.6</v>
      </c>
      <c r="E35" s="1">
        <v>9.6</v>
      </c>
      <c r="F35" s="1" t="s">
        <v>315</v>
      </c>
      <c r="G35" s="1">
        <v>80</v>
      </c>
      <c r="H35" s="1">
        <v>6.0860000000000003</v>
      </c>
      <c r="I35" s="1">
        <v>78</v>
      </c>
      <c r="J35" s="1">
        <v>6.1929999999999996</v>
      </c>
      <c r="K35" s="1">
        <v>75</v>
      </c>
      <c r="L35" s="1">
        <v>3.8540000000000001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0</v>
      </c>
      <c r="AC35" s="4">
        <f t="shared" si="0"/>
        <v>0</v>
      </c>
      <c r="AD35" s="4">
        <f t="shared" si="1"/>
        <v>0</v>
      </c>
      <c r="AE35" s="4">
        <f t="shared" si="2"/>
        <v>0</v>
      </c>
      <c r="AF35" s="4">
        <f t="shared" si="3"/>
        <v>0</v>
      </c>
      <c r="AG35" s="4">
        <f t="shared" si="4"/>
        <v>0</v>
      </c>
      <c r="AH35" s="4">
        <f t="shared" si="5"/>
        <v>0</v>
      </c>
      <c r="AI35" s="4">
        <f t="shared" si="6"/>
        <v>0</v>
      </c>
      <c r="AJ35" s="4">
        <f t="shared" si="7"/>
        <v>0</v>
      </c>
      <c r="AK35" s="4">
        <f t="shared" si="8"/>
        <v>0</v>
      </c>
      <c r="AN35" s="1" t="s">
        <v>716</v>
      </c>
      <c r="AO35" s="1" t="s">
        <v>713</v>
      </c>
      <c r="AP35" s="1" t="s">
        <v>714</v>
      </c>
      <c r="AQ35" s="1" t="s">
        <v>715</v>
      </c>
    </row>
    <row r="36" spans="1:45" x14ac:dyDescent="0.25">
      <c r="A36" s="1" cm="1">
        <f t="array" ref="A36">_xlfn.SWITCH(B36,"G",1,"D",2,"M",3,"F",4)</f>
        <v>4</v>
      </c>
      <c r="B36" s="1" t="s">
        <v>19</v>
      </c>
      <c r="C36" s="1" t="s">
        <v>190</v>
      </c>
      <c r="D36" s="1">
        <v>7.8</v>
      </c>
      <c r="E36" s="1">
        <v>7.8</v>
      </c>
      <c r="F36" s="1" t="s">
        <v>173</v>
      </c>
      <c r="G36" s="1">
        <v>73</v>
      </c>
      <c r="H36" s="1">
        <v>6.0289999999999999</v>
      </c>
      <c r="I36" s="1">
        <v>72</v>
      </c>
      <c r="J36" s="1">
        <v>2.6389999999999998</v>
      </c>
      <c r="K36" s="1">
        <v>69</v>
      </c>
      <c r="L36" s="1">
        <v>3.3519999999999999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0</v>
      </c>
      <c r="AC36" s="4">
        <f t="shared" si="0"/>
        <v>0</v>
      </c>
      <c r="AD36" s="4">
        <f t="shared" si="1"/>
        <v>0</v>
      </c>
      <c r="AE36" s="4">
        <f t="shared" si="2"/>
        <v>0</v>
      </c>
      <c r="AF36" s="4">
        <f t="shared" si="3"/>
        <v>0</v>
      </c>
      <c r="AG36" s="4">
        <f t="shared" si="4"/>
        <v>0</v>
      </c>
      <c r="AH36" s="4">
        <f t="shared" si="5"/>
        <v>0</v>
      </c>
      <c r="AI36" s="4">
        <f t="shared" si="6"/>
        <v>0</v>
      </c>
      <c r="AJ36" s="4">
        <f t="shared" si="7"/>
        <v>0</v>
      </c>
      <c r="AK36" s="4">
        <f t="shared" si="8"/>
        <v>0</v>
      </c>
      <c r="AO36" s="4">
        <f>SUM(M2:M669)</f>
        <v>11</v>
      </c>
      <c r="AP36" s="4">
        <f t="shared" ref="AP36:AQ36" si="11">SUM(N2:N669)</f>
        <v>11</v>
      </c>
      <c r="AQ36" s="4">
        <f t="shared" si="11"/>
        <v>11</v>
      </c>
    </row>
    <row r="37" spans="1:45" x14ac:dyDescent="0.25">
      <c r="A37" s="1" cm="1">
        <f t="array" ref="A37">_xlfn.SWITCH(B37,"G",1,"D",2,"M",3,"F",4)</f>
        <v>2</v>
      </c>
      <c r="B37" s="1" t="s">
        <v>14</v>
      </c>
      <c r="C37" s="1" t="s">
        <v>49</v>
      </c>
      <c r="D37" s="1">
        <v>4.4000000000000004</v>
      </c>
      <c r="E37" s="1">
        <v>4.4000000000000004</v>
      </c>
      <c r="F37" s="1" t="s">
        <v>75</v>
      </c>
      <c r="G37" s="1">
        <v>80</v>
      </c>
      <c r="H37" s="1">
        <v>5.8380000000000001</v>
      </c>
      <c r="I37" s="1">
        <v>77</v>
      </c>
      <c r="J37" s="1">
        <v>3.3340000000000001</v>
      </c>
      <c r="K37" s="1">
        <v>76</v>
      </c>
      <c r="L37" s="1">
        <v>1.8979999999999999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0</v>
      </c>
      <c r="AC37" s="4">
        <f t="shared" si="0"/>
        <v>0</v>
      </c>
      <c r="AD37" s="4">
        <f t="shared" si="1"/>
        <v>0</v>
      </c>
      <c r="AE37" s="4">
        <f t="shared" si="2"/>
        <v>0</v>
      </c>
      <c r="AF37" s="4">
        <f t="shared" si="3"/>
        <v>0</v>
      </c>
      <c r="AG37" s="4">
        <f t="shared" si="4"/>
        <v>0</v>
      </c>
      <c r="AH37" s="4">
        <f t="shared" si="5"/>
        <v>0</v>
      </c>
      <c r="AI37" s="4">
        <f t="shared" si="6"/>
        <v>0</v>
      </c>
      <c r="AJ37" s="4">
        <f t="shared" si="7"/>
        <v>0</v>
      </c>
      <c r="AK37" s="4">
        <f t="shared" si="8"/>
        <v>0</v>
      </c>
    </row>
    <row r="38" spans="1:45" x14ac:dyDescent="0.25">
      <c r="A38" s="1" cm="1">
        <f t="array" ref="A38">_xlfn.SWITCH(B38,"G",1,"D",2,"M",3,"F",4)</f>
        <v>3</v>
      </c>
      <c r="B38" s="1" t="s">
        <v>11</v>
      </c>
      <c r="C38" s="1" t="s">
        <v>211</v>
      </c>
      <c r="D38" s="1">
        <v>5.3</v>
      </c>
      <c r="E38" s="1">
        <v>5.3</v>
      </c>
      <c r="F38" s="1" t="s">
        <v>137</v>
      </c>
      <c r="G38" s="1">
        <v>57</v>
      </c>
      <c r="H38" s="1">
        <v>5.8150000000000004</v>
      </c>
      <c r="I38" s="1">
        <v>56</v>
      </c>
      <c r="J38" s="1">
        <v>3.1829999999999998</v>
      </c>
      <c r="K38" s="1">
        <v>53</v>
      </c>
      <c r="L38" s="1">
        <v>2.8359999999999999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0</v>
      </c>
      <c r="AC38" s="4">
        <f t="shared" si="0"/>
        <v>0</v>
      </c>
      <c r="AD38" s="4">
        <f t="shared" si="1"/>
        <v>0</v>
      </c>
      <c r="AE38" s="4">
        <f t="shared" si="2"/>
        <v>0</v>
      </c>
      <c r="AF38" s="4">
        <f t="shared" si="3"/>
        <v>0</v>
      </c>
      <c r="AG38" s="4">
        <f t="shared" si="4"/>
        <v>0</v>
      </c>
      <c r="AH38" s="4">
        <f t="shared" si="5"/>
        <v>0</v>
      </c>
      <c r="AI38" s="4">
        <f t="shared" si="6"/>
        <v>0</v>
      </c>
      <c r="AJ38" s="4">
        <f t="shared" si="7"/>
        <v>0</v>
      </c>
      <c r="AK38" s="4">
        <f t="shared" si="8"/>
        <v>0</v>
      </c>
      <c r="AN38" s="1" t="s">
        <v>720</v>
      </c>
      <c r="AO38" s="1" t="s">
        <v>721</v>
      </c>
      <c r="AP38" s="1" t="s">
        <v>722</v>
      </c>
      <c r="AQ38" s="1" t="s">
        <v>723</v>
      </c>
      <c r="AS38" s="1" t="s">
        <v>724</v>
      </c>
    </row>
    <row r="39" spans="1:45" x14ac:dyDescent="0.25">
      <c r="A39" s="1" cm="1">
        <f t="array" ref="A39">_xlfn.SWITCH(B39,"G",1,"D",2,"M",3,"F",4)</f>
        <v>3</v>
      </c>
      <c r="B39" s="1" t="s">
        <v>11</v>
      </c>
      <c r="C39" s="1" t="s">
        <v>119</v>
      </c>
      <c r="D39" s="1">
        <v>5.7</v>
      </c>
      <c r="E39" s="1">
        <v>5.7</v>
      </c>
      <c r="F39" s="1" t="s">
        <v>75</v>
      </c>
      <c r="G39" s="1">
        <v>77</v>
      </c>
      <c r="H39" s="1">
        <v>5.7290000000000001</v>
      </c>
      <c r="I39" s="1">
        <v>77</v>
      </c>
      <c r="J39" s="1">
        <v>3.1850000000000001</v>
      </c>
      <c r="K39" s="1">
        <v>75</v>
      </c>
      <c r="L39" s="1">
        <v>2.468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4">
        <f t="shared" si="0"/>
        <v>0</v>
      </c>
      <c r="AD39" s="4">
        <f t="shared" si="1"/>
        <v>0</v>
      </c>
      <c r="AE39" s="4">
        <f t="shared" si="2"/>
        <v>0</v>
      </c>
      <c r="AF39" s="4">
        <f t="shared" si="3"/>
        <v>0</v>
      </c>
      <c r="AG39" s="4">
        <f t="shared" si="4"/>
        <v>0</v>
      </c>
      <c r="AH39" s="4">
        <f t="shared" si="5"/>
        <v>0</v>
      </c>
      <c r="AI39" s="4">
        <f t="shared" si="6"/>
        <v>0</v>
      </c>
      <c r="AJ39" s="4">
        <f t="shared" si="7"/>
        <v>0</v>
      </c>
      <c r="AK39" s="4">
        <f t="shared" si="8"/>
        <v>0</v>
      </c>
      <c r="AN39" s="5">
        <f>SUM(AO39:AQ39)</f>
        <v>211.846</v>
      </c>
      <c r="AO39" s="4">
        <f>SUMPRODUCT(M2:M669,H2:H669)+$AS$39*SUMPRODUCT(P2:P669,H2:H669)+SUMPRODUCT(S2:S669,H2:H669)-4*AO63</f>
        <v>81.236800000000017</v>
      </c>
      <c r="AP39" s="4">
        <f>SUMPRODUCT(N2:N669,J2:J669)+$AS$39*SUMPRODUCT(Q2:Q669,J2:J669)+SUMPRODUCT(T2:T669,J2:J669)-4*AP63</f>
        <v>74.585700000000003</v>
      </c>
      <c r="AQ39" s="4">
        <f>SUMPRODUCT(O2:O669,L2:L669)+$AS$39*SUMPRODUCT(R2:R669,L2:L669)+SUMPRODUCT(U2:U669,L2:L669)-4*AQ63</f>
        <v>56.023499999999991</v>
      </c>
      <c r="AS39" s="1">
        <v>0.1</v>
      </c>
    </row>
    <row r="40" spans="1:45" x14ac:dyDescent="0.25">
      <c r="A40" s="1" cm="1">
        <f t="array" ref="A40">_xlfn.SWITCH(B40,"G",1,"D",2,"M",3,"F",4)</f>
        <v>2</v>
      </c>
      <c r="B40" s="1" t="s">
        <v>14</v>
      </c>
      <c r="C40" s="1" t="s">
        <v>581</v>
      </c>
      <c r="D40" s="1">
        <v>4.5</v>
      </c>
      <c r="E40" s="1">
        <v>4.5</v>
      </c>
      <c r="F40" s="1" t="s">
        <v>137</v>
      </c>
      <c r="G40" s="1">
        <v>84</v>
      </c>
      <c r="H40" s="1">
        <v>5.6989999999999998</v>
      </c>
      <c r="I40" s="1">
        <v>82</v>
      </c>
      <c r="J40" s="1">
        <v>3.5219999999999998</v>
      </c>
      <c r="K40" s="1">
        <v>84</v>
      </c>
      <c r="L40" s="1">
        <v>3.012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0</v>
      </c>
      <c r="AC40" s="4">
        <f t="shared" si="0"/>
        <v>0</v>
      </c>
      <c r="AD40" s="4">
        <f t="shared" si="1"/>
        <v>0</v>
      </c>
      <c r="AE40" s="4">
        <f t="shared" si="2"/>
        <v>0</v>
      </c>
      <c r="AF40" s="4">
        <f t="shared" si="3"/>
        <v>0</v>
      </c>
      <c r="AG40" s="4">
        <f t="shared" si="4"/>
        <v>0</v>
      </c>
      <c r="AH40" s="4">
        <f t="shared" si="5"/>
        <v>0</v>
      </c>
      <c r="AI40" s="4">
        <f t="shared" si="6"/>
        <v>0</v>
      </c>
      <c r="AJ40" s="4">
        <f t="shared" si="7"/>
        <v>0</v>
      </c>
      <c r="AK40" s="4">
        <f t="shared" si="8"/>
        <v>0</v>
      </c>
    </row>
    <row r="41" spans="1:45" x14ac:dyDescent="0.25">
      <c r="A41" s="1" cm="1">
        <f t="array" ref="A41">_xlfn.SWITCH(B41,"G",1,"D",2,"M",3,"F",4)</f>
        <v>4</v>
      </c>
      <c r="B41" s="1" t="s">
        <v>19</v>
      </c>
      <c r="C41" s="1" t="s">
        <v>139</v>
      </c>
      <c r="D41" s="1">
        <v>9.1999999999999993</v>
      </c>
      <c r="E41" s="1">
        <v>9.1999999999999993</v>
      </c>
      <c r="F41" s="1" t="s">
        <v>121</v>
      </c>
      <c r="G41" s="1">
        <v>72</v>
      </c>
      <c r="H41" s="1">
        <v>5.5970000000000004</v>
      </c>
      <c r="I41" s="1">
        <v>71</v>
      </c>
      <c r="J41" s="1">
        <v>4.6100000000000003</v>
      </c>
      <c r="K41" s="1">
        <v>69</v>
      </c>
      <c r="L41" s="1">
        <v>4.093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0</v>
      </c>
      <c r="AC41" s="4">
        <f t="shared" si="0"/>
        <v>0</v>
      </c>
      <c r="AD41" s="4">
        <f t="shared" si="1"/>
        <v>0</v>
      </c>
      <c r="AE41" s="4">
        <f t="shared" si="2"/>
        <v>0</v>
      </c>
      <c r="AF41" s="4">
        <f t="shared" si="3"/>
        <v>0</v>
      </c>
      <c r="AG41" s="4">
        <f t="shared" si="4"/>
        <v>0</v>
      </c>
      <c r="AH41" s="4">
        <f t="shared" si="5"/>
        <v>0</v>
      </c>
      <c r="AI41" s="4">
        <f t="shared" si="6"/>
        <v>0</v>
      </c>
      <c r="AJ41" s="4">
        <f t="shared" si="7"/>
        <v>0</v>
      </c>
      <c r="AK41" s="4">
        <f t="shared" si="8"/>
        <v>0</v>
      </c>
      <c r="AO41" s="1" t="s">
        <v>728</v>
      </c>
      <c r="AP41" s="1" t="s">
        <v>729</v>
      </c>
      <c r="AQ41" s="1" t="s">
        <v>730</v>
      </c>
    </row>
    <row r="42" spans="1:45" x14ac:dyDescent="0.25">
      <c r="A42" s="1" cm="1">
        <f t="array" ref="A42">_xlfn.SWITCH(B42,"G",1,"D",2,"M",3,"F",4)</f>
        <v>4</v>
      </c>
      <c r="B42" s="1" t="s">
        <v>19</v>
      </c>
      <c r="C42" s="1" t="s">
        <v>208</v>
      </c>
      <c r="D42" s="1">
        <v>5.5</v>
      </c>
      <c r="E42" s="1">
        <v>5.5</v>
      </c>
      <c r="F42" s="1" t="s">
        <v>137</v>
      </c>
      <c r="G42" s="1">
        <v>56</v>
      </c>
      <c r="H42" s="1">
        <v>5.5670000000000002</v>
      </c>
      <c r="I42" s="1">
        <v>55</v>
      </c>
      <c r="J42" s="1">
        <v>3.0680000000000001</v>
      </c>
      <c r="K42" s="1">
        <v>53</v>
      </c>
      <c r="L42" s="1">
        <v>2.7370000000000001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0</v>
      </c>
      <c r="AC42" s="4">
        <f t="shared" si="0"/>
        <v>0</v>
      </c>
      <c r="AD42" s="4">
        <f t="shared" si="1"/>
        <v>0</v>
      </c>
      <c r="AE42" s="4">
        <f t="shared" si="2"/>
        <v>0</v>
      </c>
      <c r="AF42" s="4">
        <f t="shared" si="3"/>
        <v>0</v>
      </c>
      <c r="AG42" s="4">
        <f t="shared" si="4"/>
        <v>0</v>
      </c>
      <c r="AH42" s="4">
        <f t="shared" si="5"/>
        <v>0</v>
      </c>
      <c r="AI42" s="4">
        <f t="shared" si="6"/>
        <v>0</v>
      </c>
      <c r="AJ42" s="4">
        <f t="shared" si="7"/>
        <v>0</v>
      </c>
      <c r="AK42" s="4">
        <f t="shared" si="8"/>
        <v>0</v>
      </c>
      <c r="AO42" s="2">
        <v>0</v>
      </c>
      <c r="AP42" s="2">
        <v>0</v>
      </c>
      <c r="AQ42" s="2">
        <v>0</v>
      </c>
    </row>
    <row r="43" spans="1:45" x14ac:dyDescent="0.25">
      <c r="A43" s="1" cm="1">
        <f t="array" ref="A43">_xlfn.SWITCH(B43,"G",1,"D",2,"M",3,"F",4)</f>
        <v>2</v>
      </c>
      <c r="B43" s="1" t="s">
        <v>14</v>
      </c>
      <c r="C43" s="1" t="s">
        <v>498</v>
      </c>
      <c r="D43" s="1">
        <v>4.4000000000000004</v>
      </c>
      <c r="E43" s="1">
        <v>4.4000000000000004</v>
      </c>
      <c r="F43" s="1" t="s">
        <v>137</v>
      </c>
      <c r="G43" s="1">
        <v>78</v>
      </c>
      <c r="H43" s="1">
        <v>5.4160000000000004</v>
      </c>
      <c r="I43" s="1">
        <v>77</v>
      </c>
      <c r="J43" s="1">
        <v>3.444</v>
      </c>
      <c r="K43" s="1">
        <v>77</v>
      </c>
      <c r="L43" s="1">
        <v>2.8490000000000002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0</v>
      </c>
      <c r="AC43" s="4">
        <f t="shared" si="0"/>
        <v>0</v>
      </c>
      <c r="AD43" s="4">
        <f t="shared" si="1"/>
        <v>0</v>
      </c>
      <c r="AE43" s="4">
        <f t="shared" si="2"/>
        <v>0</v>
      </c>
      <c r="AF43" s="4">
        <f t="shared" si="3"/>
        <v>0</v>
      </c>
      <c r="AG43" s="4">
        <f t="shared" si="4"/>
        <v>0</v>
      </c>
      <c r="AH43" s="4">
        <f t="shared" si="5"/>
        <v>0</v>
      </c>
      <c r="AI43" s="4">
        <f t="shared" si="6"/>
        <v>0</v>
      </c>
      <c r="AJ43" s="4">
        <f t="shared" si="7"/>
        <v>0</v>
      </c>
      <c r="AK43" s="4">
        <f t="shared" si="8"/>
        <v>0</v>
      </c>
    </row>
    <row r="44" spans="1:45" x14ac:dyDescent="0.25">
      <c r="A44" s="1" cm="1">
        <f t="array" ref="A44">_xlfn.SWITCH(B44,"G",1,"D",2,"M",3,"F",4)</f>
        <v>3</v>
      </c>
      <c r="B44" s="1" t="s">
        <v>11</v>
      </c>
      <c r="C44" s="1" t="s">
        <v>109</v>
      </c>
      <c r="D44" s="1">
        <v>5.3</v>
      </c>
      <c r="E44" s="1">
        <v>5.3</v>
      </c>
      <c r="F44" s="1" t="s">
        <v>75</v>
      </c>
      <c r="G44" s="1">
        <v>81</v>
      </c>
      <c r="H44" s="1">
        <v>5.4029999999999996</v>
      </c>
      <c r="I44" s="1">
        <v>78</v>
      </c>
      <c r="J44" s="1">
        <v>2.8740000000000001</v>
      </c>
      <c r="K44" s="1">
        <v>79</v>
      </c>
      <c r="L44" s="1">
        <v>2.3479999999999999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0</v>
      </c>
      <c r="AC44" s="4">
        <f t="shared" si="0"/>
        <v>0</v>
      </c>
      <c r="AD44" s="4">
        <f t="shared" si="1"/>
        <v>0</v>
      </c>
      <c r="AE44" s="4">
        <f t="shared" si="2"/>
        <v>0</v>
      </c>
      <c r="AF44" s="4">
        <f t="shared" si="3"/>
        <v>0</v>
      </c>
      <c r="AG44" s="4">
        <f t="shared" si="4"/>
        <v>0</v>
      </c>
      <c r="AH44" s="4">
        <f t="shared" si="5"/>
        <v>0</v>
      </c>
      <c r="AI44" s="4">
        <f t="shared" si="6"/>
        <v>0</v>
      </c>
      <c r="AJ44" s="4">
        <f t="shared" si="7"/>
        <v>0</v>
      </c>
      <c r="AK44" s="4">
        <f t="shared" si="8"/>
        <v>0</v>
      </c>
      <c r="AN44" s="1" t="s">
        <v>731</v>
      </c>
      <c r="AO44" s="1" t="s">
        <v>732</v>
      </c>
      <c r="AP44" s="1" t="s">
        <v>733</v>
      </c>
      <c r="AQ44" s="1" t="s">
        <v>734</v>
      </c>
    </row>
    <row r="45" spans="1:45" x14ac:dyDescent="0.25">
      <c r="A45" s="1" cm="1">
        <f t="array" ref="A45">_xlfn.SWITCH(B45,"G",1,"D",2,"M",3,"F",4)</f>
        <v>3</v>
      </c>
      <c r="B45" s="1" t="s">
        <v>11</v>
      </c>
      <c r="C45" s="1" t="s">
        <v>115</v>
      </c>
      <c r="D45" s="1">
        <v>5</v>
      </c>
      <c r="E45" s="1">
        <v>5</v>
      </c>
      <c r="F45" s="1" t="s">
        <v>75</v>
      </c>
      <c r="G45" s="1">
        <v>63</v>
      </c>
      <c r="H45" s="1">
        <v>5.35</v>
      </c>
      <c r="I45" s="1">
        <v>60</v>
      </c>
      <c r="J45" s="1">
        <v>2.8849999999999998</v>
      </c>
      <c r="K45" s="1">
        <v>62</v>
      </c>
      <c r="L45" s="1">
        <v>2.2690000000000001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0</v>
      </c>
      <c r="AC45" s="4">
        <f t="shared" si="0"/>
        <v>0</v>
      </c>
      <c r="AD45" s="4">
        <f t="shared" si="1"/>
        <v>0</v>
      </c>
      <c r="AE45" s="4">
        <f t="shared" si="2"/>
        <v>0</v>
      </c>
      <c r="AF45" s="4">
        <f t="shared" si="3"/>
        <v>0</v>
      </c>
      <c r="AG45" s="4">
        <f t="shared" si="4"/>
        <v>0</v>
      </c>
      <c r="AH45" s="4">
        <f t="shared" si="5"/>
        <v>0</v>
      </c>
      <c r="AI45" s="4">
        <f t="shared" si="6"/>
        <v>0</v>
      </c>
      <c r="AJ45" s="4">
        <f t="shared" si="7"/>
        <v>0</v>
      </c>
      <c r="AK45" s="4">
        <f t="shared" si="8"/>
        <v>0</v>
      </c>
      <c r="AN45" s="3">
        <v>2</v>
      </c>
      <c r="AO45" s="2">
        <v>1</v>
      </c>
      <c r="AP45" s="2">
        <v>1</v>
      </c>
      <c r="AQ45" s="2">
        <v>1</v>
      </c>
    </row>
    <row r="46" spans="1:45" x14ac:dyDescent="0.25">
      <c r="A46" s="1" cm="1">
        <f t="array" ref="A46">_xlfn.SWITCH(B46,"G",1,"D",2,"M",3,"F",4)</f>
        <v>3</v>
      </c>
      <c r="B46" s="1" t="s">
        <v>11</v>
      </c>
      <c r="C46" s="1" t="s">
        <v>17</v>
      </c>
      <c r="D46" s="1">
        <v>11.3</v>
      </c>
      <c r="E46" s="1">
        <v>11.3</v>
      </c>
      <c r="F46" s="1" t="s">
        <v>13</v>
      </c>
      <c r="G46" s="1">
        <v>76</v>
      </c>
      <c r="H46" s="1">
        <v>5.1689999999999996</v>
      </c>
      <c r="I46" s="1">
        <v>75</v>
      </c>
      <c r="J46" s="1">
        <v>3.5409999999999999</v>
      </c>
      <c r="K46" s="1">
        <v>76</v>
      </c>
      <c r="L46" s="1">
        <v>4.056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0</v>
      </c>
      <c r="AC46" s="4">
        <f t="shared" si="0"/>
        <v>0</v>
      </c>
      <c r="AD46" s="4">
        <f t="shared" si="1"/>
        <v>0</v>
      </c>
      <c r="AE46" s="4">
        <f t="shared" si="2"/>
        <v>0</v>
      </c>
      <c r="AF46" s="4">
        <f t="shared" si="3"/>
        <v>0</v>
      </c>
      <c r="AG46" s="4">
        <f t="shared" si="4"/>
        <v>0</v>
      </c>
      <c r="AH46" s="4">
        <f t="shared" si="5"/>
        <v>0</v>
      </c>
      <c r="AI46" s="4">
        <f t="shared" si="6"/>
        <v>0</v>
      </c>
      <c r="AJ46" s="4">
        <f t="shared" si="7"/>
        <v>0</v>
      </c>
      <c r="AK46" s="4">
        <f t="shared" si="8"/>
        <v>0</v>
      </c>
    </row>
    <row r="47" spans="1:45" x14ac:dyDescent="0.25">
      <c r="A47" s="1" cm="1">
        <f t="array" ref="A47">_xlfn.SWITCH(B47,"G",1,"D",2,"M",3,"F",4)</f>
        <v>3</v>
      </c>
      <c r="B47" s="1" t="s">
        <v>11</v>
      </c>
      <c r="C47" s="1" t="s">
        <v>117</v>
      </c>
      <c r="D47" s="1">
        <v>4.9000000000000004</v>
      </c>
      <c r="E47" s="1">
        <v>4.9000000000000004</v>
      </c>
      <c r="F47" s="1" t="s">
        <v>75</v>
      </c>
      <c r="G47" s="1">
        <v>79</v>
      </c>
      <c r="H47" s="1">
        <v>5.1660000000000004</v>
      </c>
      <c r="I47" s="1">
        <v>78</v>
      </c>
      <c r="J47" s="1">
        <v>2.778</v>
      </c>
      <c r="K47" s="1">
        <v>78</v>
      </c>
      <c r="L47" s="1">
        <v>2.298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0</v>
      </c>
      <c r="AC47" s="4">
        <f t="shared" si="0"/>
        <v>0</v>
      </c>
      <c r="AD47" s="4">
        <f t="shared" si="1"/>
        <v>0</v>
      </c>
      <c r="AE47" s="4">
        <f t="shared" si="2"/>
        <v>0</v>
      </c>
      <c r="AF47" s="4">
        <f t="shared" si="3"/>
        <v>0</v>
      </c>
      <c r="AG47" s="4">
        <f t="shared" si="4"/>
        <v>0</v>
      </c>
      <c r="AH47" s="4">
        <f t="shared" si="5"/>
        <v>0</v>
      </c>
      <c r="AI47" s="4">
        <f t="shared" si="6"/>
        <v>0</v>
      </c>
      <c r="AJ47" s="4">
        <f t="shared" si="7"/>
        <v>0</v>
      </c>
      <c r="AK47" s="4">
        <f t="shared" si="8"/>
        <v>0</v>
      </c>
      <c r="AO47" s="1" t="s">
        <v>717</v>
      </c>
      <c r="AP47" s="1" t="s">
        <v>718</v>
      </c>
      <c r="AQ47" s="1" t="s">
        <v>719</v>
      </c>
    </row>
    <row r="48" spans="1:45" x14ac:dyDescent="0.25">
      <c r="A48" s="1" cm="1">
        <f t="array" ref="A48">_xlfn.SWITCH(B48,"G",1,"D",2,"M",3,"F",4)</f>
        <v>3</v>
      </c>
      <c r="B48" s="1" t="s">
        <v>11</v>
      </c>
      <c r="C48" s="1" t="s">
        <v>311</v>
      </c>
      <c r="D48" s="1">
        <v>5.3</v>
      </c>
      <c r="E48" s="1">
        <v>5.3</v>
      </c>
      <c r="F48" s="1" t="s">
        <v>291</v>
      </c>
      <c r="G48" s="1">
        <v>73</v>
      </c>
      <c r="H48" s="1">
        <v>5.0839999999999996</v>
      </c>
      <c r="I48" s="1">
        <v>71</v>
      </c>
      <c r="J48" s="1">
        <v>2.3279999999999998</v>
      </c>
      <c r="K48" s="1">
        <v>68</v>
      </c>
      <c r="L48" s="1">
        <v>2.4489999999999998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0</v>
      </c>
      <c r="AC48" s="4">
        <f t="shared" si="0"/>
        <v>0</v>
      </c>
      <c r="AD48" s="4">
        <f t="shared" si="1"/>
        <v>0</v>
      </c>
      <c r="AE48" s="4">
        <f t="shared" si="2"/>
        <v>0</v>
      </c>
      <c r="AF48" s="4">
        <f t="shared" si="3"/>
        <v>0</v>
      </c>
      <c r="AG48" s="4">
        <f t="shared" si="4"/>
        <v>0</v>
      </c>
      <c r="AH48" s="4">
        <f t="shared" si="5"/>
        <v>0</v>
      </c>
      <c r="AI48" s="4">
        <f t="shared" si="6"/>
        <v>0</v>
      </c>
      <c r="AJ48" s="4">
        <f t="shared" si="7"/>
        <v>0</v>
      </c>
      <c r="AK48" s="4">
        <f t="shared" si="8"/>
        <v>0</v>
      </c>
      <c r="AO48" s="8">
        <f>SUM(V2:V669)</f>
        <v>3</v>
      </c>
      <c r="AP48" s="8">
        <f t="shared" ref="AP48:AQ48" si="12">SUM(W2:W669)</f>
        <v>1</v>
      </c>
      <c r="AQ48" s="8">
        <f t="shared" si="12"/>
        <v>1</v>
      </c>
    </row>
    <row r="49" spans="1:43" x14ac:dyDescent="0.25">
      <c r="A49" s="1" cm="1">
        <f t="array" ref="A49">_xlfn.SWITCH(B49,"G",1,"D",2,"M",3,"F",4)</f>
        <v>2</v>
      </c>
      <c r="B49" s="1" t="s">
        <v>14</v>
      </c>
      <c r="C49" s="1" t="s">
        <v>325</v>
      </c>
      <c r="D49" s="1">
        <v>4.9000000000000004</v>
      </c>
      <c r="E49" s="1">
        <v>4.9000000000000004</v>
      </c>
      <c r="F49" s="1" t="s">
        <v>315</v>
      </c>
      <c r="G49" s="1">
        <v>83</v>
      </c>
      <c r="H49" s="1">
        <v>5</v>
      </c>
      <c r="I49" s="1">
        <v>81</v>
      </c>
      <c r="J49" s="1">
        <v>5.1669999999999998</v>
      </c>
      <c r="K49" s="1">
        <v>79</v>
      </c>
      <c r="L49" s="1">
        <v>2.4350000000000001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0</v>
      </c>
      <c r="AC49" s="4">
        <f t="shared" si="0"/>
        <v>0</v>
      </c>
      <c r="AD49" s="4">
        <f t="shared" si="1"/>
        <v>0</v>
      </c>
      <c r="AE49" s="4">
        <f t="shared" si="2"/>
        <v>0</v>
      </c>
      <c r="AF49" s="4">
        <f t="shared" si="3"/>
        <v>0</v>
      </c>
      <c r="AG49" s="4">
        <f t="shared" si="4"/>
        <v>0</v>
      </c>
      <c r="AH49" s="4">
        <f t="shared" si="5"/>
        <v>0</v>
      </c>
      <c r="AI49" s="4">
        <f t="shared" si="6"/>
        <v>0</v>
      </c>
      <c r="AJ49" s="4">
        <f t="shared" si="7"/>
        <v>0</v>
      </c>
      <c r="AK49" s="4">
        <f t="shared" si="8"/>
        <v>0</v>
      </c>
    </row>
    <row r="50" spans="1:43" x14ac:dyDescent="0.25">
      <c r="A50" s="1" cm="1">
        <f t="array" ref="A50">_xlfn.SWITCH(B50,"G",1,"D",2,"M",3,"F",4)</f>
        <v>4</v>
      </c>
      <c r="B50" s="1" t="s">
        <v>19</v>
      </c>
      <c r="C50" s="1" t="s">
        <v>452</v>
      </c>
      <c r="D50" s="1">
        <v>6.7</v>
      </c>
      <c r="E50" s="1">
        <v>6.7</v>
      </c>
      <c r="F50" s="1" t="s">
        <v>327</v>
      </c>
      <c r="G50" s="1">
        <v>73</v>
      </c>
      <c r="H50" s="1">
        <v>4.9009999999999998</v>
      </c>
      <c r="I50" s="1">
        <v>73</v>
      </c>
      <c r="J50" s="1">
        <v>4.2850000000000001</v>
      </c>
      <c r="K50" s="1">
        <v>72</v>
      </c>
      <c r="L50" s="1">
        <v>3.1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0</v>
      </c>
      <c r="AC50" s="4">
        <f t="shared" si="0"/>
        <v>0</v>
      </c>
      <c r="AD50" s="4">
        <f t="shared" si="1"/>
        <v>0</v>
      </c>
      <c r="AE50" s="4">
        <f t="shared" si="2"/>
        <v>0</v>
      </c>
      <c r="AF50" s="4">
        <f t="shared" si="3"/>
        <v>0</v>
      </c>
      <c r="AG50" s="4">
        <f t="shared" si="4"/>
        <v>0</v>
      </c>
      <c r="AH50" s="4">
        <f t="shared" si="5"/>
        <v>0</v>
      </c>
      <c r="AI50" s="4">
        <f t="shared" si="6"/>
        <v>0</v>
      </c>
      <c r="AJ50" s="4">
        <f t="shared" si="7"/>
        <v>0</v>
      </c>
      <c r="AK50" s="4">
        <f t="shared" si="8"/>
        <v>0</v>
      </c>
      <c r="AO50" s="1" t="s">
        <v>735</v>
      </c>
      <c r="AP50" s="1" t="s">
        <v>736</v>
      </c>
      <c r="AQ50" s="1" t="s">
        <v>737</v>
      </c>
    </row>
    <row r="51" spans="1:43" x14ac:dyDescent="0.25">
      <c r="A51" s="1" cm="1">
        <f t="array" ref="A51">_xlfn.SWITCH(B51,"G",1,"D",2,"M",3,"F",4)</f>
        <v>2</v>
      </c>
      <c r="B51" s="1" t="s">
        <v>14</v>
      </c>
      <c r="C51" s="1" t="s">
        <v>180</v>
      </c>
      <c r="D51" s="1">
        <v>5.0999999999999996</v>
      </c>
      <c r="E51" s="1">
        <v>5.0999999999999996</v>
      </c>
      <c r="F51" s="1" t="s">
        <v>173</v>
      </c>
      <c r="G51" s="1">
        <v>75</v>
      </c>
      <c r="H51" s="1">
        <v>4.843</v>
      </c>
      <c r="I51" s="1">
        <v>75</v>
      </c>
      <c r="J51" s="1">
        <v>1.677</v>
      </c>
      <c r="K51" s="1">
        <v>74</v>
      </c>
      <c r="L51" s="1">
        <v>3.161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0</v>
      </c>
      <c r="AC51" s="4">
        <f t="shared" si="0"/>
        <v>0</v>
      </c>
      <c r="AD51" s="4">
        <f t="shared" si="1"/>
        <v>0</v>
      </c>
      <c r="AE51" s="4">
        <f t="shared" si="2"/>
        <v>0</v>
      </c>
      <c r="AF51" s="4">
        <f t="shared" si="3"/>
        <v>0</v>
      </c>
      <c r="AG51" s="4">
        <f t="shared" si="4"/>
        <v>0</v>
      </c>
      <c r="AH51" s="4">
        <f t="shared" si="5"/>
        <v>0</v>
      </c>
      <c r="AI51" s="4">
        <f t="shared" si="6"/>
        <v>0</v>
      </c>
      <c r="AJ51" s="4">
        <f t="shared" si="7"/>
        <v>0</v>
      </c>
      <c r="AK51" s="4">
        <f t="shared" si="8"/>
        <v>0</v>
      </c>
      <c r="AO51" s="8">
        <f>AN45-AO48</f>
        <v>-1</v>
      </c>
      <c r="AP51" s="8">
        <f t="shared" ref="AP51:AQ51" si="13">AO45-AP48</f>
        <v>0</v>
      </c>
      <c r="AQ51" s="8">
        <f t="shared" si="13"/>
        <v>0</v>
      </c>
    </row>
    <row r="52" spans="1:43" x14ac:dyDescent="0.25">
      <c r="A52" s="1" cm="1">
        <f t="array" ref="A52">_xlfn.SWITCH(B52,"G",1,"D",2,"M",3,"F",4)</f>
        <v>3</v>
      </c>
      <c r="B52" s="1" t="s">
        <v>11</v>
      </c>
      <c r="C52" s="1" t="s">
        <v>142</v>
      </c>
      <c r="D52" s="1">
        <v>6.8</v>
      </c>
      <c r="E52" s="1">
        <v>6.8</v>
      </c>
      <c r="F52" s="1" t="s">
        <v>121</v>
      </c>
      <c r="G52" s="1">
        <v>76</v>
      </c>
      <c r="H52" s="1">
        <v>4.819</v>
      </c>
      <c r="I52" s="1">
        <v>73</v>
      </c>
      <c r="J52" s="1">
        <v>3.74</v>
      </c>
      <c r="K52" s="1">
        <v>75</v>
      </c>
      <c r="L52" s="1">
        <v>3.4830000000000001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0</v>
      </c>
      <c r="AC52" s="4">
        <f t="shared" si="0"/>
        <v>0</v>
      </c>
      <c r="AD52" s="4">
        <f t="shared" si="1"/>
        <v>0</v>
      </c>
      <c r="AE52" s="4">
        <f t="shared" si="2"/>
        <v>0</v>
      </c>
      <c r="AF52" s="4">
        <f t="shared" si="3"/>
        <v>0</v>
      </c>
      <c r="AG52" s="4">
        <f t="shared" si="4"/>
        <v>0</v>
      </c>
      <c r="AH52" s="4">
        <f t="shared" si="5"/>
        <v>0</v>
      </c>
      <c r="AI52" s="4">
        <f t="shared" si="6"/>
        <v>0</v>
      </c>
      <c r="AJ52" s="4">
        <f t="shared" si="7"/>
        <v>0</v>
      </c>
      <c r="AK52" s="4">
        <f t="shared" si="8"/>
        <v>0</v>
      </c>
    </row>
    <row r="53" spans="1:43" x14ac:dyDescent="0.25">
      <c r="A53" s="1" cm="1">
        <f t="array" ref="A53">_xlfn.SWITCH(B53,"G",1,"D",2,"M",3,"F",4)</f>
        <v>2</v>
      </c>
      <c r="B53" s="1" t="s">
        <v>14</v>
      </c>
      <c r="C53" s="1" t="s">
        <v>580</v>
      </c>
      <c r="D53" s="1">
        <v>4.5</v>
      </c>
      <c r="E53" s="1">
        <v>4.5</v>
      </c>
      <c r="F53" s="1" t="s">
        <v>137</v>
      </c>
      <c r="G53" s="1">
        <v>83</v>
      </c>
      <c r="H53" s="1">
        <v>4.7880000000000003</v>
      </c>
      <c r="I53" s="1">
        <v>82</v>
      </c>
      <c r="J53" s="1">
        <v>3.0419999999999998</v>
      </c>
      <c r="K53" s="1">
        <v>82</v>
      </c>
      <c r="L53" s="1">
        <v>2.5339999999999998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0</v>
      </c>
      <c r="AC53" s="4">
        <f t="shared" si="0"/>
        <v>0</v>
      </c>
      <c r="AD53" s="4">
        <f t="shared" si="1"/>
        <v>0</v>
      </c>
      <c r="AE53" s="4">
        <f t="shared" si="2"/>
        <v>0</v>
      </c>
      <c r="AF53" s="4">
        <f t="shared" si="3"/>
        <v>0</v>
      </c>
      <c r="AG53" s="4">
        <f t="shared" si="4"/>
        <v>0</v>
      </c>
      <c r="AH53" s="4">
        <f t="shared" si="5"/>
        <v>0</v>
      </c>
      <c r="AI53" s="4">
        <f t="shared" si="6"/>
        <v>0</v>
      </c>
      <c r="AJ53" s="4">
        <f t="shared" si="7"/>
        <v>0</v>
      </c>
      <c r="AK53" s="4">
        <f t="shared" si="8"/>
        <v>0</v>
      </c>
      <c r="AN53" s="1" t="s">
        <v>738</v>
      </c>
      <c r="AO53" s="8">
        <f>2*AO42</f>
        <v>0</v>
      </c>
      <c r="AP53" s="8">
        <f t="shared" ref="AP53:AQ53" si="14">2*AP42</f>
        <v>0</v>
      </c>
      <c r="AQ53" s="8">
        <f t="shared" si="14"/>
        <v>0</v>
      </c>
    </row>
    <row r="54" spans="1:43" x14ac:dyDescent="0.25">
      <c r="A54" s="1" cm="1">
        <f t="array" ref="A54">_xlfn.SWITCH(B54,"G",1,"D",2,"M",3,"F",4)</f>
        <v>3</v>
      </c>
      <c r="B54" s="1" t="s">
        <v>11</v>
      </c>
      <c r="C54" s="1" t="s">
        <v>136</v>
      </c>
      <c r="D54" s="1">
        <v>5.9</v>
      </c>
      <c r="E54" s="1">
        <v>5.9</v>
      </c>
      <c r="F54" s="1" t="s">
        <v>137</v>
      </c>
      <c r="G54" s="1">
        <v>58</v>
      </c>
      <c r="H54" s="1">
        <v>4.6360000000000001</v>
      </c>
      <c r="I54" s="1">
        <v>56</v>
      </c>
      <c r="J54" s="1">
        <v>2.48</v>
      </c>
      <c r="K54" s="1">
        <v>56</v>
      </c>
      <c r="L54" s="1">
        <v>2.2949999999999999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0</v>
      </c>
      <c r="AC54" s="4">
        <f t="shared" si="0"/>
        <v>0</v>
      </c>
      <c r="AD54" s="4">
        <f t="shared" si="1"/>
        <v>0</v>
      </c>
      <c r="AE54" s="4">
        <f t="shared" si="2"/>
        <v>0</v>
      </c>
      <c r="AF54" s="4">
        <f t="shared" si="3"/>
        <v>0</v>
      </c>
      <c r="AG54" s="4">
        <f t="shared" si="4"/>
        <v>0</v>
      </c>
      <c r="AH54" s="4">
        <f t="shared" si="5"/>
        <v>0</v>
      </c>
      <c r="AI54" s="4">
        <f t="shared" si="6"/>
        <v>0</v>
      </c>
      <c r="AJ54" s="4">
        <f t="shared" si="7"/>
        <v>0</v>
      </c>
      <c r="AK54" s="4">
        <f t="shared" si="8"/>
        <v>0</v>
      </c>
      <c r="AN54" s="1" t="s">
        <v>739</v>
      </c>
      <c r="AO54" s="8">
        <f>AO42+(-14)*(1-AO42)</f>
        <v>-14</v>
      </c>
      <c r="AP54" s="8">
        <f t="shared" ref="AP54:AQ54" si="15">AP42+(-14)*(1-AP42)</f>
        <v>-14</v>
      </c>
      <c r="AQ54" s="8">
        <f t="shared" si="15"/>
        <v>-14</v>
      </c>
    </row>
    <row r="55" spans="1:43" x14ac:dyDescent="0.25">
      <c r="A55" s="1" cm="1">
        <f t="array" ref="A55">_xlfn.SWITCH(B55,"G",1,"D",2,"M",3,"F",4)</f>
        <v>2</v>
      </c>
      <c r="B55" s="1" t="s">
        <v>14</v>
      </c>
      <c r="C55" s="1" t="s">
        <v>530</v>
      </c>
      <c r="D55" s="1">
        <v>4.3</v>
      </c>
      <c r="E55" s="1">
        <v>4.3</v>
      </c>
      <c r="F55" s="1" t="s">
        <v>137</v>
      </c>
      <c r="G55" s="1">
        <v>70</v>
      </c>
      <c r="H55" s="1">
        <v>4.6360000000000001</v>
      </c>
      <c r="I55" s="1">
        <v>70</v>
      </c>
      <c r="J55" s="1">
        <v>2.95</v>
      </c>
      <c r="K55" s="1">
        <v>69</v>
      </c>
      <c r="L55" s="1">
        <v>2.4119999999999999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0</v>
      </c>
      <c r="AC55" s="4">
        <f t="shared" si="0"/>
        <v>0</v>
      </c>
      <c r="AD55" s="4">
        <f t="shared" si="1"/>
        <v>0</v>
      </c>
      <c r="AE55" s="4">
        <f t="shared" si="2"/>
        <v>0</v>
      </c>
      <c r="AF55" s="4">
        <f t="shared" si="3"/>
        <v>0</v>
      </c>
      <c r="AG55" s="4">
        <f t="shared" si="4"/>
        <v>0</v>
      </c>
      <c r="AH55" s="4">
        <f t="shared" si="5"/>
        <v>0</v>
      </c>
      <c r="AI55" s="4">
        <f t="shared" si="6"/>
        <v>0</v>
      </c>
      <c r="AJ55" s="4">
        <f t="shared" si="7"/>
        <v>0</v>
      </c>
      <c r="AK55" s="4">
        <f t="shared" si="8"/>
        <v>0</v>
      </c>
    </row>
    <row r="56" spans="1:43" x14ac:dyDescent="0.25">
      <c r="A56" s="1" cm="1">
        <f t="array" ref="A56">_xlfn.SWITCH(B56,"G",1,"D",2,"M",3,"F",4)</f>
        <v>4</v>
      </c>
      <c r="B56" s="1" t="s">
        <v>19</v>
      </c>
      <c r="C56" s="1" t="s">
        <v>205</v>
      </c>
      <c r="D56" s="1">
        <v>5.3</v>
      </c>
      <c r="E56" s="1">
        <v>5.3</v>
      </c>
      <c r="F56" s="1" t="s">
        <v>137</v>
      </c>
      <c r="G56" s="1">
        <v>58</v>
      </c>
      <c r="H56" s="1">
        <v>4.5860000000000003</v>
      </c>
      <c r="I56" s="1">
        <v>60</v>
      </c>
      <c r="J56" s="1">
        <v>2.548</v>
      </c>
      <c r="K56" s="1">
        <v>57</v>
      </c>
      <c r="L56" s="1">
        <v>2.33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0</v>
      </c>
      <c r="AC56" s="4">
        <f t="shared" si="0"/>
        <v>0</v>
      </c>
      <c r="AD56" s="4">
        <f t="shared" si="1"/>
        <v>0</v>
      </c>
      <c r="AE56" s="4">
        <f t="shared" si="2"/>
        <v>0</v>
      </c>
      <c r="AF56" s="4">
        <f t="shared" si="3"/>
        <v>0</v>
      </c>
      <c r="AG56" s="4">
        <f t="shared" si="4"/>
        <v>0</v>
      </c>
      <c r="AH56" s="4">
        <f t="shared" si="5"/>
        <v>0</v>
      </c>
      <c r="AI56" s="4">
        <f t="shared" si="6"/>
        <v>0</v>
      </c>
      <c r="AJ56" s="4">
        <f t="shared" si="7"/>
        <v>0</v>
      </c>
      <c r="AK56" s="4">
        <f t="shared" si="8"/>
        <v>0</v>
      </c>
      <c r="AO56" s="1" t="s">
        <v>740</v>
      </c>
      <c r="AP56" s="1" t="s">
        <v>741</v>
      </c>
      <c r="AQ56" s="1" t="s">
        <v>742</v>
      </c>
    </row>
    <row r="57" spans="1:43" x14ac:dyDescent="0.25">
      <c r="A57" s="1" cm="1">
        <f t="array" ref="A57">_xlfn.SWITCH(B57,"G",1,"D",2,"M",3,"F",4)</f>
        <v>3</v>
      </c>
      <c r="B57" s="1" t="s">
        <v>11</v>
      </c>
      <c r="C57" s="1" t="s">
        <v>174</v>
      </c>
      <c r="D57" s="1">
        <v>6.8</v>
      </c>
      <c r="E57" s="1">
        <v>6.8</v>
      </c>
      <c r="F57" s="1" t="s">
        <v>173</v>
      </c>
      <c r="G57" s="1">
        <v>46</v>
      </c>
      <c r="H57" s="1">
        <v>4.5730000000000004</v>
      </c>
      <c r="I57" s="1">
        <v>48</v>
      </c>
      <c r="J57" s="1">
        <v>2.0299999999999998</v>
      </c>
      <c r="K57" s="1">
        <v>47</v>
      </c>
      <c r="L57" s="1">
        <v>2.68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0</v>
      </c>
      <c r="AC57" s="4">
        <f t="shared" si="0"/>
        <v>0</v>
      </c>
      <c r="AD57" s="4">
        <f t="shared" si="1"/>
        <v>0</v>
      </c>
      <c r="AE57" s="4">
        <f t="shared" si="2"/>
        <v>0</v>
      </c>
      <c r="AF57" s="4">
        <f t="shared" si="3"/>
        <v>0</v>
      </c>
      <c r="AG57" s="4">
        <f t="shared" si="4"/>
        <v>0</v>
      </c>
      <c r="AH57" s="4">
        <f t="shared" si="5"/>
        <v>0</v>
      </c>
      <c r="AI57" s="4">
        <f t="shared" si="6"/>
        <v>0</v>
      </c>
      <c r="AJ57" s="4">
        <f t="shared" si="7"/>
        <v>0</v>
      </c>
      <c r="AK57" s="4">
        <f t="shared" si="8"/>
        <v>0</v>
      </c>
      <c r="AO57" s="8">
        <f>AO42+1</f>
        <v>1</v>
      </c>
      <c r="AP57" s="8">
        <f t="shared" ref="AP57:AQ57" si="16">AP42+1</f>
        <v>1</v>
      </c>
      <c r="AQ57" s="8">
        <f t="shared" si="16"/>
        <v>1</v>
      </c>
    </row>
    <row r="58" spans="1:43" x14ac:dyDescent="0.25">
      <c r="A58" s="1" cm="1">
        <f t="array" ref="A58">_xlfn.SWITCH(B58,"G",1,"D",2,"M",3,"F",4)</f>
        <v>1</v>
      </c>
      <c r="B58" s="1" t="s">
        <v>22</v>
      </c>
      <c r="C58" s="1" t="s">
        <v>299</v>
      </c>
      <c r="D58" s="1">
        <v>5.0999999999999996</v>
      </c>
      <c r="E58" s="1">
        <v>5.0999999999999996</v>
      </c>
      <c r="F58" s="1" t="s">
        <v>121</v>
      </c>
      <c r="G58" s="1">
        <v>89</v>
      </c>
      <c r="H58" s="1">
        <v>4.5289999999999999</v>
      </c>
      <c r="I58" s="1">
        <v>88</v>
      </c>
      <c r="J58" s="1">
        <v>3.9279999999999999</v>
      </c>
      <c r="K58" s="1">
        <v>88</v>
      </c>
      <c r="L58" s="1">
        <v>3.508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0</v>
      </c>
      <c r="AC58" s="4">
        <f t="shared" si="0"/>
        <v>0</v>
      </c>
      <c r="AD58" s="4">
        <f t="shared" si="1"/>
        <v>0</v>
      </c>
      <c r="AE58" s="4">
        <f t="shared" si="2"/>
        <v>0</v>
      </c>
      <c r="AF58" s="4">
        <f t="shared" si="3"/>
        <v>0</v>
      </c>
      <c r="AG58" s="4">
        <f t="shared" si="4"/>
        <v>0</v>
      </c>
      <c r="AH58" s="4">
        <f t="shared" si="5"/>
        <v>0</v>
      </c>
      <c r="AI58" s="4">
        <f t="shared" si="6"/>
        <v>0</v>
      </c>
      <c r="AJ58" s="4">
        <f t="shared" si="7"/>
        <v>0</v>
      </c>
      <c r="AK58" s="4">
        <f t="shared" si="8"/>
        <v>0</v>
      </c>
    </row>
    <row r="59" spans="1:43" x14ac:dyDescent="0.25">
      <c r="A59" s="1" cm="1">
        <f t="array" ref="A59">_xlfn.SWITCH(B59,"G",1,"D",2,"M",3,"F",4)</f>
        <v>2</v>
      </c>
      <c r="B59" s="1" t="s">
        <v>14</v>
      </c>
      <c r="C59" s="1" t="s">
        <v>450</v>
      </c>
      <c r="D59" s="1">
        <v>5.7</v>
      </c>
      <c r="E59" s="1">
        <v>5.7</v>
      </c>
      <c r="F59" s="1" t="s">
        <v>327</v>
      </c>
      <c r="G59" s="1">
        <v>85</v>
      </c>
      <c r="H59" s="1">
        <v>4.516</v>
      </c>
      <c r="I59" s="1">
        <v>83</v>
      </c>
      <c r="J59" s="1">
        <v>3.2229999999999999</v>
      </c>
      <c r="K59" s="1">
        <v>83</v>
      </c>
      <c r="L59" s="1">
        <v>1.589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0</v>
      </c>
      <c r="AC59" s="4">
        <f t="shared" si="0"/>
        <v>0</v>
      </c>
      <c r="AD59" s="4">
        <f t="shared" si="1"/>
        <v>0</v>
      </c>
      <c r="AE59" s="4">
        <f t="shared" si="2"/>
        <v>0</v>
      </c>
      <c r="AF59" s="4">
        <f t="shared" si="3"/>
        <v>0</v>
      </c>
      <c r="AG59" s="4">
        <f t="shared" si="4"/>
        <v>0</v>
      </c>
      <c r="AH59" s="4">
        <f t="shared" si="5"/>
        <v>0</v>
      </c>
      <c r="AI59" s="4">
        <f t="shared" si="6"/>
        <v>0</v>
      </c>
      <c r="AJ59" s="4">
        <f t="shared" si="7"/>
        <v>0</v>
      </c>
      <c r="AK59" s="4">
        <f t="shared" si="8"/>
        <v>0</v>
      </c>
      <c r="AO59" s="1" t="s">
        <v>746</v>
      </c>
      <c r="AP59" s="1" t="s">
        <v>747</v>
      </c>
      <c r="AQ59" s="1" t="s">
        <v>748</v>
      </c>
    </row>
    <row r="60" spans="1:43" x14ac:dyDescent="0.25">
      <c r="A60" s="1" cm="1">
        <f t="array" ref="A60">_xlfn.SWITCH(B60,"G",1,"D",2,"M",3,"F",4)</f>
        <v>3</v>
      </c>
      <c r="B60" s="1" t="s">
        <v>11</v>
      </c>
      <c r="C60" s="1" t="s">
        <v>297</v>
      </c>
      <c r="D60" s="1">
        <v>11.8</v>
      </c>
      <c r="E60" s="1">
        <v>11.8</v>
      </c>
      <c r="F60" s="1" t="s">
        <v>291</v>
      </c>
      <c r="G60" s="1">
        <v>37</v>
      </c>
      <c r="H60" s="1">
        <v>4.4660000000000002</v>
      </c>
      <c r="I60" s="1">
        <v>57</v>
      </c>
      <c r="J60" s="1">
        <v>3.609</v>
      </c>
      <c r="K60" s="1">
        <v>75</v>
      </c>
      <c r="L60" s="1">
        <v>5.5179999999999998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0</v>
      </c>
      <c r="AC60" s="4">
        <f t="shared" si="0"/>
        <v>0</v>
      </c>
      <c r="AD60" s="4">
        <f t="shared" si="1"/>
        <v>0</v>
      </c>
      <c r="AE60" s="4">
        <f t="shared" si="2"/>
        <v>0</v>
      </c>
      <c r="AF60" s="4">
        <f t="shared" si="3"/>
        <v>0</v>
      </c>
      <c r="AG60" s="4">
        <f t="shared" si="4"/>
        <v>0</v>
      </c>
      <c r="AH60" s="4">
        <f t="shared" si="5"/>
        <v>0</v>
      </c>
      <c r="AI60" s="4">
        <f t="shared" si="6"/>
        <v>0</v>
      </c>
      <c r="AJ60" s="4">
        <f t="shared" si="7"/>
        <v>0</v>
      </c>
      <c r="AK60" s="4">
        <f t="shared" si="8"/>
        <v>0</v>
      </c>
      <c r="AO60" s="8">
        <f>AO48-AN45</f>
        <v>1</v>
      </c>
      <c r="AP60" s="8">
        <f t="shared" ref="AP60:AQ60" si="17">AP48-AO45</f>
        <v>0</v>
      </c>
      <c r="AQ60" s="8">
        <f t="shared" si="17"/>
        <v>0</v>
      </c>
    </row>
    <row r="61" spans="1:43" x14ac:dyDescent="0.25">
      <c r="A61" s="1" cm="1">
        <f t="array" ref="A61">_xlfn.SWITCH(B61,"G",1,"D",2,"M",3,"F",4)</f>
        <v>3</v>
      </c>
      <c r="B61" s="1" t="s">
        <v>11</v>
      </c>
      <c r="C61" s="1" t="s">
        <v>215</v>
      </c>
      <c r="D61" s="1">
        <v>4.5</v>
      </c>
      <c r="E61" s="1">
        <v>4.5</v>
      </c>
      <c r="F61" s="1" t="s">
        <v>137</v>
      </c>
      <c r="G61" s="1">
        <v>70</v>
      </c>
      <c r="H61" s="1">
        <v>4.46</v>
      </c>
      <c r="I61" s="1">
        <v>70</v>
      </c>
      <c r="J61" s="1">
        <v>2.4279999999999999</v>
      </c>
      <c r="K61" s="1">
        <v>68</v>
      </c>
      <c r="L61" s="1">
        <v>2.2189999999999999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0</v>
      </c>
      <c r="AC61" s="4">
        <f t="shared" si="0"/>
        <v>0</v>
      </c>
      <c r="AD61" s="4">
        <f t="shared" si="1"/>
        <v>0</v>
      </c>
      <c r="AE61" s="4">
        <f t="shared" si="2"/>
        <v>0</v>
      </c>
      <c r="AF61" s="4">
        <f t="shared" si="3"/>
        <v>0</v>
      </c>
      <c r="AG61" s="4">
        <f t="shared" si="4"/>
        <v>0</v>
      </c>
      <c r="AH61" s="4">
        <f t="shared" si="5"/>
        <v>0</v>
      </c>
      <c r="AI61" s="4">
        <f t="shared" si="6"/>
        <v>0</v>
      </c>
      <c r="AJ61" s="4">
        <f t="shared" si="7"/>
        <v>0</v>
      </c>
      <c r="AK61" s="4">
        <f t="shared" si="8"/>
        <v>0</v>
      </c>
    </row>
    <row r="62" spans="1:43" x14ac:dyDescent="0.25">
      <c r="A62" s="1" cm="1">
        <f t="array" ref="A62">_xlfn.SWITCH(B62,"G",1,"D",2,"M",3,"F",4)</f>
        <v>4</v>
      </c>
      <c r="B62" s="1" t="s">
        <v>19</v>
      </c>
      <c r="C62" s="1" t="s">
        <v>113</v>
      </c>
      <c r="D62" s="1">
        <v>4.8</v>
      </c>
      <c r="E62" s="1">
        <v>4.8</v>
      </c>
      <c r="F62" s="1" t="s">
        <v>75</v>
      </c>
      <c r="G62" s="1">
        <v>45</v>
      </c>
      <c r="H62" s="1">
        <v>4.4589999999999996</v>
      </c>
      <c r="I62" s="1">
        <v>45</v>
      </c>
      <c r="J62" s="1">
        <v>2.5110000000000001</v>
      </c>
      <c r="K62" s="1">
        <v>47</v>
      </c>
      <c r="L62" s="1">
        <v>1.996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0</v>
      </c>
      <c r="AC62" s="4">
        <f t="shared" si="0"/>
        <v>0</v>
      </c>
      <c r="AD62" s="4">
        <f t="shared" si="1"/>
        <v>0</v>
      </c>
      <c r="AE62" s="4">
        <f t="shared" si="2"/>
        <v>0</v>
      </c>
      <c r="AF62" s="4">
        <f t="shared" si="3"/>
        <v>0</v>
      </c>
      <c r="AG62" s="4">
        <f t="shared" si="4"/>
        <v>0</v>
      </c>
      <c r="AH62" s="4">
        <f t="shared" si="5"/>
        <v>0</v>
      </c>
      <c r="AI62" s="4">
        <f t="shared" si="6"/>
        <v>0</v>
      </c>
      <c r="AJ62" s="4">
        <f t="shared" si="7"/>
        <v>0</v>
      </c>
      <c r="AK62" s="4">
        <f t="shared" si="8"/>
        <v>0</v>
      </c>
      <c r="AO62" s="1" t="s">
        <v>743</v>
      </c>
      <c r="AP62" s="1" t="s">
        <v>744</v>
      </c>
      <c r="AQ62" s="1" t="s">
        <v>745</v>
      </c>
    </row>
    <row r="63" spans="1:43" x14ac:dyDescent="0.25">
      <c r="A63" s="1" cm="1">
        <f t="array" ref="A63">_xlfn.SWITCH(B63,"G",1,"D",2,"M",3,"F",4)</f>
        <v>4</v>
      </c>
      <c r="B63" s="1" t="s">
        <v>19</v>
      </c>
      <c r="C63" s="1" t="s">
        <v>107</v>
      </c>
      <c r="D63" s="1">
        <v>6</v>
      </c>
      <c r="E63" s="1">
        <v>6</v>
      </c>
      <c r="F63" s="1" t="s">
        <v>75</v>
      </c>
      <c r="G63" s="1">
        <v>44</v>
      </c>
      <c r="H63" s="1">
        <v>4.43</v>
      </c>
      <c r="I63" s="1">
        <v>42</v>
      </c>
      <c r="J63" s="1">
        <v>2.4009999999999998</v>
      </c>
      <c r="K63" s="1">
        <v>42</v>
      </c>
      <c r="L63" s="1">
        <v>1.8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0</v>
      </c>
      <c r="AC63" s="4">
        <f t="shared" si="0"/>
        <v>0</v>
      </c>
      <c r="AD63" s="4">
        <f t="shared" si="1"/>
        <v>0</v>
      </c>
      <c r="AE63" s="4">
        <f t="shared" si="2"/>
        <v>0</v>
      </c>
      <c r="AF63" s="4">
        <f t="shared" si="3"/>
        <v>0</v>
      </c>
      <c r="AG63" s="4">
        <f t="shared" si="4"/>
        <v>0</v>
      </c>
      <c r="AH63" s="4">
        <f t="shared" si="5"/>
        <v>0</v>
      </c>
      <c r="AI63" s="4">
        <f t="shared" si="6"/>
        <v>0</v>
      </c>
      <c r="AJ63" s="4">
        <f t="shared" si="7"/>
        <v>0</v>
      </c>
      <c r="AK63" s="4">
        <f t="shared" si="8"/>
        <v>0</v>
      </c>
      <c r="AO63" s="2">
        <v>1</v>
      </c>
      <c r="AP63" s="2">
        <v>0</v>
      </c>
      <c r="AQ63" s="2">
        <v>0</v>
      </c>
    </row>
    <row r="64" spans="1:43" x14ac:dyDescent="0.25">
      <c r="A64" s="1" cm="1">
        <f t="array" ref="A64">_xlfn.SWITCH(B64,"G",1,"D",2,"M",3,"F",4)</f>
        <v>2</v>
      </c>
      <c r="B64" s="1" t="s">
        <v>14</v>
      </c>
      <c r="C64" s="1" t="s">
        <v>336</v>
      </c>
      <c r="D64" s="1">
        <v>5.6</v>
      </c>
      <c r="E64" s="1">
        <v>5.6</v>
      </c>
      <c r="F64" s="1" t="s">
        <v>315</v>
      </c>
      <c r="G64" s="1">
        <v>84</v>
      </c>
      <c r="H64" s="1">
        <v>4.4119999999999999</v>
      </c>
      <c r="I64" s="1">
        <v>82</v>
      </c>
      <c r="J64" s="1">
        <v>4.5540000000000003</v>
      </c>
      <c r="K64" s="1">
        <v>82</v>
      </c>
      <c r="L64" s="1">
        <v>2.2989999999999999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3">
        <v>0</v>
      </c>
      <c r="AC64" s="4">
        <f t="shared" si="0"/>
        <v>0</v>
      </c>
      <c r="AD64" s="4">
        <f t="shared" si="1"/>
        <v>0</v>
      </c>
      <c r="AE64" s="4">
        <f t="shared" si="2"/>
        <v>0</v>
      </c>
      <c r="AF64" s="4">
        <f t="shared" si="3"/>
        <v>0</v>
      </c>
      <c r="AG64" s="4">
        <f t="shared" si="4"/>
        <v>0</v>
      </c>
      <c r="AH64" s="4">
        <f t="shared" si="5"/>
        <v>0</v>
      </c>
      <c r="AI64" s="4">
        <f t="shared" si="6"/>
        <v>0</v>
      </c>
      <c r="AJ64" s="4">
        <f t="shared" si="7"/>
        <v>0</v>
      </c>
      <c r="AK64" s="4">
        <f t="shared" si="8"/>
        <v>0</v>
      </c>
    </row>
    <row r="65" spans="1:37" x14ac:dyDescent="0.25">
      <c r="A65" s="1" cm="1">
        <f t="array" ref="A65">_xlfn.SWITCH(B65,"G",1,"D",2,"M",3,"F",4)</f>
        <v>3</v>
      </c>
      <c r="B65" s="1" t="s">
        <v>11</v>
      </c>
      <c r="C65" s="1" t="s">
        <v>525</v>
      </c>
      <c r="D65" s="1">
        <v>5.2</v>
      </c>
      <c r="E65" s="1">
        <v>5.2</v>
      </c>
      <c r="F65" s="1" t="s">
        <v>173</v>
      </c>
      <c r="G65" s="1">
        <v>62</v>
      </c>
      <c r="H65" s="1">
        <v>4.3849999999999998</v>
      </c>
      <c r="I65" s="1">
        <v>63</v>
      </c>
      <c r="J65" s="1">
        <v>1.9950000000000001</v>
      </c>
      <c r="K65" s="1">
        <v>61</v>
      </c>
      <c r="L65" s="1">
        <v>2.4750000000000001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0</v>
      </c>
      <c r="AC65" s="4">
        <f t="shared" si="0"/>
        <v>0</v>
      </c>
      <c r="AD65" s="4">
        <f t="shared" si="1"/>
        <v>0</v>
      </c>
      <c r="AE65" s="4">
        <f t="shared" si="2"/>
        <v>0</v>
      </c>
      <c r="AF65" s="4">
        <f t="shared" si="3"/>
        <v>0</v>
      </c>
      <c r="AG65" s="4">
        <f t="shared" si="4"/>
        <v>0</v>
      </c>
      <c r="AH65" s="4">
        <f t="shared" si="5"/>
        <v>0</v>
      </c>
      <c r="AI65" s="4">
        <f t="shared" si="6"/>
        <v>0</v>
      </c>
      <c r="AJ65" s="4">
        <f t="shared" si="7"/>
        <v>0</v>
      </c>
      <c r="AK65" s="4">
        <f t="shared" si="8"/>
        <v>0</v>
      </c>
    </row>
    <row r="66" spans="1:37" x14ac:dyDescent="0.25">
      <c r="A66" s="1" cm="1">
        <f t="array" ref="A66">_xlfn.SWITCH(B66,"G",1,"D",2,"M",3,"F",4)</f>
        <v>2</v>
      </c>
      <c r="B66" s="1" t="s">
        <v>14</v>
      </c>
      <c r="C66" s="1" t="s">
        <v>585</v>
      </c>
      <c r="D66" s="1">
        <v>4.5</v>
      </c>
      <c r="E66" s="1">
        <v>4.5</v>
      </c>
      <c r="F66" s="1" t="s">
        <v>327</v>
      </c>
      <c r="G66" s="1">
        <v>86</v>
      </c>
      <c r="H66" s="1">
        <v>4.3600000000000003</v>
      </c>
      <c r="I66" s="1">
        <v>82</v>
      </c>
      <c r="J66" s="1">
        <v>3.052</v>
      </c>
      <c r="K66" s="1">
        <v>82</v>
      </c>
      <c r="L66" s="1">
        <v>1.5209999999999999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0</v>
      </c>
      <c r="AC66" s="4">
        <f t="shared" ref="AC66:AC129" si="18">AB66+V66-Y66</f>
        <v>0</v>
      </c>
      <c r="AD66" s="4">
        <f t="shared" ref="AD66:AD129" si="19">AC66+W66-Z66</f>
        <v>0</v>
      </c>
      <c r="AE66" s="4">
        <f t="shared" ref="AE66:AE129" si="20">AD66+X66-AA66</f>
        <v>0</v>
      </c>
      <c r="AF66" s="4">
        <f t="shared" ref="AF66:AF129" si="21">M66+P66</f>
        <v>0</v>
      </c>
      <c r="AG66" s="4">
        <f t="shared" ref="AG66:AG129" si="22">N66+Q66</f>
        <v>0</v>
      </c>
      <c r="AH66" s="4">
        <f t="shared" ref="AH66:AH129" si="23">O66+R66</f>
        <v>0</v>
      </c>
      <c r="AI66" s="4">
        <f t="shared" ref="AI66:AI129" si="24">AC66+Y66</f>
        <v>0</v>
      </c>
      <c r="AJ66" s="4">
        <f t="shared" ref="AJ66:AJ129" si="25">AD66+Z66</f>
        <v>0</v>
      </c>
      <c r="AK66" s="4">
        <f t="shared" ref="AK66:AK129" si="26">AE66+AA66</f>
        <v>0</v>
      </c>
    </row>
    <row r="67" spans="1:37" x14ac:dyDescent="0.25">
      <c r="A67" s="1" cm="1">
        <f t="array" ref="A67">_xlfn.SWITCH(B67,"G",1,"D",2,"M",3,"F",4)</f>
        <v>4</v>
      </c>
      <c r="B67" s="1" t="s">
        <v>19</v>
      </c>
      <c r="C67" s="1" t="s">
        <v>20</v>
      </c>
      <c r="D67" s="1">
        <v>8.3000000000000007</v>
      </c>
      <c r="E67" s="1">
        <v>8.3000000000000007</v>
      </c>
      <c r="F67" s="1" t="s">
        <v>13</v>
      </c>
      <c r="G67" s="1">
        <v>69</v>
      </c>
      <c r="H67" s="1">
        <v>4.3550000000000004</v>
      </c>
      <c r="I67" s="1">
        <v>69</v>
      </c>
      <c r="J67" s="1">
        <v>3.0870000000000002</v>
      </c>
      <c r="K67" s="1">
        <v>67</v>
      </c>
      <c r="L67" s="1">
        <v>3.343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3">
        <v>0</v>
      </c>
      <c r="AC67" s="4">
        <f t="shared" si="18"/>
        <v>0</v>
      </c>
      <c r="AD67" s="4">
        <f t="shared" si="19"/>
        <v>0</v>
      </c>
      <c r="AE67" s="4">
        <f t="shared" si="20"/>
        <v>0</v>
      </c>
      <c r="AF67" s="4">
        <f t="shared" si="21"/>
        <v>0</v>
      </c>
      <c r="AG67" s="4">
        <f t="shared" si="22"/>
        <v>0</v>
      </c>
      <c r="AH67" s="4">
        <f t="shared" si="23"/>
        <v>0</v>
      </c>
      <c r="AI67" s="4">
        <f t="shared" si="24"/>
        <v>0</v>
      </c>
      <c r="AJ67" s="4">
        <f t="shared" si="25"/>
        <v>0</v>
      </c>
      <c r="AK67" s="4">
        <f t="shared" si="26"/>
        <v>0</v>
      </c>
    </row>
    <row r="68" spans="1:37" x14ac:dyDescent="0.25">
      <c r="A68" s="1" cm="1">
        <f t="array" ref="A68">_xlfn.SWITCH(B68,"G",1,"D",2,"M",3,"F",4)</f>
        <v>2</v>
      </c>
      <c r="B68" s="1" t="s">
        <v>14</v>
      </c>
      <c r="C68" s="1" t="s">
        <v>186</v>
      </c>
      <c r="D68" s="1">
        <v>5.5</v>
      </c>
      <c r="E68" s="1">
        <v>5.5</v>
      </c>
      <c r="F68" s="1" t="s">
        <v>173</v>
      </c>
      <c r="G68" s="1">
        <v>67</v>
      </c>
      <c r="H68" s="1">
        <v>4.3490000000000002</v>
      </c>
      <c r="I68" s="1">
        <v>67</v>
      </c>
      <c r="J68" s="1">
        <v>1.5069999999999999</v>
      </c>
      <c r="K68" s="1">
        <v>68</v>
      </c>
      <c r="L68" s="1">
        <v>2.972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0</v>
      </c>
      <c r="AC68" s="4">
        <f t="shared" si="18"/>
        <v>0</v>
      </c>
      <c r="AD68" s="4">
        <f t="shared" si="19"/>
        <v>0</v>
      </c>
      <c r="AE68" s="4">
        <f t="shared" si="20"/>
        <v>0</v>
      </c>
      <c r="AF68" s="4">
        <f t="shared" si="21"/>
        <v>0</v>
      </c>
      <c r="AG68" s="4">
        <f t="shared" si="22"/>
        <v>0</v>
      </c>
      <c r="AH68" s="4">
        <f t="shared" si="23"/>
        <v>0</v>
      </c>
      <c r="AI68" s="4">
        <f t="shared" si="24"/>
        <v>0</v>
      </c>
      <c r="AJ68" s="4">
        <f t="shared" si="25"/>
        <v>0</v>
      </c>
      <c r="AK68" s="4">
        <f t="shared" si="26"/>
        <v>0</v>
      </c>
    </row>
    <row r="69" spans="1:37" x14ac:dyDescent="0.25">
      <c r="A69" s="1" cm="1">
        <f t="array" ref="A69">_xlfn.SWITCH(B69,"G",1,"D",2,"M",3,"F",4)</f>
        <v>4</v>
      </c>
      <c r="B69" s="1" t="s">
        <v>19</v>
      </c>
      <c r="C69" s="1" t="s">
        <v>247</v>
      </c>
      <c r="D69" s="1">
        <v>10</v>
      </c>
      <c r="E69" s="1">
        <v>10</v>
      </c>
      <c r="F69" s="1" t="s">
        <v>241</v>
      </c>
      <c r="G69" s="1">
        <v>76</v>
      </c>
      <c r="H69" s="1">
        <v>4.2649999999999997</v>
      </c>
      <c r="I69" s="1">
        <v>75</v>
      </c>
      <c r="J69" s="1">
        <v>4.7610000000000001</v>
      </c>
      <c r="K69" s="1">
        <v>75</v>
      </c>
      <c r="L69" s="1">
        <v>4.6109999999999998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0</v>
      </c>
      <c r="AC69" s="4">
        <f t="shared" si="18"/>
        <v>0</v>
      </c>
      <c r="AD69" s="4">
        <f t="shared" si="19"/>
        <v>0</v>
      </c>
      <c r="AE69" s="4">
        <f t="shared" si="20"/>
        <v>0</v>
      </c>
      <c r="AF69" s="4">
        <f t="shared" si="21"/>
        <v>0</v>
      </c>
      <c r="AG69" s="4">
        <f t="shared" si="22"/>
        <v>0</v>
      </c>
      <c r="AH69" s="4">
        <f t="shared" si="23"/>
        <v>0</v>
      </c>
      <c r="AI69" s="4">
        <f t="shared" si="24"/>
        <v>0</v>
      </c>
      <c r="AJ69" s="4">
        <f t="shared" si="25"/>
        <v>0</v>
      </c>
      <c r="AK69" s="4">
        <f t="shared" si="26"/>
        <v>0</v>
      </c>
    </row>
    <row r="70" spans="1:37" x14ac:dyDescent="0.25">
      <c r="A70" s="1" cm="1">
        <f t="array" ref="A70">_xlfn.SWITCH(B70,"G",1,"D",2,"M",3,"F",4)</f>
        <v>2</v>
      </c>
      <c r="B70" s="1" t="s">
        <v>14</v>
      </c>
      <c r="C70" s="1" t="s">
        <v>130</v>
      </c>
      <c r="D70" s="1">
        <v>4.5999999999999996</v>
      </c>
      <c r="E70" s="1">
        <v>4.5999999999999996</v>
      </c>
      <c r="F70" s="1" t="s">
        <v>121</v>
      </c>
      <c r="G70" s="1">
        <v>76</v>
      </c>
      <c r="H70" s="1">
        <v>4.2590000000000003</v>
      </c>
      <c r="I70" s="1">
        <v>74</v>
      </c>
      <c r="J70" s="1">
        <v>3.23</v>
      </c>
      <c r="K70" s="1">
        <v>71</v>
      </c>
      <c r="L70" s="1">
        <v>2.3639999999999999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>
        <v>0</v>
      </c>
      <c r="AC70" s="4">
        <f t="shared" si="18"/>
        <v>0</v>
      </c>
      <c r="AD70" s="4">
        <f t="shared" si="19"/>
        <v>0</v>
      </c>
      <c r="AE70" s="4">
        <f t="shared" si="20"/>
        <v>0</v>
      </c>
      <c r="AF70" s="4">
        <f t="shared" si="21"/>
        <v>0</v>
      </c>
      <c r="AG70" s="4">
        <f t="shared" si="22"/>
        <v>0</v>
      </c>
      <c r="AH70" s="4">
        <f t="shared" si="23"/>
        <v>0</v>
      </c>
      <c r="AI70" s="4">
        <f t="shared" si="24"/>
        <v>0</v>
      </c>
      <c r="AJ70" s="4">
        <f t="shared" si="25"/>
        <v>0</v>
      </c>
      <c r="AK70" s="4">
        <f t="shared" si="26"/>
        <v>0</v>
      </c>
    </row>
    <row r="71" spans="1:37" x14ac:dyDescent="0.25">
      <c r="A71" s="1" cm="1">
        <f t="array" ref="A71">_xlfn.SWITCH(B71,"G",1,"D",2,"M",3,"F",4)</f>
        <v>3</v>
      </c>
      <c r="B71" s="1" t="s">
        <v>11</v>
      </c>
      <c r="C71" s="1" t="s">
        <v>274</v>
      </c>
      <c r="D71" s="1">
        <v>11.9</v>
      </c>
      <c r="E71" s="1">
        <v>11.9</v>
      </c>
      <c r="F71" s="1" t="s">
        <v>264</v>
      </c>
      <c r="G71" s="1">
        <v>72</v>
      </c>
      <c r="H71" s="1">
        <v>4.24</v>
      </c>
      <c r="I71" s="1">
        <v>74</v>
      </c>
      <c r="J71" s="1">
        <v>4.97</v>
      </c>
      <c r="K71" s="1">
        <v>67</v>
      </c>
      <c r="L71" s="1">
        <v>4.806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4">
        <f t="shared" si="18"/>
        <v>0</v>
      </c>
      <c r="AD71" s="4">
        <f t="shared" si="19"/>
        <v>0</v>
      </c>
      <c r="AE71" s="4">
        <f t="shared" si="20"/>
        <v>0</v>
      </c>
      <c r="AF71" s="4">
        <f t="shared" si="21"/>
        <v>0</v>
      </c>
      <c r="AG71" s="4">
        <f t="shared" si="22"/>
        <v>0</v>
      </c>
      <c r="AH71" s="4">
        <f t="shared" si="23"/>
        <v>0</v>
      </c>
      <c r="AI71" s="4">
        <f t="shared" si="24"/>
        <v>0</v>
      </c>
      <c r="AJ71" s="4">
        <f t="shared" si="25"/>
        <v>0</v>
      </c>
      <c r="AK71" s="4">
        <f t="shared" si="26"/>
        <v>0</v>
      </c>
    </row>
    <row r="72" spans="1:37" x14ac:dyDescent="0.25">
      <c r="A72" s="1" cm="1">
        <f t="array" ref="A72">_xlfn.SWITCH(B72,"G",1,"D",2,"M",3,"F",4)</f>
        <v>2</v>
      </c>
      <c r="B72" s="1" t="s">
        <v>14</v>
      </c>
      <c r="C72" s="1" t="s">
        <v>323</v>
      </c>
      <c r="D72" s="1">
        <v>5.5</v>
      </c>
      <c r="E72" s="1">
        <v>5.5</v>
      </c>
      <c r="F72" s="1" t="s">
        <v>315</v>
      </c>
      <c r="G72" s="1">
        <v>85</v>
      </c>
      <c r="H72" s="1">
        <v>4.2229999999999999</v>
      </c>
      <c r="I72" s="1">
        <v>86</v>
      </c>
      <c r="J72" s="1">
        <v>4.54</v>
      </c>
      <c r="K72" s="1">
        <v>80</v>
      </c>
      <c r="L72" s="1">
        <v>2.1240000000000001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0</v>
      </c>
      <c r="AC72" s="4">
        <f t="shared" si="18"/>
        <v>0</v>
      </c>
      <c r="AD72" s="4">
        <f t="shared" si="19"/>
        <v>0</v>
      </c>
      <c r="AE72" s="4">
        <f t="shared" si="20"/>
        <v>0</v>
      </c>
      <c r="AF72" s="4">
        <f t="shared" si="21"/>
        <v>0</v>
      </c>
      <c r="AG72" s="4">
        <f t="shared" si="22"/>
        <v>0</v>
      </c>
      <c r="AH72" s="4">
        <f t="shared" si="23"/>
        <v>0</v>
      </c>
      <c r="AI72" s="4">
        <f t="shared" si="24"/>
        <v>0</v>
      </c>
      <c r="AJ72" s="4">
        <f t="shared" si="25"/>
        <v>0</v>
      </c>
      <c r="AK72" s="4">
        <f t="shared" si="26"/>
        <v>0</v>
      </c>
    </row>
    <row r="73" spans="1:37" x14ac:dyDescent="0.25">
      <c r="A73" s="1" cm="1">
        <f t="array" ref="A73">_xlfn.SWITCH(B73,"G",1,"D",2,"M",3,"F",4)</f>
        <v>4</v>
      </c>
      <c r="B73" s="1" t="s">
        <v>19</v>
      </c>
      <c r="C73" s="1" t="s">
        <v>293</v>
      </c>
      <c r="D73" s="1">
        <v>10.3</v>
      </c>
      <c r="E73" s="1">
        <v>10.3</v>
      </c>
      <c r="F73" s="1" t="s">
        <v>291</v>
      </c>
      <c r="G73" s="1">
        <v>29</v>
      </c>
      <c r="H73" s="1">
        <v>4.1970000000000001</v>
      </c>
      <c r="I73" s="1">
        <v>30</v>
      </c>
      <c r="J73" s="1">
        <v>1.9179999999999999</v>
      </c>
      <c r="K73" s="1">
        <v>29</v>
      </c>
      <c r="L73" s="1">
        <v>2.1219999999999999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0</v>
      </c>
      <c r="AC73" s="4">
        <f t="shared" si="18"/>
        <v>0</v>
      </c>
      <c r="AD73" s="4">
        <f t="shared" si="19"/>
        <v>0</v>
      </c>
      <c r="AE73" s="4">
        <f t="shared" si="20"/>
        <v>0</v>
      </c>
      <c r="AF73" s="4">
        <f t="shared" si="21"/>
        <v>0</v>
      </c>
      <c r="AG73" s="4">
        <f t="shared" si="22"/>
        <v>0</v>
      </c>
      <c r="AH73" s="4">
        <f t="shared" si="23"/>
        <v>0</v>
      </c>
      <c r="AI73" s="4">
        <f t="shared" si="24"/>
        <v>0</v>
      </c>
      <c r="AJ73" s="4">
        <f t="shared" si="25"/>
        <v>0</v>
      </c>
      <c r="AK73" s="4">
        <f t="shared" si="26"/>
        <v>0</v>
      </c>
    </row>
    <row r="74" spans="1:37" x14ac:dyDescent="0.25">
      <c r="A74" s="1" cm="1">
        <f t="array" ref="A74">_xlfn.SWITCH(B74,"G",1,"D",2,"M",3,"F",4)</f>
        <v>3</v>
      </c>
      <c r="B74" s="1" t="s">
        <v>11</v>
      </c>
      <c r="C74" s="1" t="s">
        <v>42</v>
      </c>
      <c r="D74" s="1">
        <v>5.4</v>
      </c>
      <c r="E74" s="1">
        <v>5.4</v>
      </c>
      <c r="F74" s="1" t="s">
        <v>13</v>
      </c>
      <c r="G74" s="1">
        <v>70</v>
      </c>
      <c r="H74" s="1">
        <v>4.1070000000000002</v>
      </c>
      <c r="I74" s="1">
        <v>69</v>
      </c>
      <c r="J74" s="1">
        <v>2.9409999999999998</v>
      </c>
      <c r="K74" s="1">
        <v>64</v>
      </c>
      <c r="L74" s="1">
        <v>3.0670000000000002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0</v>
      </c>
      <c r="AC74" s="4">
        <f t="shared" si="18"/>
        <v>0</v>
      </c>
      <c r="AD74" s="4">
        <f t="shared" si="19"/>
        <v>0</v>
      </c>
      <c r="AE74" s="4">
        <f t="shared" si="20"/>
        <v>0</v>
      </c>
      <c r="AF74" s="4">
        <f t="shared" si="21"/>
        <v>0</v>
      </c>
      <c r="AG74" s="4">
        <f t="shared" si="22"/>
        <v>0</v>
      </c>
      <c r="AH74" s="4">
        <f t="shared" si="23"/>
        <v>0</v>
      </c>
      <c r="AI74" s="4">
        <f t="shared" si="24"/>
        <v>0</v>
      </c>
      <c r="AJ74" s="4">
        <f t="shared" si="25"/>
        <v>0</v>
      </c>
      <c r="AK74" s="4">
        <f t="shared" si="26"/>
        <v>0</v>
      </c>
    </row>
    <row r="75" spans="1:37" x14ac:dyDescent="0.25">
      <c r="A75" s="1" cm="1">
        <f t="array" ref="A75">_xlfn.SWITCH(B75,"G",1,"D",2,"M",3,"F",4)</f>
        <v>2</v>
      </c>
      <c r="B75" s="1" t="s">
        <v>14</v>
      </c>
      <c r="C75" s="1" t="s">
        <v>571</v>
      </c>
      <c r="D75" s="1">
        <v>4.5</v>
      </c>
      <c r="E75" s="1">
        <v>4.5</v>
      </c>
      <c r="F75" s="1" t="s">
        <v>137</v>
      </c>
      <c r="G75" s="1">
        <v>66</v>
      </c>
      <c r="H75" s="1">
        <v>4.1059999999999999</v>
      </c>
      <c r="I75" s="1">
        <v>66</v>
      </c>
      <c r="J75" s="1">
        <v>2.64</v>
      </c>
      <c r="K75" s="1">
        <v>67</v>
      </c>
      <c r="L75" s="1">
        <v>2.2360000000000002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3">
        <v>0</v>
      </c>
      <c r="AC75" s="4">
        <f t="shared" si="18"/>
        <v>0</v>
      </c>
      <c r="AD75" s="4">
        <f t="shared" si="19"/>
        <v>0</v>
      </c>
      <c r="AE75" s="4">
        <f t="shared" si="20"/>
        <v>0</v>
      </c>
      <c r="AF75" s="4">
        <f t="shared" si="21"/>
        <v>0</v>
      </c>
      <c r="AG75" s="4">
        <f t="shared" si="22"/>
        <v>0</v>
      </c>
      <c r="AH75" s="4">
        <f t="shared" si="23"/>
        <v>0</v>
      </c>
      <c r="AI75" s="4">
        <f t="shared" si="24"/>
        <v>0</v>
      </c>
      <c r="AJ75" s="4">
        <f t="shared" si="25"/>
        <v>0</v>
      </c>
      <c r="AK75" s="4">
        <f t="shared" si="26"/>
        <v>0</v>
      </c>
    </row>
    <row r="76" spans="1:37" x14ac:dyDescent="0.25">
      <c r="A76" s="1" cm="1">
        <f t="array" ref="A76">_xlfn.SWITCH(B76,"G",1,"D",2,"M",3,"F",4)</f>
        <v>1</v>
      </c>
      <c r="B76" s="1" t="s">
        <v>22</v>
      </c>
      <c r="C76" s="1" t="s">
        <v>446</v>
      </c>
      <c r="D76" s="1">
        <v>5.0999999999999996</v>
      </c>
      <c r="E76" s="1">
        <v>5.0999999999999996</v>
      </c>
      <c r="F76" s="1" t="s">
        <v>327</v>
      </c>
      <c r="G76" s="1">
        <v>89</v>
      </c>
      <c r="H76" s="1">
        <v>4.1040000000000001</v>
      </c>
      <c r="I76" s="1">
        <v>87</v>
      </c>
      <c r="J76" s="1">
        <v>3.5070000000000001</v>
      </c>
      <c r="K76" s="1">
        <v>87</v>
      </c>
      <c r="L76" s="1">
        <v>3.0760000000000001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3">
        <v>0</v>
      </c>
      <c r="AC76" s="4">
        <f t="shared" si="18"/>
        <v>0</v>
      </c>
      <c r="AD76" s="4">
        <f t="shared" si="19"/>
        <v>0</v>
      </c>
      <c r="AE76" s="4">
        <f t="shared" si="20"/>
        <v>0</v>
      </c>
      <c r="AF76" s="4">
        <f t="shared" si="21"/>
        <v>0</v>
      </c>
      <c r="AG76" s="4">
        <f t="shared" si="22"/>
        <v>0</v>
      </c>
      <c r="AH76" s="4">
        <f t="shared" si="23"/>
        <v>0</v>
      </c>
      <c r="AI76" s="4">
        <f t="shared" si="24"/>
        <v>0</v>
      </c>
      <c r="AJ76" s="4">
        <f t="shared" si="25"/>
        <v>0</v>
      </c>
      <c r="AK76" s="4">
        <f t="shared" si="26"/>
        <v>0</v>
      </c>
    </row>
    <row r="77" spans="1:37" x14ac:dyDescent="0.25">
      <c r="A77" s="1" cm="1">
        <f t="array" ref="A77">_xlfn.SWITCH(B77,"G",1,"D",2,"M",3,"F",4)</f>
        <v>3</v>
      </c>
      <c r="B77" s="1" t="s">
        <v>11</v>
      </c>
      <c r="C77" s="1" t="s">
        <v>338</v>
      </c>
      <c r="D77" s="1">
        <v>7</v>
      </c>
      <c r="E77" s="1">
        <v>7</v>
      </c>
      <c r="F77" s="1" t="s">
        <v>315</v>
      </c>
      <c r="G77" s="1">
        <v>69</v>
      </c>
      <c r="H77" s="1">
        <v>4.0860000000000003</v>
      </c>
      <c r="I77" s="1">
        <v>67</v>
      </c>
      <c r="J77" s="1">
        <v>4.0730000000000004</v>
      </c>
      <c r="K77" s="1">
        <v>69</v>
      </c>
      <c r="L77" s="1">
        <v>2.883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3">
        <v>0</v>
      </c>
      <c r="AC77" s="4">
        <f t="shared" si="18"/>
        <v>0</v>
      </c>
      <c r="AD77" s="4">
        <f t="shared" si="19"/>
        <v>0</v>
      </c>
      <c r="AE77" s="4">
        <f t="shared" si="20"/>
        <v>0</v>
      </c>
      <c r="AF77" s="4">
        <f t="shared" si="21"/>
        <v>0</v>
      </c>
      <c r="AG77" s="4">
        <f t="shared" si="22"/>
        <v>0</v>
      </c>
      <c r="AH77" s="4">
        <f t="shared" si="23"/>
        <v>0</v>
      </c>
      <c r="AI77" s="4">
        <f t="shared" si="24"/>
        <v>0</v>
      </c>
      <c r="AJ77" s="4">
        <f t="shared" si="25"/>
        <v>0</v>
      </c>
      <c r="AK77" s="4">
        <f t="shared" si="26"/>
        <v>0</v>
      </c>
    </row>
    <row r="78" spans="1:37" x14ac:dyDescent="0.25">
      <c r="A78" s="1" cm="1">
        <f t="array" ref="A78">_xlfn.SWITCH(B78,"G",1,"D",2,"M",3,"F",4)</f>
        <v>1</v>
      </c>
      <c r="B78" s="1" t="s">
        <v>22</v>
      </c>
      <c r="C78" s="1" t="s">
        <v>317</v>
      </c>
      <c r="D78" s="1">
        <v>5.3</v>
      </c>
      <c r="E78" s="1">
        <v>5.3</v>
      </c>
      <c r="F78" s="1" t="s">
        <v>315</v>
      </c>
      <c r="G78" s="1">
        <v>88</v>
      </c>
      <c r="H78" s="1">
        <v>4.0730000000000004</v>
      </c>
      <c r="I78" s="1">
        <v>88</v>
      </c>
      <c r="J78" s="1">
        <v>4.24</v>
      </c>
      <c r="K78" s="1">
        <v>88</v>
      </c>
      <c r="L78" s="1">
        <v>3.202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0</v>
      </c>
      <c r="AC78" s="4">
        <f t="shared" si="18"/>
        <v>0</v>
      </c>
      <c r="AD78" s="4">
        <f t="shared" si="19"/>
        <v>0</v>
      </c>
      <c r="AE78" s="4">
        <f t="shared" si="20"/>
        <v>0</v>
      </c>
      <c r="AF78" s="4">
        <f t="shared" si="21"/>
        <v>0</v>
      </c>
      <c r="AG78" s="4">
        <f t="shared" si="22"/>
        <v>0</v>
      </c>
      <c r="AH78" s="4">
        <f t="shared" si="23"/>
        <v>0</v>
      </c>
      <c r="AI78" s="4">
        <f t="shared" si="24"/>
        <v>0</v>
      </c>
      <c r="AJ78" s="4">
        <f t="shared" si="25"/>
        <v>0</v>
      </c>
      <c r="AK78" s="4">
        <f t="shared" si="26"/>
        <v>0</v>
      </c>
    </row>
    <row r="79" spans="1:37" x14ac:dyDescent="0.25">
      <c r="A79" s="1" cm="1">
        <f t="array" ref="A79">_xlfn.SWITCH(B79,"G",1,"D",2,"M",3,"F",4)</f>
        <v>4</v>
      </c>
      <c r="B79" s="1" t="s">
        <v>19</v>
      </c>
      <c r="C79" s="1" t="s">
        <v>386</v>
      </c>
      <c r="D79" s="1">
        <v>8.4</v>
      </c>
      <c r="E79" s="1">
        <v>8.4</v>
      </c>
      <c r="F79" s="1" t="s">
        <v>171</v>
      </c>
      <c r="G79" s="1">
        <v>76</v>
      </c>
      <c r="H79" s="1">
        <v>4.0410000000000004</v>
      </c>
      <c r="I79" s="1">
        <v>76</v>
      </c>
      <c r="J79" s="1">
        <v>7.5570000000000004</v>
      </c>
      <c r="K79" s="1">
        <v>76</v>
      </c>
      <c r="L79" s="1">
        <v>3.6659999999999999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0</v>
      </c>
      <c r="AC79" s="4">
        <f t="shared" si="18"/>
        <v>0</v>
      </c>
      <c r="AD79" s="4">
        <f t="shared" si="19"/>
        <v>0</v>
      </c>
      <c r="AE79" s="4">
        <f t="shared" si="20"/>
        <v>0</v>
      </c>
      <c r="AF79" s="4">
        <f t="shared" si="21"/>
        <v>0</v>
      </c>
      <c r="AG79" s="4">
        <f t="shared" si="22"/>
        <v>0</v>
      </c>
      <c r="AH79" s="4">
        <f t="shared" si="23"/>
        <v>0</v>
      </c>
      <c r="AI79" s="4">
        <f t="shared" si="24"/>
        <v>0</v>
      </c>
      <c r="AJ79" s="4">
        <f t="shared" si="25"/>
        <v>0</v>
      </c>
      <c r="AK79" s="4">
        <f t="shared" si="26"/>
        <v>0</v>
      </c>
    </row>
    <row r="80" spans="1:37" x14ac:dyDescent="0.25">
      <c r="A80" s="1" cm="1">
        <f t="array" ref="A80">_xlfn.SWITCH(B80,"G",1,"D",2,"M",3,"F",4)</f>
        <v>4</v>
      </c>
      <c r="B80" s="1" t="s">
        <v>19</v>
      </c>
      <c r="C80" s="1" t="s">
        <v>578</v>
      </c>
      <c r="D80" s="1">
        <v>7.9</v>
      </c>
      <c r="E80" s="1">
        <v>7.9</v>
      </c>
      <c r="F80" s="1" t="s">
        <v>315</v>
      </c>
      <c r="G80" s="1">
        <v>53</v>
      </c>
      <c r="H80" s="1">
        <v>4.0330000000000004</v>
      </c>
      <c r="I80" s="1">
        <v>52</v>
      </c>
      <c r="J80" s="1">
        <v>4.0510000000000002</v>
      </c>
      <c r="K80" s="1">
        <v>54</v>
      </c>
      <c r="L80" s="1">
        <v>2.87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0</v>
      </c>
      <c r="AC80" s="4">
        <f t="shared" si="18"/>
        <v>0</v>
      </c>
      <c r="AD80" s="4">
        <f t="shared" si="19"/>
        <v>0</v>
      </c>
      <c r="AE80" s="4">
        <f t="shared" si="20"/>
        <v>0</v>
      </c>
      <c r="AF80" s="4">
        <f t="shared" si="21"/>
        <v>0</v>
      </c>
      <c r="AG80" s="4">
        <f t="shared" si="22"/>
        <v>0</v>
      </c>
      <c r="AH80" s="4">
        <f t="shared" si="23"/>
        <v>0</v>
      </c>
      <c r="AI80" s="4">
        <f t="shared" si="24"/>
        <v>0</v>
      </c>
      <c r="AJ80" s="4">
        <f t="shared" si="25"/>
        <v>0</v>
      </c>
      <c r="AK80" s="4">
        <f t="shared" si="26"/>
        <v>0</v>
      </c>
    </row>
    <row r="81" spans="1:37" x14ac:dyDescent="0.25">
      <c r="A81" s="1" cm="1">
        <f t="array" ref="A81">_xlfn.SWITCH(B81,"G",1,"D",2,"M",3,"F",4)</f>
        <v>3</v>
      </c>
      <c r="B81" s="1" t="s">
        <v>11</v>
      </c>
      <c r="C81" s="1" t="s">
        <v>515</v>
      </c>
      <c r="D81" s="1">
        <v>5.2</v>
      </c>
      <c r="E81" s="1">
        <v>5.2</v>
      </c>
      <c r="F81" s="1" t="s">
        <v>173</v>
      </c>
      <c r="G81" s="1">
        <v>70</v>
      </c>
      <c r="H81" s="1">
        <v>4.024</v>
      </c>
      <c r="I81" s="1">
        <v>70</v>
      </c>
      <c r="J81" s="1">
        <v>1.857</v>
      </c>
      <c r="K81" s="1">
        <v>69</v>
      </c>
      <c r="L81" s="1">
        <v>2.1589999999999998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0</v>
      </c>
      <c r="AC81" s="4">
        <f t="shared" si="18"/>
        <v>0</v>
      </c>
      <c r="AD81" s="4">
        <f t="shared" si="19"/>
        <v>0</v>
      </c>
      <c r="AE81" s="4">
        <f t="shared" si="20"/>
        <v>0</v>
      </c>
      <c r="AF81" s="4">
        <f t="shared" si="21"/>
        <v>0</v>
      </c>
      <c r="AG81" s="4">
        <f t="shared" si="22"/>
        <v>0</v>
      </c>
      <c r="AH81" s="4">
        <f t="shared" si="23"/>
        <v>0</v>
      </c>
      <c r="AI81" s="4">
        <f t="shared" si="24"/>
        <v>0</v>
      </c>
      <c r="AJ81" s="4">
        <f t="shared" si="25"/>
        <v>0</v>
      </c>
      <c r="AK81" s="4">
        <f t="shared" si="26"/>
        <v>0</v>
      </c>
    </row>
    <row r="82" spans="1:37" x14ac:dyDescent="0.25">
      <c r="A82" s="1" cm="1">
        <f t="array" ref="A82">_xlfn.SWITCH(B82,"G",1,"D",2,"M",3,"F",4)</f>
        <v>3</v>
      </c>
      <c r="B82" s="1" t="s">
        <v>11</v>
      </c>
      <c r="C82" s="1" t="s">
        <v>141</v>
      </c>
      <c r="D82" s="1">
        <v>8.1999999999999993</v>
      </c>
      <c r="E82" s="1">
        <v>8.1999999999999993</v>
      </c>
      <c r="F82" s="1" t="s">
        <v>121</v>
      </c>
      <c r="G82" s="1">
        <v>57</v>
      </c>
      <c r="H82" s="1">
        <v>3.9969999999999999</v>
      </c>
      <c r="I82" s="1">
        <v>55</v>
      </c>
      <c r="J82" s="1">
        <v>3.2530000000000001</v>
      </c>
      <c r="K82" s="1">
        <v>52</v>
      </c>
      <c r="L82" s="1">
        <v>2.7549999999999999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0</v>
      </c>
      <c r="AC82" s="4">
        <f t="shared" si="18"/>
        <v>0</v>
      </c>
      <c r="AD82" s="4">
        <f t="shared" si="19"/>
        <v>0</v>
      </c>
      <c r="AE82" s="4">
        <f t="shared" si="20"/>
        <v>0</v>
      </c>
      <c r="AF82" s="4">
        <f t="shared" si="21"/>
        <v>0</v>
      </c>
      <c r="AG82" s="4">
        <f t="shared" si="22"/>
        <v>0</v>
      </c>
      <c r="AH82" s="4">
        <f t="shared" si="23"/>
        <v>0</v>
      </c>
      <c r="AI82" s="4">
        <f t="shared" si="24"/>
        <v>0</v>
      </c>
      <c r="AJ82" s="4">
        <f t="shared" si="25"/>
        <v>0</v>
      </c>
      <c r="AK82" s="4">
        <f t="shared" si="26"/>
        <v>0</v>
      </c>
    </row>
    <row r="83" spans="1:37" x14ac:dyDescent="0.25">
      <c r="A83" s="1" cm="1">
        <f t="array" ref="A83">_xlfn.SWITCH(B83,"G",1,"D",2,"M",3,"F",4)</f>
        <v>4</v>
      </c>
      <c r="B83" s="1" t="s">
        <v>19</v>
      </c>
      <c r="C83" s="1" t="s">
        <v>272</v>
      </c>
      <c r="D83" s="1">
        <v>9.3000000000000007</v>
      </c>
      <c r="E83" s="1">
        <v>9.3000000000000007</v>
      </c>
      <c r="F83" s="1" t="s">
        <v>264</v>
      </c>
      <c r="G83" s="1">
        <v>72</v>
      </c>
      <c r="H83" s="1">
        <v>3.9049999999999998</v>
      </c>
      <c r="I83" s="1">
        <v>72</v>
      </c>
      <c r="J83" s="1">
        <v>4.3869999999999996</v>
      </c>
      <c r="K83" s="1">
        <v>70</v>
      </c>
      <c r="L83" s="1">
        <v>4.468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0</v>
      </c>
      <c r="AC83" s="4">
        <f t="shared" si="18"/>
        <v>0</v>
      </c>
      <c r="AD83" s="4">
        <f t="shared" si="19"/>
        <v>0</v>
      </c>
      <c r="AE83" s="4">
        <f t="shared" si="20"/>
        <v>0</v>
      </c>
      <c r="AF83" s="4">
        <f t="shared" si="21"/>
        <v>0</v>
      </c>
      <c r="AG83" s="4">
        <f t="shared" si="22"/>
        <v>0</v>
      </c>
      <c r="AH83" s="4">
        <f t="shared" si="23"/>
        <v>0</v>
      </c>
      <c r="AI83" s="4">
        <f t="shared" si="24"/>
        <v>0</v>
      </c>
      <c r="AJ83" s="4">
        <f t="shared" si="25"/>
        <v>0</v>
      </c>
      <c r="AK83" s="4">
        <f t="shared" si="26"/>
        <v>0</v>
      </c>
    </row>
    <row r="84" spans="1:37" x14ac:dyDescent="0.25">
      <c r="A84" s="1" cm="1">
        <f t="array" ref="A84">_xlfn.SWITCH(B84,"G",1,"D",2,"M",3,"F",4)</f>
        <v>1</v>
      </c>
      <c r="B84" s="1" t="s">
        <v>22</v>
      </c>
      <c r="C84" s="1" t="s">
        <v>150</v>
      </c>
      <c r="D84" s="1">
        <v>4.8</v>
      </c>
      <c r="E84" s="1">
        <v>4.8</v>
      </c>
      <c r="F84" s="1" t="s">
        <v>129</v>
      </c>
      <c r="G84" s="1">
        <v>89</v>
      </c>
      <c r="H84" s="1">
        <v>3.9039999999999999</v>
      </c>
      <c r="I84" s="1">
        <v>88</v>
      </c>
      <c r="J84" s="1">
        <v>3.3620000000000001</v>
      </c>
      <c r="K84" s="1">
        <v>87</v>
      </c>
      <c r="L84" s="1">
        <v>3.6339999999999999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0</v>
      </c>
      <c r="AC84" s="4">
        <f t="shared" si="18"/>
        <v>0</v>
      </c>
      <c r="AD84" s="4">
        <f t="shared" si="19"/>
        <v>0</v>
      </c>
      <c r="AE84" s="4">
        <f t="shared" si="20"/>
        <v>0</v>
      </c>
      <c r="AF84" s="4">
        <f t="shared" si="21"/>
        <v>0</v>
      </c>
      <c r="AG84" s="4">
        <f t="shared" si="22"/>
        <v>0</v>
      </c>
      <c r="AH84" s="4">
        <f t="shared" si="23"/>
        <v>0</v>
      </c>
      <c r="AI84" s="4">
        <f t="shared" si="24"/>
        <v>0</v>
      </c>
      <c r="AJ84" s="4">
        <f t="shared" si="25"/>
        <v>0</v>
      </c>
      <c r="AK84" s="4">
        <f t="shared" si="26"/>
        <v>0</v>
      </c>
    </row>
    <row r="85" spans="1:37" x14ac:dyDescent="0.25">
      <c r="A85" s="1" cm="1">
        <f t="array" ref="A85">_xlfn.SWITCH(B85,"G",1,"D",2,"M",3,"F",4)</f>
        <v>3</v>
      </c>
      <c r="B85" s="1" t="s">
        <v>11</v>
      </c>
      <c r="C85" s="1" t="s">
        <v>392</v>
      </c>
      <c r="D85" s="1">
        <v>4.4000000000000004</v>
      </c>
      <c r="E85" s="1">
        <v>4.4000000000000004</v>
      </c>
      <c r="F85" s="1" t="s">
        <v>137</v>
      </c>
      <c r="G85" s="1">
        <v>63</v>
      </c>
      <c r="H85" s="1">
        <v>3.8769999999999998</v>
      </c>
      <c r="I85" s="1">
        <v>65</v>
      </c>
      <c r="J85" s="1">
        <v>2.1389999999999998</v>
      </c>
      <c r="K85" s="1">
        <v>64</v>
      </c>
      <c r="L85" s="1">
        <v>1.998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0</v>
      </c>
      <c r="AC85" s="4">
        <f t="shared" si="18"/>
        <v>0</v>
      </c>
      <c r="AD85" s="4">
        <f t="shared" si="19"/>
        <v>0</v>
      </c>
      <c r="AE85" s="4">
        <f t="shared" si="20"/>
        <v>0</v>
      </c>
      <c r="AF85" s="4">
        <f t="shared" si="21"/>
        <v>0</v>
      </c>
      <c r="AG85" s="4">
        <f t="shared" si="22"/>
        <v>0</v>
      </c>
      <c r="AH85" s="4">
        <f t="shared" si="23"/>
        <v>0</v>
      </c>
      <c r="AI85" s="4">
        <f t="shared" si="24"/>
        <v>0</v>
      </c>
      <c r="AJ85" s="4">
        <f t="shared" si="25"/>
        <v>0</v>
      </c>
      <c r="AK85" s="4">
        <f t="shared" si="26"/>
        <v>0</v>
      </c>
    </row>
    <row r="86" spans="1:37" x14ac:dyDescent="0.25">
      <c r="A86" s="1" cm="1">
        <f t="array" ref="A86">_xlfn.SWITCH(B86,"G",1,"D",2,"M",3,"F",4)</f>
        <v>1</v>
      </c>
      <c r="B86" s="1" t="s">
        <v>22</v>
      </c>
      <c r="C86" s="1" t="s">
        <v>153</v>
      </c>
      <c r="D86" s="1">
        <v>4.5</v>
      </c>
      <c r="E86" s="1">
        <v>4.5</v>
      </c>
      <c r="F86" s="1" t="s">
        <v>171</v>
      </c>
      <c r="G86" s="1">
        <v>86</v>
      </c>
      <c r="H86" s="1">
        <v>3.7050000000000001</v>
      </c>
      <c r="I86" s="1">
        <v>88</v>
      </c>
      <c r="J86" s="1">
        <v>6.4039999999999999</v>
      </c>
      <c r="K86" s="1">
        <v>88</v>
      </c>
      <c r="L86" s="1">
        <v>3.3029999999999999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3">
        <v>0</v>
      </c>
      <c r="AC86" s="4">
        <f t="shared" si="18"/>
        <v>0</v>
      </c>
      <c r="AD86" s="4">
        <f t="shared" si="19"/>
        <v>1</v>
      </c>
      <c r="AE86" s="4">
        <f t="shared" si="20"/>
        <v>1</v>
      </c>
      <c r="AF86" s="4">
        <f t="shared" si="21"/>
        <v>0</v>
      </c>
      <c r="AG86" s="4">
        <f t="shared" si="22"/>
        <v>1</v>
      </c>
      <c r="AH86" s="4">
        <f t="shared" si="23"/>
        <v>1</v>
      </c>
      <c r="AI86" s="4">
        <f t="shared" si="24"/>
        <v>0</v>
      </c>
      <c r="AJ86" s="4">
        <f t="shared" si="25"/>
        <v>1</v>
      </c>
      <c r="AK86" s="4">
        <f t="shared" si="26"/>
        <v>1</v>
      </c>
    </row>
    <row r="87" spans="1:37" x14ac:dyDescent="0.25">
      <c r="A87" s="1" cm="1">
        <f t="array" ref="A87">_xlfn.SWITCH(B87,"G",1,"D",2,"M",3,"F",4)</f>
        <v>2</v>
      </c>
      <c r="B87" s="1" t="s">
        <v>14</v>
      </c>
      <c r="C87" s="1" t="s">
        <v>122</v>
      </c>
      <c r="D87" s="1">
        <v>5.7</v>
      </c>
      <c r="E87" s="1">
        <v>5.7</v>
      </c>
      <c r="F87" s="1" t="s">
        <v>121</v>
      </c>
      <c r="G87" s="1">
        <v>60</v>
      </c>
      <c r="H87" s="1">
        <v>3.6850000000000001</v>
      </c>
      <c r="I87" s="1">
        <v>61</v>
      </c>
      <c r="J87" s="1">
        <v>2.9540000000000002</v>
      </c>
      <c r="K87" s="1">
        <v>54</v>
      </c>
      <c r="L87" s="1">
        <v>2.0259999999999998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3">
        <v>0</v>
      </c>
      <c r="AC87" s="4">
        <f t="shared" si="18"/>
        <v>0</v>
      </c>
      <c r="AD87" s="4">
        <f t="shared" si="19"/>
        <v>0</v>
      </c>
      <c r="AE87" s="4">
        <f t="shared" si="20"/>
        <v>0</v>
      </c>
      <c r="AF87" s="4">
        <f t="shared" si="21"/>
        <v>0</v>
      </c>
      <c r="AG87" s="4">
        <f t="shared" si="22"/>
        <v>0</v>
      </c>
      <c r="AH87" s="4">
        <f t="shared" si="23"/>
        <v>0</v>
      </c>
      <c r="AI87" s="4">
        <f t="shared" si="24"/>
        <v>0</v>
      </c>
      <c r="AJ87" s="4">
        <f t="shared" si="25"/>
        <v>0</v>
      </c>
      <c r="AK87" s="4">
        <f t="shared" si="26"/>
        <v>0</v>
      </c>
    </row>
    <row r="88" spans="1:37" x14ac:dyDescent="0.25">
      <c r="A88" s="1" cm="1">
        <f t="array" ref="A88">_xlfn.SWITCH(B88,"G",1,"D",2,"M",3,"F",4)</f>
        <v>2</v>
      </c>
      <c r="B88" s="1" t="s">
        <v>14</v>
      </c>
      <c r="C88" s="1" t="s">
        <v>189</v>
      </c>
      <c r="D88" s="1">
        <v>4.8</v>
      </c>
      <c r="E88" s="1">
        <v>4.8</v>
      </c>
      <c r="F88" s="1" t="s">
        <v>173</v>
      </c>
      <c r="G88" s="1">
        <v>58</v>
      </c>
      <c r="H88" s="1">
        <v>3.629</v>
      </c>
      <c r="I88" s="1">
        <v>60</v>
      </c>
      <c r="J88" s="1">
        <v>1.2789999999999999</v>
      </c>
      <c r="K88" s="1">
        <v>60</v>
      </c>
      <c r="L88" s="1">
        <v>2.5030000000000001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0</v>
      </c>
      <c r="AC88" s="4">
        <f t="shared" si="18"/>
        <v>0</v>
      </c>
      <c r="AD88" s="4">
        <f t="shared" si="19"/>
        <v>0</v>
      </c>
      <c r="AE88" s="4">
        <f t="shared" si="20"/>
        <v>0</v>
      </c>
      <c r="AF88" s="4">
        <f t="shared" si="21"/>
        <v>0</v>
      </c>
      <c r="AG88" s="4">
        <f t="shared" si="22"/>
        <v>0</v>
      </c>
      <c r="AH88" s="4">
        <f t="shared" si="23"/>
        <v>0</v>
      </c>
      <c r="AI88" s="4">
        <f t="shared" si="24"/>
        <v>0</v>
      </c>
      <c r="AJ88" s="4">
        <f t="shared" si="25"/>
        <v>0</v>
      </c>
      <c r="AK88" s="4">
        <f t="shared" si="26"/>
        <v>0</v>
      </c>
    </row>
    <row r="89" spans="1:37" x14ac:dyDescent="0.25">
      <c r="A89" s="1" cm="1">
        <f t="array" ref="A89">_xlfn.SWITCH(B89,"G",1,"D",2,"M",3,"F",4)</f>
        <v>3</v>
      </c>
      <c r="B89" s="1" t="s">
        <v>11</v>
      </c>
      <c r="C89" s="1" t="s">
        <v>464</v>
      </c>
      <c r="D89" s="1">
        <v>5.4</v>
      </c>
      <c r="E89" s="1">
        <v>5.4</v>
      </c>
      <c r="F89" s="1" t="s">
        <v>327</v>
      </c>
      <c r="G89" s="1">
        <v>85</v>
      </c>
      <c r="H89" s="1">
        <v>3.5790000000000002</v>
      </c>
      <c r="I89" s="1">
        <v>85</v>
      </c>
      <c r="J89" s="1">
        <v>3.056</v>
      </c>
      <c r="K89" s="1">
        <v>83</v>
      </c>
      <c r="L89" s="1">
        <v>2.4180000000000001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0</v>
      </c>
      <c r="AC89" s="4">
        <f t="shared" si="18"/>
        <v>0</v>
      </c>
      <c r="AD89" s="4">
        <f t="shared" si="19"/>
        <v>0</v>
      </c>
      <c r="AE89" s="4">
        <f t="shared" si="20"/>
        <v>0</v>
      </c>
      <c r="AF89" s="4">
        <f t="shared" si="21"/>
        <v>0</v>
      </c>
      <c r="AG89" s="4">
        <f t="shared" si="22"/>
        <v>0</v>
      </c>
      <c r="AH89" s="4">
        <f t="shared" si="23"/>
        <v>0</v>
      </c>
      <c r="AI89" s="4">
        <f t="shared" si="24"/>
        <v>0</v>
      </c>
      <c r="AJ89" s="4">
        <f t="shared" si="25"/>
        <v>0</v>
      </c>
      <c r="AK89" s="4">
        <f t="shared" si="26"/>
        <v>0</v>
      </c>
    </row>
    <row r="90" spans="1:37" x14ac:dyDescent="0.25">
      <c r="A90" s="1" cm="1">
        <f t="array" ref="A90">_xlfn.SWITCH(B90,"G",1,"D",2,"M",3,"F",4)</f>
        <v>1</v>
      </c>
      <c r="B90" s="1" t="s">
        <v>22</v>
      </c>
      <c r="C90" s="1" t="s">
        <v>275</v>
      </c>
      <c r="D90" s="1">
        <v>5.9</v>
      </c>
      <c r="E90" s="1">
        <v>5.9</v>
      </c>
      <c r="F90" s="1" t="s">
        <v>264</v>
      </c>
      <c r="G90" s="1">
        <v>88</v>
      </c>
      <c r="H90" s="1">
        <v>3.577</v>
      </c>
      <c r="I90" s="1">
        <v>88</v>
      </c>
      <c r="J90" s="1">
        <v>3.8919999999999999</v>
      </c>
      <c r="K90" s="1">
        <v>87</v>
      </c>
      <c r="L90" s="1">
        <v>4.1779999999999999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0</v>
      </c>
      <c r="AC90" s="4">
        <f t="shared" si="18"/>
        <v>0</v>
      </c>
      <c r="AD90" s="4">
        <f t="shared" si="19"/>
        <v>0</v>
      </c>
      <c r="AE90" s="4">
        <f t="shared" si="20"/>
        <v>0</v>
      </c>
      <c r="AF90" s="4">
        <f t="shared" si="21"/>
        <v>0</v>
      </c>
      <c r="AG90" s="4">
        <f t="shared" si="22"/>
        <v>0</v>
      </c>
      <c r="AH90" s="4">
        <f t="shared" si="23"/>
        <v>0</v>
      </c>
      <c r="AI90" s="4">
        <f t="shared" si="24"/>
        <v>0</v>
      </c>
      <c r="AJ90" s="4">
        <f t="shared" si="25"/>
        <v>0</v>
      </c>
      <c r="AK90" s="4">
        <f t="shared" si="26"/>
        <v>0</v>
      </c>
    </row>
    <row r="91" spans="1:37" x14ac:dyDescent="0.25">
      <c r="A91" s="1" cm="1">
        <f t="array" ref="A91">_xlfn.SWITCH(B91,"G",1,"D",2,"M",3,"F",4)</f>
        <v>3</v>
      </c>
      <c r="B91" s="1" t="s">
        <v>11</v>
      </c>
      <c r="C91" s="1" t="s">
        <v>503</v>
      </c>
      <c r="D91" s="1">
        <v>5.8</v>
      </c>
      <c r="E91" s="1">
        <v>5.8</v>
      </c>
      <c r="F91" s="1" t="s">
        <v>129</v>
      </c>
      <c r="G91" s="1">
        <v>80</v>
      </c>
      <c r="H91" s="1">
        <v>3.57</v>
      </c>
      <c r="I91" s="1">
        <v>78</v>
      </c>
      <c r="J91" s="1">
        <v>2.9790000000000001</v>
      </c>
      <c r="K91" s="1">
        <v>78</v>
      </c>
      <c r="L91" s="1">
        <v>3.4420000000000002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0</v>
      </c>
      <c r="AC91" s="4">
        <f t="shared" si="18"/>
        <v>0</v>
      </c>
      <c r="AD91" s="4">
        <f t="shared" si="19"/>
        <v>0</v>
      </c>
      <c r="AE91" s="4">
        <f t="shared" si="20"/>
        <v>0</v>
      </c>
      <c r="AF91" s="4">
        <f t="shared" si="21"/>
        <v>0</v>
      </c>
      <c r="AG91" s="4">
        <f t="shared" si="22"/>
        <v>0</v>
      </c>
      <c r="AH91" s="4">
        <f t="shared" si="23"/>
        <v>0</v>
      </c>
      <c r="AI91" s="4">
        <f t="shared" si="24"/>
        <v>0</v>
      </c>
      <c r="AJ91" s="4">
        <f t="shared" si="25"/>
        <v>0</v>
      </c>
      <c r="AK91" s="4">
        <f t="shared" si="26"/>
        <v>0</v>
      </c>
    </row>
    <row r="92" spans="1:37" x14ac:dyDescent="0.25">
      <c r="A92" s="1" cm="1">
        <f t="array" ref="A92">_xlfn.SWITCH(B92,"G",1,"D",2,"M",3,"F",4)</f>
        <v>1</v>
      </c>
      <c r="B92" s="1" t="s">
        <v>22</v>
      </c>
      <c r="C92" s="1" t="s">
        <v>417</v>
      </c>
      <c r="D92" s="1">
        <v>4.5</v>
      </c>
      <c r="E92" s="1">
        <v>4.5</v>
      </c>
      <c r="F92" s="1" t="s">
        <v>72</v>
      </c>
      <c r="G92" s="1">
        <v>89</v>
      </c>
      <c r="H92" s="1">
        <v>3.5670000000000002</v>
      </c>
      <c r="I92" s="1">
        <v>88</v>
      </c>
      <c r="J92" s="1">
        <v>4.0599999999999996</v>
      </c>
      <c r="K92" s="1">
        <v>86</v>
      </c>
      <c r="L92" s="1">
        <v>3.895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3">
        <v>0</v>
      </c>
      <c r="AC92" s="4">
        <f t="shared" si="18"/>
        <v>0</v>
      </c>
      <c r="AD92" s="4">
        <f t="shared" si="19"/>
        <v>0</v>
      </c>
      <c r="AE92" s="4">
        <f t="shared" si="20"/>
        <v>0</v>
      </c>
      <c r="AF92" s="4">
        <f t="shared" si="21"/>
        <v>0</v>
      </c>
      <c r="AG92" s="4">
        <f t="shared" si="22"/>
        <v>0</v>
      </c>
      <c r="AH92" s="4">
        <f t="shared" si="23"/>
        <v>0</v>
      </c>
      <c r="AI92" s="4">
        <f t="shared" si="24"/>
        <v>0</v>
      </c>
      <c r="AJ92" s="4">
        <f t="shared" si="25"/>
        <v>0</v>
      </c>
      <c r="AK92" s="4">
        <f t="shared" si="26"/>
        <v>0</v>
      </c>
    </row>
    <row r="93" spans="1:37" x14ac:dyDescent="0.25">
      <c r="A93" s="1" cm="1">
        <f t="array" ref="A93">_xlfn.SWITCH(B93,"G",1,"D",2,"M",3,"F",4)</f>
        <v>3</v>
      </c>
      <c r="B93" s="1" t="s">
        <v>11</v>
      </c>
      <c r="C93" s="1" t="s">
        <v>254</v>
      </c>
      <c r="D93" s="1">
        <v>7.4</v>
      </c>
      <c r="E93" s="1">
        <v>7.4</v>
      </c>
      <c r="F93" s="1" t="s">
        <v>241</v>
      </c>
      <c r="G93" s="1">
        <v>79</v>
      </c>
      <c r="H93" s="1">
        <v>3.5659999999999998</v>
      </c>
      <c r="I93" s="1">
        <v>75</v>
      </c>
      <c r="J93" s="1">
        <v>3.8330000000000002</v>
      </c>
      <c r="K93" s="1">
        <v>76</v>
      </c>
      <c r="L93" s="1">
        <v>3.8450000000000002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3">
        <v>0</v>
      </c>
      <c r="AC93" s="4">
        <f t="shared" si="18"/>
        <v>0</v>
      </c>
      <c r="AD93" s="4">
        <f t="shared" si="19"/>
        <v>0</v>
      </c>
      <c r="AE93" s="4">
        <f t="shared" si="20"/>
        <v>0</v>
      </c>
      <c r="AF93" s="4">
        <f t="shared" si="21"/>
        <v>0</v>
      </c>
      <c r="AG93" s="4">
        <f t="shared" si="22"/>
        <v>0</v>
      </c>
      <c r="AH93" s="4">
        <f t="shared" si="23"/>
        <v>0</v>
      </c>
      <c r="AI93" s="4">
        <f t="shared" si="24"/>
        <v>0</v>
      </c>
      <c r="AJ93" s="4">
        <f t="shared" si="25"/>
        <v>0</v>
      </c>
      <c r="AK93" s="4">
        <f t="shared" si="26"/>
        <v>0</v>
      </c>
    </row>
    <row r="94" spans="1:37" x14ac:dyDescent="0.25">
      <c r="A94" s="1" cm="1">
        <f t="array" ref="A94">_xlfn.SWITCH(B94,"G",1,"D",2,"M",3,"F",4)</f>
        <v>3</v>
      </c>
      <c r="B94" s="1" t="s">
        <v>11</v>
      </c>
      <c r="C94" s="1" t="s">
        <v>107</v>
      </c>
      <c r="D94" s="1">
        <v>6.9</v>
      </c>
      <c r="E94" s="1">
        <v>6.9</v>
      </c>
      <c r="F94" s="1" t="s">
        <v>241</v>
      </c>
      <c r="G94" s="1">
        <v>75</v>
      </c>
      <c r="H94" s="1">
        <v>3.5630000000000002</v>
      </c>
      <c r="I94" s="1">
        <v>75</v>
      </c>
      <c r="J94" s="1">
        <v>3.972</v>
      </c>
      <c r="K94" s="1">
        <v>72</v>
      </c>
      <c r="L94" s="1">
        <v>3.7650000000000001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0</v>
      </c>
      <c r="AC94" s="4">
        <f t="shared" si="18"/>
        <v>0</v>
      </c>
      <c r="AD94" s="4">
        <f t="shared" si="19"/>
        <v>0</v>
      </c>
      <c r="AE94" s="4">
        <f t="shared" si="20"/>
        <v>0</v>
      </c>
      <c r="AF94" s="4">
        <f t="shared" si="21"/>
        <v>0</v>
      </c>
      <c r="AG94" s="4">
        <f t="shared" si="22"/>
        <v>0</v>
      </c>
      <c r="AH94" s="4">
        <f t="shared" si="23"/>
        <v>0</v>
      </c>
      <c r="AI94" s="4">
        <f t="shared" si="24"/>
        <v>0</v>
      </c>
      <c r="AJ94" s="4">
        <f t="shared" si="25"/>
        <v>0</v>
      </c>
      <c r="AK94" s="4">
        <f t="shared" si="26"/>
        <v>0</v>
      </c>
    </row>
    <row r="95" spans="1:37" x14ac:dyDescent="0.25">
      <c r="A95" s="1" cm="1">
        <f t="array" ref="A95">_xlfn.SWITCH(B95,"G",1,"D",2,"M",3,"F",4)</f>
        <v>2</v>
      </c>
      <c r="B95" s="1" t="s">
        <v>14</v>
      </c>
      <c r="C95" s="1" t="s">
        <v>332</v>
      </c>
      <c r="D95" s="1">
        <v>4.8</v>
      </c>
      <c r="E95" s="1">
        <v>4.8</v>
      </c>
      <c r="F95" s="1" t="s">
        <v>315</v>
      </c>
      <c r="G95" s="1">
        <v>75</v>
      </c>
      <c r="H95" s="1">
        <v>3.5609999999999999</v>
      </c>
      <c r="I95" s="1">
        <v>73</v>
      </c>
      <c r="J95" s="1">
        <v>3.6749999999999998</v>
      </c>
      <c r="K95" s="1">
        <v>75</v>
      </c>
      <c r="L95" s="1">
        <v>1.9430000000000001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0</v>
      </c>
      <c r="AC95" s="4">
        <f t="shared" si="18"/>
        <v>0</v>
      </c>
      <c r="AD95" s="4">
        <f t="shared" si="19"/>
        <v>0</v>
      </c>
      <c r="AE95" s="4">
        <f t="shared" si="20"/>
        <v>0</v>
      </c>
      <c r="AF95" s="4">
        <f t="shared" si="21"/>
        <v>0</v>
      </c>
      <c r="AG95" s="4">
        <f t="shared" si="22"/>
        <v>0</v>
      </c>
      <c r="AH95" s="4">
        <f t="shared" si="23"/>
        <v>0</v>
      </c>
      <c r="AI95" s="4">
        <f t="shared" si="24"/>
        <v>0</v>
      </c>
      <c r="AJ95" s="4">
        <f t="shared" si="25"/>
        <v>0</v>
      </c>
      <c r="AK95" s="4">
        <f t="shared" si="26"/>
        <v>0</v>
      </c>
    </row>
    <row r="96" spans="1:37" x14ac:dyDescent="0.25">
      <c r="A96" s="1" cm="1">
        <f t="array" ref="A96">_xlfn.SWITCH(B96,"G",1,"D",2,"M",3,"F",4)</f>
        <v>2</v>
      </c>
      <c r="B96" s="1" t="s">
        <v>14</v>
      </c>
      <c r="C96" s="1" t="s">
        <v>282</v>
      </c>
      <c r="D96" s="1">
        <v>7.4</v>
      </c>
      <c r="E96" s="1">
        <v>7.4</v>
      </c>
      <c r="F96" s="1" t="s">
        <v>264</v>
      </c>
      <c r="G96" s="1">
        <v>84</v>
      </c>
      <c r="H96" s="1">
        <v>3.5489999999999999</v>
      </c>
      <c r="I96" s="1">
        <v>81</v>
      </c>
      <c r="J96" s="1">
        <v>4.1710000000000003</v>
      </c>
      <c r="K96" s="1">
        <v>82</v>
      </c>
      <c r="L96" s="1">
        <v>4.8159999999999998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0</v>
      </c>
      <c r="AC96" s="4">
        <f t="shared" si="18"/>
        <v>0</v>
      </c>
      <c r="AD96" s="4">
        <f t="shared" si="19"/>
        <v>0</v>
      </c>
      <c r="AE96" s="4">
        <f t="shared" si="20"/>
        <v>0</v>
      </c>
      <c r="AF96" s="4">
        <f t="shared" si="21"/>
        <v>0</v>
      </c>
      <c r="AG96" s="4">
        <f t="shared" si="22"/>
        <v>0</v>
      </c>
      <c r="AH96" s="4">
        <f t="shared" si="23"/>
        <v>0</v>
      </c>
      <c r="AI96" s="4">
        <f t="shared" si="24"/>
        <v>0</v>
      </c>
      <c r="AJ96" s="4">
        <f t="shared" si="25"/>
        <v>0</v>
      </c>
      <c r="AK96" s="4">
        <f t="shared" si="26"/>
        <v>0</v>
      </c>
    </row>
    <row r="97" spans="1:37" x14ac:dyDescent="0.25">
      <c r="A97" s="1" cm="1">
        <f t="array" ref="A97">_xlfn.SWITCH(B97,"G",1,"D",2,"M",3,"F",4)</f>
        <v>1</v>
      </c>
      <c r="B97" s="1" t="s">
        <v>22</v>
      </c>
      <c r="C97" s="1" t="s">
        <v>471</v>
      </c>
      <c r="D97" s="1">
        <v>5.3</v>
      </c>
      <c r="E97" s="1">
        <v>5.3</v>
      </c>
      <c r="F97" s="1" t="s">
        <v>469</v>
      </c>
      <c r="G97" s="1">
        <v>88</v>
      </c>
      <c r="H97" s="1">
        <v>3.5419999999999998</v>
      </c>
      <c r="I97" s="1">
        <v>89</v>
      </c>
      <c r="J97" s="1">
        <v>3.5</v>
      </c>
      <c r="K97" s="1">
        <v>88</v>
      </c>
      <c r="L97" s="1">
        <v>3.8780000000000001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0</v>
      </c>
      <c r="AC97" s="4">
        <f t="shared" si="18"/>
        <v>0</v>
      </c>
      <c r="AD97" s="4">
        <f t="shared" si="19"/>
        <v>0</v>
      </c>
      <c r="AE97" s="4">
        <f t="shared" si="20"/>
        <v>0</v>
      </c>
      <c r="AF97" s="4">
        <f t="shared" si="21"/>
        <v>0</v>
      </c>
      <c r="AG97" s="4">
        <f t="shared" si="22"/>
        <v>0</v>
      </c>
      <c r="AH97" s="4">
        <f t="shared" si="23"/>
        <v>0</v>
      </c>
      <c r="AI97" s="4">
        <f t="shared" si="24"/>
        <v>0</v>
      </c>
      <c r="AJ97" s="4">
        <f t="shared" si="25"/>
        <v>0</v>
      </c>
      <c r="AK97" s="4">
        <f t="shared" si="26"/>
        <v>0</v>
      </c>
    </row>
    <row r="98" spans="1:37" x14ac:dyDescent="0.25">
      <c r="A98" s="1" cm="1">
        <f t="array" ref="A98">_xlfn.SWITCH(B98,"G",1,"D",2,"M",3,"F",4)</f>
        <v>2</v>
      </c>
      <c r="B98" s="1" t="s">
        <v>14</v>
      </c>
      <c r="C98" s="1" t="s">
        <v>278</v>
      </c>
      <c r="D98" s="1">
        <v>7.3</v>
      </c>
      <c r="E98" s="1">
        <v>7.3</v>
      </c>
      <c r="F98" s="1" t="s">
        <v>264</v>
      </c>
      <c r="G98" s="1">
        <v>84</v>
      </c>
      <c r="H98" s="1">
        <v>3.5379999999999998</v>
      </c>
      <c r="I98" s="1">
        <v>85</v>
      </c>
      <c r="J98" s="1">
        <v>4.3970000000000002</v>
      </c>
      <c r="K98" s="1">
        <v>83</v>
      </c>
      <c r="L98" s="1">
        <v>4.8929999999999998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3">
        <v>0</v>
      </c>
      <c r="AC98" s="4">
        <f t="shared" si="18"/>
        <v>0</v>
      </c>
      <c r="AD98" s="4">
        <f t="shared" si="19"/>
        <v>0</v>
      </c>
      <c r="AE98" s="4">
        <f t="shared" si="20"/>
        <v>1</v>
      </c>
      <c r="AF98" s="4">
        <f t="shared" si="21"/>
        <v>0</v>
      </c>
      <c r="AG98" s="4">
        <f t="shared" si="22"/>
        <v>0</v>
      </c>
      <c r="AH98" s="4">
        <f t="shared" si="23"/>
        <v>1</v>
      </c>
      <c r="AI98" s="4">
        <f t="shared" si="24"/>
        <v>0</v>
      </c>
      <c r="AJ98" s="4">
        <f t="shared" si="25"/>
        <v>0</v>
      </c>
      <c r="AK98" s="4">
        <f t="shared" si="26"/>
        <v>1</v>
      </c>
    </row>
    <row r="99" spans="1:37" x14ac:dyDescent="0.25">
      <c r="A99" s="1" cm="1">
        <f t="array" ref="A99">_xlfn.SWITCH(B99,"G",1,"D",2,"M",3,"F",4)</f>
        <v>1</v>
      </c>
      <c r="B99" s="1" t="s">
        <v>22</v>
      </c>
      <c r="C99" s="1" t="s">
        <v>23</v>
      </c>
      <c r="D99" s="1">
        <v>5</v>
      </c>
      <c r="E99" s="1">
        <v>5</v>
      </c>
      <c r="F99" s="1" t="s">
        <v>13</v>
      </c>
      <c r="G99" s="1">
        <v>86</v>
      </c>
      <c r="H99" s="1">
        <v>3.52</v>
      </c>
      <c r="I99" s="1">
        <v>85</v>
      </c>
      <c r="J99" s="1">
        <v>3.101</v>
      </c>
      <c r="K99" s="1">
        <v>84</v>
      </c>
      <c r="L99" s="1">
        <v>3.2749999999999999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0</v>
      </c>
      <c r="AC99" s="4">
        <f t="shared" si="18"/>
        <v>0</v>
      </c>
      <c r="AD99" s="4">
        <f t="shared" si="19"/>
        <v>0</v>
      </c>
      <c r="AE99" s="4">
        <f t="shared" si="20"/>
        <v>0</v>
      </c>
      <c r="AF99" s="4">
        <f t="shared" si="21"/>
        <v>0</v>
      </c>
      <c r="AG99" s="4">
        <f t="shared" si="22"/>
        <v>0</v>
      </c>
      <c r="AH99" s="4">
        <f t="shared" si="23"/>
        <v>0</v>
      </c>
      <c r="AI99" s="4">
        <f t="shared" si="24"/>
        <v>0</v>
      </c>
      <c r="AJ99" s="4">
        <f t="shared" si="25"/>
        <v>0</v>
      </c>
      <c r="AK99" s="4">
        <f t="shared" si="26"/>
        <v>0</v>
      </c>
    </row>
    <row r="100" spans="1:37" x14ac:dyDescent="0.25">
      <c r="A100" s="1" cm="1">
        <f t="array" ref="A100">_xlfn.SWITCH(B100,"G",1,"D",2,"M",3,"F",4)</f>
        <v>2</v>
      </c>
      <c r="B100" s="1" t="s">
        <v>14</v>
      </c>
      <c r="C100" s="1" t="s">
        <v>388</v>
      </c>
      <c r="D100" s="1">
        <v>4.7</v>
      </c>
      <c r="E100" s="1">
        <v>4.7</v>
      </c>
      <c r="F100" s="1" t="s">
        <v>171</v>
      </c>
      <c r="G100" s="1">
        <v>83</v>
      </c>
      <c r="H100" s="1">
        <v>3.5049999999999999</v>
      </c>
      <c r="I100" s="1">
        <v>78</v>
      </c>
      <c r="J100" s="1">
        <v>4.1040000000000001</v>
      </c>
      <c r="K100" s="1">
        <v>79</v>
      </c>
      <c r="L100" s="1">
        <v>2.2999999999999998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3">
        <v>0</v>
      </c>
      <c r="AC100" s="4">
        <f t="shared" si="18"/>
        <v>0</v>
      </c>
      <c r="AD100" s="4">
        <f t="shared" si="19"/>
        <v>0</v>
      </c>
      <c r="AE100" s="4">
        <f t="shared" si="20"/>
        <v>0</v>
      </c>
      <c r="AF100" s="4">
        <f t="shared" si="21"/>
        <v>0</v>
      </c>
      <c r="AG100" s="4">
        <f t="shared" si="22"/>
        <v>0</v>
      </c>
      <c r="AH100" s="4">
        <f t="shared" si="23"/>
        <v>0</v>
      </c>
      <c r="AI100" s="4">
        <f t="shared" si="24"/>
        <v>0</v>
      </c>
      <c r="AJ100" s="4">
        <f t="shared" si="25"/>
        <v>0</v>
      </c>
      <c r="AK100" s="4">
        <f t="shared" si="26"/>
        <v>0</v>
      </c>
    </row>
    <row r="101" spans="1:37" x14ac:dyDescent="0.25">
      <c r="A101" s="1" cm="1">
        <f t="array" ref="A101">_xlfn.SWITCH(B101,"G",1,"D",2,"M",3,"F",4)</f>
        <v>2</v>
      </c>
      <c r="B101" s="1" t="s">
        <v>14</v>
      </c>
      <c r="C101" s="1" t="s">
        <v>383</v>
      </c>
      <c r="D101" s="1">
        <v>5</v>
      </c>
      <c r="E101" s="1">
        <v>5</v>
      </c>
      <c r="F101" s="1" t="s">
        <v>171</v>
      </c>
      <c r="G101" s="1">
        <v>87</v>
      </c>
      <c r="H101" s="1">
        <v>3.4929999999999999</v>
      </c>
      <c r="I101" s="1">
        <v>85</v>
      </c>
      <c r="J101" s="1">
        <v>4.3079999999999998</v>
      </c>
      <c r="K101" s="1">
        <v>82</v>
      </c>
      <c r="L101" s="1">
        <v>2.2959999999999998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0</v>
      </c>
      <c r="AC101" s="4">
        <f t="shared" si="18"/>
        <v>0</v>
      </c>
      <c r="AD101" s="4">
        <f t="shared" si="19"/>
        <v>0</v>
      </c>
      <c r="AE101" s="4">
        <f t="shared" si="20"/>
        <v>0</v>
      </c>
      <c r="AF101" s="4">
        <f t="shared" si="21"/>
        <v>0</v>
      </c>
      <c r="AG101" s="4">
        <f t="shared" si="22"/>
        <v>0</v>
      </c>
      <c r="AH101" s="4">
        <f t="shared" si="23"/>
        <v>0</v>
      </c>
      <c r="AI101" s="4">
        <f t="shared" si="24"/>
        <v>0</v>
      </c>
      <c r="AJ101" s="4">
        <f t="shared" si="25"/>
        <v>0</v>
      </c>
      <c r="AK101" s="4">
        <f t="shared" si="26"/>
        <v>0</v>
      </c>
    </row>
    <row r="102" spans="1:37" x14ac:dyDescent="0.25">
      <c r="A102" s="1" cm="1">
        <f t="array" ref="A102">_xlfn.SWITCH(B102,"G",1,"D",2,"M",3,"F",4)</f>
        <v>4</v>
      </c>
      <c r="B102" s="1" t="s">
        <v>19</v>
      </c>
      <c r="C102" s="1" t="s">
        <v>408</v>
      </c>
      <c r="D102" s="1">
        <v>11</v>
      </c>
      <c r="E102" s="1">
        <v>11</v>
      </c>
      <c r="F102" s="1" t="s">
        <v>403</v>
      </c>
      <c r="G102" s="1">
        <v>81</v>
      </c>
      <c r="H102" s="1">
        <v>3.4740000000000002</v>
      </c>
      <c r="I102" s="1">
        <v>82</v>
      </c>
      <c r="J102" s="1">
        <v>4.9320000000000004</v>
      </c>
      <c r="K102" s="1">
        <v>79</v>
      </c>
      <c r="L102" s="1">
        <v>5.665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3">
        <v>0</v>
      </c>
      <c r="AC102" s="4">
        <f t="shared" si="18"/>
        <v>0</v>
      </c>
      <c r="AD102" s="4">
        <f t="shared" si="19"/>
        <v>0</v>
      </c>
      <c r="AE102" s="4">
        <f t="shared" si="20"/>
        <v>0</v>
      </c>
      <c r="AF102" s="4">
        <f t="shared" si="21"/>
        <v>0</v>
      </c>
      <c r="AG102" s="4">
        <f t="shared" si="22"/>
        <v>0</v>
      </c>
      <c r="AH102" s="4">
        <f t="shared" si="23"/>
        <v>0</v>
      </c>
      <c r="AI102" s="4">
        <f t="shared" si="24"/>
        <v>0</v>
      </c>
      <c r="AJ102" s="4">
        <f t="shared" si="25"/>
        <v>0</v>
      </c>
      <c r="AK102" s="4">
        <f t="shared" si="26"/>
        <v>0</v>
      </c>
    </row>
    <row r="103" spans="1:37" x14ac:dyDescent="0.25">
      <c r="A103" s="1" cm="1">
        <f t="array" ref="A103">_xlfn.SWITCH(B103,"G",1,"D",2,"M",3,"F",4)</f>
        <v>3</v>
      </c>
      <c r="B103" s="1" t="s">
        <v>11</v>
      </c>
      <c r="C103" s="1" t="s">
        <v>489</v>
      </c>
      <c r="D103" s="1">
        <v>5.7</v>
      </c>
      <c r="E103" s="1">
        <v>5.7</v>
      </c>
      <c r="F103" s="1" t="s">
        <v>469</v>
      </c>
      <c r="G103" s="1">
        <v>76</v>
      </c>
      <c r="H103" s="1">
        <v>3.4740000000000002</v>
      </c>
      <c r="I103" s="1">
        <v>74</v>
      </c>
      <c r="J103" s="1">
        <v>3.8010000000000002</v>
      </c>
      <c r="K103" s="1">
        <v>71</v>
      </c>
      <c r="L103" s="1">
        <v>3.6949999999999998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0</v>
      </c>
      <c r="AC103" s="4">
        <f t="shared" si="18"/>
        <v>0</v>
      </c>
      <c r="AD103" s="4">
        <f t="shared" si="19"/>
        <v>0</v>
      </c>
      <c r="AE103" s="4">
        <f t="shared" si="20"/>
        <v>0</v>
      </c>
      <c r="AF103" s="4">
        <f t="shared" si="21"/>
        <v>0</v>
      </c>
      <c r="AG103" s="4">
        <f t="shared" si="22"/>
        <v>0</v>
      </c>
      <c r="AH103" s="4">
        <f t="shared" si="23"/>
        <v>0</v>
      </c>
      <c r="AI103" s="4">
        <f t="shared" si="24"/>
        <v>0</v>
      </c>
      <c r="AJ103" s="4">
        <f t="shared" si="25"/>
        <v>0</v>
      </c>
      <c r="AK103" s="4">
        <f t="shared" si="26"/>
        <v>0</v>
      </c>
    </row>
    <row r="104" spans="1:37" x14ac:dyDescent="0.25">
      <c r="A104" s="1" cm="1">
        <f t="array" ref="A104">_xlfn.SWITCH(B104,"G",1,"D",2,"M",3,"F",4)</f>
        <v>3</v>
      </c>
      <c r="B104" s="1" t="s">
        <v>11</v>
      </c>
      <c r="C104" s="1" t="s">
        <v>159</v>
      </c>
      <c r="D104" s="1">
        <v>5.5</v>
      </c>
      <c r="E104" s="1">
        <v>5.5</v>
      </c>
      <c r="F104" s="1" t="s">
        <v>129</v>
      </c>
      <c r="G104" s="1">
        <v>77</v>
      </c>
      <c r="H104" s="1">
        <v>3.4340000000000002</v>
      </c>
      <c r="I104" s="1">
        <v>76</v>
      </c>
      <c r="J104" s="1">
        <v>2.9279999999999999</v>
      </c>
      <c r="K104" s="1">
        <v>74</v>
      </c>
      <c r="L104" s="1">
        <v>3.3119999999999998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0</v>
      </c>
      <c r="AC104" s="4">
        <f t="shared" si="18"/>
        <v>0</v>
      </c>
      <c r="AD104" s="4">
        <f t="shared" si="19"/>
        <v>0</v>
      </c>
      <c r="AE104" s="4">
        <f t="shared" si="20"/>
        <v>0</v>
      </c>
      <c r="AF104" s="4">
        <f t="shared" si="21"/>
        <v>0</v>
      </c>
      <c r="AG104" s="4">
        <f t="shared" si="22"/>
        <v>0</v>
      </c>
      <c r="AH104" s="4">
        <f t="shared" si="23"/>
        <v>0</v>
      </c>
      <c r="AI104" s="4">
        <f t="shared" si="24"/>
        <v>0</v>
      </c>
      <c r="AJ104" s="4">
        <f t="shared" si="25"/>
        <v>0</v>
      </c>
      <c r="AK104" s="4">
        <f t="shared" si="26"/>
        <v>0</v>
      </c>
    </row>
    <row r="105" spans="1:37" x14ac:dyDescent="0.25">
      <c r="A105" s="1" cm="1">
        <f t="array" ref="A105">_xlfn.SWITCH(B105,"G",1,"D",2,"M",3,"F",4)</f>
        <v>3</v>
      </c>
      <c r="B105" s="1" t="s">
        <v>11</v>
      </c>
      <c r="C105" s="1" t="s">
        <v>460</v>
      </c>
      <c r="D105" s="1">
        <v>6.1</v>
      </c>
      <c r="E105" s="1">
        <v>6.1</v>
      </c>
      <c r="F105" s="1" t="s">
        <v>327</v>
      </c>
      <c r="G105" s="1">
        <v>61</v>
      </c>
      <c r="H105" s="1">
        <v>3.4159999999999999</v>
      </c>
      <c r="I105" s="1">
        <v>61</v>
      </c>
      <c r="J105" s="1">
        <v>2.9249999999999998</v>
      </c>
      <c r="K105" s="1">
        <v>56</v>
      </c>
      <c r="L105" s="1">
        <v>2.0840000000000001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3">
        <v>0</v>
      </c>
      <c r="AC105" s="4">
        <f t="shared" si="18"/>
        <v>0</v>
      </c>
      <c r="AD105" s="4">
        <f t="shared" si="19"/>
        <v>0</v>
      </c>
      <c r="AE105" s="4">
        <f t="shared" si="20"/>
        <v>0</v>
      </c>
      <c r="AF105" s="4">
        <f t="shared" si="21"/>
        <v>0</v>
      </c>
      <c r="AG105" s="4">
        <f t="shared" si="22"/>
        <v>0</v>
      </c>
      <c r="AH105" s="4">
        <f t="shared" si="23"/>
        <v>0</v>
      </c>
      <c r="AI105" s="4">
        <f t="shared" si="24"/>
        <v>0</v>
      </c>
      <c r="AJ105" s="4">
        <f t="shared" si="25"/>
        <v>0</v>
      </c>
      <c r="AK105" s="4">
        <f t="shared" si="26"/>
        <v>0</v>
      </c>
    </row>
    <row r="106" spans="1:37" x14ac:dyDescent="0.25">
      <c r="A106" s="1" cm="1">
        <f t="array" ref="A106">_xlfn.SWITCH(B106,"G",1,"D",2,"M",3,"F",4)</f>
        <v>2</v>
      </c>
      <c r="B106" s="1" t="s">
        <v>14</v>
      </c>
      <c r="C106" s="1" t="s">
        <v>394</v>
      </c>
      <c r="D106" s="1">
        <v>4.7</v>
      </c>
      <c r="E106" s="1">
        <v>4.7</v>
      </c>
      <c r="F106" s="1" t="s">
        <v>171</v>
      </c>
      <c r="G106" s="1">
        <v>84</v>
      </c>
      <c r="H106" s="1">
        <v>3.403</v>
      </c>
      <c r="I106" s="1">
        <v>82</v>
      </c>
      <c r="J106" s="1">
        <v>4.0510000000000002</v>
      </c>
      <c r="K106" s="1">
        <v>82</v>
      </c>
      <c r="L106" s="1">
        <v>2.2559999999999998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0</v>
      </c>
      <c r="AC106" s="4">
        <f t="shared" si="18"/>
        <v>0</v>
      </c>
      <c r="AD106" s="4">
        <f t="shared" si="19"/>
        <v>0</v>
      </c>
      <c r="AE106" s="4">
        <f t="shared" si="20"/>
        <v>0</v>
      </c>
      <c r="AF106" s="4">
        <f t="shared" si="21"/>
        <v>0</v>
      </c>
      <c r="AG106" s="4">
        <f t="shared" si="22"/>
        <v>0</v>
      </c>
      <c r="AH106" s="4">
        <f t="shared" si="23"/>
        <v>0</v>
      </c>
      <c r="AI106" s="4">
        <f t="shared" si="24"/>
        <v>0</v>
      </c>
      <c r="AJ106" s="4">
        <f t="shared" si="25"/>
        <v>0</v>
      </c>
      <c r="AK106" s="4">
        <f t="shared" si="26"/>
        <v>0</v>
      </c>
    </row>
    <row r="107" spans="1:37" x14ac:dyDescent="0.25">
      <c r="A107" s="1" cm="1">
        <f t="array" ref="A107">_xlfn.SWITCH(B107,"G",1,"D",2,"M",3,"F",4)</f>
        <v>3</v>
      </c>
      <c r="B107" s="1" t="s">
        <v>11</v>
      </c>
      <c r="C107" s="1" t="s">
        <v>389</v>
      </c>
      <c r="D107" s="1">
        <v>6</v>
      </c>
      <c r="E107" s="1">
        <v>6</v>
      </c>
      <c r="F107" s="1" t="s">
        <v>171</v>
      </c>
      <c r="G107" s="1">
        <v>85</v>
      </c>
      <c r="H107" s="1">
        <v>3.3940000000000001</v>
      </c>
      <c r="I107" s="1">
        <v>83</v>
      </c>
      <c r="J107" s="1">
        <v>6.1079999999999997</v>
      </c>
      <c r="K107" s="1">
        <v>82</v>
      </c>
      <c r="L107" s="1">
        <v>3.0019999999999998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4">
        <f t="shared" si="18"/>
        <v>0</v>
      </c>
      <c r="AD107" s="4">
        <f t="shared" si="19"/>
        <v>0</v>
      </c>
      <c r="AE107" s="4">
        <f t="shared" si="20"/>
        <v>0</v>
      </c>
      <c r="AF107" s="4">
        <f t="shared" si="21"/>
        <v>0</v>
      </c>
      <c r="AG107" s="4">
        <f t="shared" si="22"/>
        <v>0</v>
      </c>
      <c r="AH107" s="4">
        <f t="shared" si="23"/>
        <v>0</v>
      </c>
      <c r="AI107" s="4">
        <f t="shared" si="24"/>
        <v>0</v>
      </c>
      <c r="AJ107" s="4">
        <f t="shared" si="25"/>
        <v>0</v>
      </c>
      <c r="AK107" s="4">
        <f t="shared" si="26"/>
        <v>0</v>
      </c>
    </row>
    <row r="108" spans="1:37" x14ac:dyDescent="0.25">
      <c r="A108" s="1" cm="1">
        <f t="array" ref="A108">_xlfn.SWITCH(B108,"G",1,"D",2,"M",3,"F",4)</f>
        <v>4</v>
      </c>
      <c r="B108" s="1" t="s">
        <v>19</v>
      </c>
      <c r="C108" s="1" t="s">
        <v>650</v>
      </c>
      <c r="D108" s="1">
        <v>5.5</v>
      </c>
      <c r="E108" s="1">
        <v>5.5</v>
      </c>
      <c r="F108" s="1" t="s">
        <v>173</v>
      </c>
      <c r="G108" s="1">
        <v>37</v>
      </c>
      <c r="H108" s="1">
        <v>3.3740000000000001</v>
      </c>
      <c r="I108" s="1">
        <v>35</v>
      </c>
      <c r="J108" s="1">
        <v>1.46</v>
      </c>
      <c r="K108" s="1">
        <v>37</v>
      </c>
      <c r="L108" s="1">
        <v>1.93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0</v>
      </c>
      <c r="AC108" s="4">
        <f t="shared" si="18"/>
        <v>0</v>
      </c>
      <c r="AD108" s="4">
        <f t="shared" si="19"/>
        <v>0</v>
      </c>
      <c r="AE108" s="4">
        <f t="shared" si="20"/>
        <v>0</v>
      </c>
      <c r="AF108" s="4">
        <f t="shared" si="21"/>
        <v>0</v>
      </c>
      <c r="AG108" s="4">
        <f t="shared" si="22"/>
        <v>0</v>
      </c>
      <c r="AH108" s="4">
        <f t="shared" si="23"/>
        <v>0</v>
      </c>
      <c r="AI108" s="4">
        <f t="shared" si="24"/>
        <v>0</v>
      </c>
      <c r="AJ108" s="4">
        <f t="shared" si="25"/>
        <v>0</v>
      </c>
      <c r="AK108" s="4">
        <f t="shared" si="26"/>
        <v>0</v>
      </c>
    </row>
    <row r="109" spans="1:37" x14ac:dyDescent="0.25">
      <c r="A109" s="1" cm="1">
        <f t="array" ref="A109">_xlfn.SWITCH(B109,"G",1,"D",2,"M",3,"F",4)</f>
        <v>3</v>
      </c>
      <c r="B109" s="1" t="s">
        <v>11</v>
      </c>
      <c r="C109" s="1" t="s">
        <v>77</v>
      </c>
      <c r="D109" s="1">
        <v>5.8</v>
      </c>
      <c r="E109" s="1">
        <v>5.8</v>
      </c>
      <c r="F109" s="1" t="s">
        <v>72</v>
      </c>
      <c r="G109" s="1">
        <v>71</v>
      </c>
      <c r="H109" s="1">
        <v>3.367</v>
      </c>
      <c r="I109" s="1">
        <v>68</v>
      </c>
      <c r="J109" s="1">
        <v>3.589</v>
      </c>
      <c r="K109" s="1">
        <v>65</v>
      </c>
      <c r="L109" s="1">
        <v>3.4260000000000002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0</v>
      </c>
      <c r="AC109" s="4">
        <f t="shared" si="18"/>
        <v>0</v>
      </c>
      <c r="AD109" s="4">
        <f t="shared" si="19"/>
        <v>0</v>
      </c>
      <c r="AE109" s="4">
        <f t="shared" si="20"/>
        <v>0</v>
      </c>
      <c r="AF109" s="4">
        <f t="shared" si="21"/>
        <v>0</v>
      </c>
      <c r="AG109" s="4">
        <f t="shared" si="22"/>
        <v>0</v>
      </c>
      <c r="AH109" s="4">
        <f t="shared" si="23"/>
        <v>0</v>
      </c>
      <c r="AI109" s="4">
        <f t="shared" si="24"/>
        <v>0</v>
      </c>
      <c r="AJ109" s="4">
        <f t="shared" si="25"/>
        <v>0</v>
      </c>
      <c r="AK109" s="4">
        <f t="shared" si="26"/>
        <v>0</v>
      </c>
    </row>
    <row r="110" spans="1:37" x14ac:dyDescent="0.25">
      <c r="A110" s="1" cm="1">
        <f t="array" ref="A110">_xlfn.SWITCH(B110,"G",1,"D",2,"M",3,"F",4)</f>
        <v>3</v>
      </c>
      <c r="B110" s="1" t="s">
        <v>11</v>
      </c>
      <c r="C110" s="1" t="s">
        <v>183</v>
      </c>
      <c r="D110" s="1">
        <v>5.9</v>
      </c>
      <c r="E110" s="1">
        <v>5.9</v>
      </c>
      <c r="F110" s="1" t="s">
        <v>173</v>
      </c>
      <c r="G110" s="1">
        <v>40</v>
      </c>
      <c r="H110" s="1">
        <v>3.306</v>
      </c>
      <c r="I110" s="1">
        <v>42</v>
      </c>
      <c r="J110" s="1">
        <v>1.5509999999999999</v>
      </c>
      <c r="K110" s="1">
        <v>38</v>
      </c>
      <c r="L110" s="1">
        <v>1.7809999999999999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0</v>
      </c>
      <c r="AC110" s="4">
        <f t="shared" si="18"/>
        <v>0</v>
      </c>
      <c r="AD110" s="4">
        <f t="shared" si="19"/>
        <v>0</v>
      </c>
      <c r="AE110" s="4">
        <f t="shared" si="20"/>
        <v>0</v>
      </c>
      <c r="AF110" s="4">
        <f t="shared" si="21"/>
        <v>0</v>
      </c>
      <c r="AG110" s="4">
        <f t="shared" si="22"/>
        <v>0</v>
      </c>
      <c r="AH110" s="4">
        <f t="shared" si="23"/>
        <v>0</v>
      </c>
      <c r="AI110" s="4">
        <f t="shared" si="24"/>
        <v>0</v>
      </c>
      <c r="AJ110" s="4">
        <f t="shared" si="25"/>
        <v>0</v>
      </c>
      <c r="AK110" s="4">
        <f t="shared" si="26"/>
        <v>0</v>
      </c>
    </row>
    <row r="111" spans="1:37" x14ac:dyDescent="0.25">
      <c r="A111" s="1" cm="1">
        <f t="array" ref="A111">_xlfn.SWITCH(B111,"G",1,"D",2,"M",3,"F",4)</f>
        <v>3</v>
      </c>
      <c r="B111" s="1" t="s">
        <v>11</v>
      </c>
      <c r="C111" s="1" t="s">
        <v>579</v>
      </c>
      <c r="D111" s="1">
        <v>5.3</v>
      </c>
      <c r="E111" s="1">
        <v>5.3</v>
      </c>
      <c r="F111" s="1" t="s">
        <v>218</v>
      </c>
      <c r="G111" s="1">
        <v>77</v>
      </c>
      <c r="H111" s="1">
        <v>3.278</v>
      </c>
      <c r="I111" s="1">
        <v>77</v>
      </c>
      <c r="J111" s="1">
        <v>7.6319999999999997</v>
      </c>
      <c r="K111" s="1">
        <v>74</v>
      </c>
      <c r="L111" s="1">
        <v>3.7530000000000001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3">
        <v>0</v>
      </c>
      <c r="AC111" s="4">
        <f t="shared" si="18"/>
        <v>1</v>
      </c>
      <c r="AD111" s="4">
        <f t="shared" si="19"/>
        <v>1</v>
      </c>
      <c r="AE111" s="4">
        <f t="shared" si="20"/>
        <v>1</v>
      </c>
      <c r="AF111" s="4">
        <f t="shared" si="21"/>
        <v>1</v>
      </c>
      <c r="AG111" s="4">
        <f t="shared" si="22"/>
        <v>1</v>
      </c>
      <c r="AH111" s="4">
        <f t="shared" si="23"/>
        <v>1</v>
      </c>
      <c r="AI111" s="4">
        <f t="shared" si="24"/>
        <v>1</v>
      </c>
      <c r="AJ111" s="4">
        <f t="shared" si="25"/>
        <v>1</v>
      </c>
      <c r="AK111" s="4">
        <f t="shared" si="26"/>
        <v>1</v>
      </c>
    </row>
    <row r="112" spans="1:37" x14ac:dyDescent="0.25">
      <c r="A112" s="1" cm="1">
        <f t="array" ref="A112">_xlfn.SWITCH(B112,"G",1,"D",2,"M",3,"F",4)</f>
        <v>3</v>
      </c>
      <c r="B112" s="1" t="s">
        <v>11</v>
      </c>
      <c r="C112" s="1" t="s">
        <v>228</v>
      </c>
      <c r="D112" s="1">
        <v>5.4</v>
      </c>
      <c r="E112" s="1">
        <v>5.4</v>
      </c>
      <c r="F112" s="1" t="s">
        <v>218</v>
      </c>
      <c r="G112" s="1">
        <v>80</v>
      </c>
      <c r="H112" s="1">
        <v>3.2610000000000001</v>
      </c>
      <c r="I112" s="1">
        <v>77</v>
      </c>
      <c r="J112" s="1">
        <v>7.2279999999999998</v>
      </c>
      <c r="K112" s="1">
        <v>77</v>
      </c>
      <c r="L112" s="1">
        <v>3.6629999999999998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0</v>
      </c>
      <c r="AC112" s="4">
        <f t="shared" si="18"/>
        <v>0</v>
      </c>
      <c r="AD112" s="4">
        <f t="shared" si="19"/>
        <v>0</v>
      </c>
      <c r="AE112" s="4">
        <f t="shared" si="20"/>
        <v>0</v>
      </c>
      <c r="AF112" s="4">
        <f t="shared" si="21"/>
        <v>0</v>
      </c>
      <c r="AG112" s="4">
        <f t="shared" si="22"/>
        <v>0</v>
      </c>
      <c r="AH112" s="4">
        <f t="shared" si="23"/>
        <v>0</v>
      </c>
      <c r="AI112" s="4">
        <f t="shared" si="24"/>
        <v>0</v>
      </c>
      <c r="AJ112" s="4">
        <f t="shared" si="25"/>
        <v>0</v>
      </c>
      <c r="AK112" s="4">
        <f t="shared" si="26"/>
        <v>0</v>
      </c>
    </row>
    <row r="113" spans="1:37" x14ac:dyDescent="0.25">
      <c r="A113" s="1" cm="1">
        <f t="array" ref="A113">_xlfn.SWITCH(B113,"G",1,"D",2,"M",3,"F",4)</f>
        <v>4</v>
      </c>
      <c r="B113" s="1" t="s">
        <v>19</v>
      </c>
      <c r="C113" s="1" t="s">
        <v>88</v>
      </c>
      <c r="D113" s="1">
        <v>6.1</v>
      </c>
      <c r="E113" s="1">
        <v>6.1</v>
      </c>
      <c r="F113" s="1" t="s">
        <v>72</v>
      </c>
      <c r="G113" s="1">
        <v>58</v>
      </c>
      <c r="H113" s="1">
        <v>3.2570000000000001</v>
      </c>
      <c r="I113" s="1">
        <v>59</v>
      </c>
      <c r="J113" s="1">
        <v>3.5059999999999998</v>
      </c>
      <c r="K113" s="1">
        <v>59</v>
      </c>
      <c r="L113" s="1">
        <v>3.5790000000000002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0</v>
      </c>
      <c r="AC113" s="4">
        <f t="shared" si="18"/>
        <v>0</v>
      </c>
      <c r="AD113" s="4">
        <f t="shared" si="19"/>
        <v>0</v>
      </c>
      <c r="AE113" s="4">
        <f t="shared" si="20"/>
        <v>0</v>
      </c>
      <c r="AF113" s="4">
        <f t="shared" si="21"/>
        <v>0</v>
      </c>
      <c r="AG113" s="4">
        <f t="shared" si="22"/>
        <v>0</v>
      </c>
      <c r="AH113" s="4">
        <f t="shared" si="23"/>
        <v>0</v>
      </c>
      <c r="AI113" s="4">
        <f t="shared" si="24"/>
        <v>0</v>
      </c>
      <c r="AJ113" s="4">
        <f t="shared" si="25"/>
        <v>0</v>
      </c>
      <c r="AK113" s="4">
        <f t="shared" si="26"/>
        <v>0</v>
      </c>
    </row>
    <row r="114" spans="1:37" x14ac:dyDescent="0.25">
      <c r="A114" s="1" cm="1">
        <f t="array" ref="A114">_xlfn.SWITCH(B114,"G",1,"D",2,"M",3,"F",4)</f>
        <v>2</v>
      </c>
      <c r="B114" s="1" t="s">
        <v>14</v>
      </c>
      <c r="C114" s="1" t="s">
        <v>145</v>
      </c>
      <c r="D114" s="1">
        <v>5</v>
      </c>
      <c r="E114" s="1">
        <v>5</v>
      </c>
      <c r="F114" s="1" t="s">
        <v>121</v>
      </c>
      <c r="G114" s="1">
        <v>46</v>
      </c>
      <c r="H114" s="1">
        <v>3.2530000000000001</v>
      </c>
      <c r="I114" s="1">
        <v>39</v>
      </c>
      <c r="J114" s="1">
        <v>2.16</v>
      </c>
      <c r="K114" s="1">
        <v>40</v>
      </c>
      <c r="L114" s="1">
        <v>1.7310000000000001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0</v>
      </c>
      <c r="AC114" s="4">
        <f t="shared" si="18"/>
        <v>0</v>
      </c>
      <c r="AD114" s="4">
        <f t="shared" si="19"/>
        <v>0</v>
      </c>
      <c r="AE114" s="4">
        <f t="shared" si="20"/>
        <v>0</v>
      </c>
      <c r="AF114" s="4">
        <f t="shared" si="21"/>
        <v>0</v>
      </c>
      <c r="AG114" s="4">
        <f t="shared" si="22"/>
        <v>0</v>
      </c>
      <c r="AH114" s="4">
        <f t="shared" si="23"/>
        <v>0</v>
      </c>
      <c r="AI114" s="4">
        <f t="shared" si="24"/>
        <v>0</v>
      </c>
      <c r="AJ114" s="4">
        <f t="shared" si="25"/>
        <v>0</v>
      </c>
      <c r="AK114" s="4">
        <f t="shared" si="26"/>
        <v>0</v>
      </c>
    </row>
    <row r="115" spans="1:37" x14ac:dyDescent="0.25">
      <c r="A115" s="1" cm="1">
        <f t="array" ref="A115">_xlfn.SWITCH(B115,"G",1,"D",2,"M",3,"F",4)</f>
        <v>1</v>
      </c>
      <c r="B115" s="1" t="s">
        <v>22</v>
      </c>
      <c r="C115" s="1" t="s">
        <v>242</v>
      </c>
      <c r="D115" s="1">
        <v>5.5</v>
      </c>
      <c r="E115" s="1">
        <v>5.5</v>
      </c>
      <c r="F115" s="1" t="s">
        <v>241</v>
      </c>
      <c r="G115" s="1">
        <v>88</v>
      </c>
      <c r="H115" s="1">
        <v>3.2519999999999998</v>
      </c>
      <c r="I115" s="1">
        <v>88</v>
      </c>
      <c r="J115" s="1">
        <v>3.4180000000000001</v>
      </c>
      <c r="K115" s="1">
        <v>87</v>
      </c>
      <c r="L115" s="1">
        <v>3.544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0</v>
      </c>
      <c r="AC115" s="4">
        <f t="shared" si="18"/>
        <v>0</v>
      </c>
      <c r="AD115" s="4">
        <f t="shared" si="19"/>
        <v>0</v>
      </c>
      <c r="AE115" s="4">
        <f t="shared" si="20"/>
        <v>0</v>
      </c>
      <c r="AF115" s="4">
        <f t="shared" si="21"/>
        <v>0</v>
      </c>
      <c r="AG115" s="4">
        <f t="shared" si="22"/>
        <v>0</v>
      </c>
      <c r="AH115" s="4">
        <f t="shared" si="23"/>
        <v>0</v>
      </c>
      <c r="AI115" s="4">
        <f t="shared" si="24"/>
        <v>0</v>
      </c>
      <c r="AJ115" s="4">
        <f t="shared" si="25"/>
        <v>0</v>
      </c>
      <c r="AK115" s="4">
        <f t="shared" si="26"/>
        <v>0</v>
      </c>
    </row>
    <row r="116" spans="1:37" x14ac:dyDescent="0.25">
      <c r="A116" s="1" cm="1">
        <f t="array" ref="A116">_xlfn.SWITCH(B116,"G",1,"D",2,"M",3,"F",4)</f>
        <v>2</v>
      </c>
      <c r="B116" s="1" t="s">
        <v>14</v>
      </c>
      <c r="C116" s="1" t="s">
        <v>255</v>
      </c>
      <c r="D116" s="1">
        <v>5.9</v>
      </c>
      <c r="E116" s="1">
        <v>5.9</v>
      </c>
      <c r="F116" s="1" t="s">
        <v>121</v>
      </c>
      <c r="G116" s="1">
        <v>50</v>
      </c>
      <c r="H116" s="1">
        <v>3.246</v>
      </c>
      <c r="I116" s="1">
        <v>47</v>
      </c>
      <c r="J116" s="1">
        <v>2.395</v>
      </c>
      <c r="K116" s="1">
        <v>44</v>
      </c>
      <c r="L116" s="1">
        <v>1.7649999999999999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0</v>
      </c>
      <c r="AC116" s="4">
        <f t="shared" si="18"/>
        <v>0</v>
      </c>
      <c r="AD116" s="4">
        <f t="shared" si="19"/>
        <v>0</v>
      </c>
      <c r="AE116" s="4">
        <f t="shared" si="20"/>
        <v>0</v>
      </c>
      <c r="AF116" s="4">
        <f t="shared" si="21"/>
        <v>0</v>
      </c>
      <c r="AG116" s="4">
        <f t="shared" si="22"/>
        <v>0</v>
      </c>
      <c r="AH116" s="4">
        <f t="shared" si="23"/>
        <v>0</v>
      </c>
      <c r="AI116" s="4">
        <f t="shared" si="24"/>
        <v>0</v>
      </c>
      <c r="AJ116" s="4">
        <f t="shared" si="25"/>
        <v>0</v>
      </c>
      <c r="AK116" s="4">
        <f t="shared" si="26"/>
        <v>0</v>
      </c>
    </row>
    <row r="117" spans="1:37" x14ac:dyDescent="0.25">
      <c r="A117" s="1" cm="1">
        <f t="array" ref="A117">_xlfn.SWITCH(B117,"G",1,"D",2,"M",3,"F",4)</f>
        <v>1</v>
      </c>
      <c r="B117" s="1" t="s">
        <v>22</v>
      </c>
      <c r="C117" s="1" t="s">
        <v>497</v>
      </c>
      <c r="D117" s="1">
        <v>4.5999999999999996</v>
      </c>
      <c r="E117" s="1">
        <v>4.5999999999999996</v>
      </c>
      <c r="F117" s="1" t="s">
        <v>286</v>
      </c>
      <c r="G117" s="1">
        <v>89</v>
      </c>
      <c r="H117" s="1">
        <v>3.242</v>
      </c>
      <c r="I117" s="1">
        <v>88</v>
      </c>
      <c r="J117" s="1">
        <v>3.472</v>
      </c>
      <c r="K117" s="1">
        <v>87</v>
      </c>
      <c r="L117" s="1">
        <v>3.0179999999999998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0</v>
      </c>
      <c r="AC117" s="4">
        <f t="shared" si="18"/>
        <v>0</v>
      </c>
      <c r="AD117" s="4">
        <f t="shared" si="19"/>
        <v>0</v>
      </c>
      <c r="AE117" s="4">
        <f t="shared" si="20"/>
        <v>0</v>
      </c>
      <c r="AF117" s="4">
        <f t="shared" si="21"/>
        <v>0</v>
      </c>
      <c r="AG117" s="4">
        <f t="shared" si="22"/>
        <v>0</v>
      </c>
      <c r="AH117" s="4">
        <f t="shared" si="23"/>
        <v>0</v>
      </c>
      <c r="AI117" s="4">
        <f t="shared" si="24"/>
        <v>0</v>
      </c>
      <c r="AJ117" s="4">
        <f t="shared" si="25"/>
        <v>0</v>
      </c>
      <c r="AK117" s="4">
        <f t="shared" si="26"/>
        <v>0</v>
      </c>
    </row>
    <row r="118" spans="1:37" x14ac:dyDescent="0.25">
      <c r="A118" s="1" cm="1">
        <f t="array" ref="A118">_xlfn.SWITCH(B118,"G",1,"D",2,"M",3,"F",4)</f>
        <v>4</v>
      </c>
      <c r="B118" s="1" t="s">
        <v>19</v>
      </c>
      <c r="C118" s="1" t="s">
        <v>329</v>
      </c>
      <c r="D118" s="1">
        <v>8.6999999999999993</v>
      </c>
      <c r="E118" s="1">
        <v>8.6999999999999993</v>
      </c>
      <c r="F118" s="1" t="s">
        <v>315</v>
      </c>
      <c r="G118" s="1">
        <v>45</v>
      </c>
      <c r="H118" s="1">
        <v>3.218</v>
      </c>
      <c r="I118" s="1">
        <v>44</v>
      </c>
      <c r="J118" s="1">
        <v>3.2349999999999999</v>
      </c>
      <c r="K118" s="1">
        <v>43</v>
      </c>
      <c r="L118" s="1">
        <v>2.2400000000000002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3">
        <v>0</v>
      </c>
      <c r="AC118" s="4">
        <f t="shared" si="18"/>
        <v>0</v>
      </c>
      <c r="AD118" s="4">
        <f t="shared" si="19"/>
        <v>0</v>
      </c>
      <c r="AE118" s="4">
        <f t="shared" si="20"/>
        <v>0</v>
      </c>
      <c r="AF118" s="4">
        <f t="shared" si="21"/>
        <v>0</v>
      </c>
      <c r="AG118" s="4">
        <f t="shared" si="22"/>
        <v>0</v>
      </c>
      <c r="AH118" s="4">
        <f t="shared" si="23"/>
        <v>0</v>
      </c>
      <c r="AI118" s="4">
        <f t="shared" si="24"/>
        <v>0</v>
      </c>
      <c r="AJ118" s="4">
        <f t="shared" si="25"/>
        <v>0</v>
      </c>
      <c r="AK118" s="4">
        <f t="shared" si="26"/>
        <v>0</v>
      </c>
    </row>
    <row r="119" spans="1:37" x14ac:dyDescent="0.25">
      <c r="A119" s="1" cm="1">
        <f t="array" ref="A119">_xlfn.SWITCH(B119,"G",1,"D",2,"M",3,"F",4)</f>
        <v>1</v>
      </c>
      <c r="B119" s="1" t="s">
        <v>22</v>
      </c>
      <c r="C119" s="1" t="s">
        <v>238</v>
      </c>
      <c r="D119" s="1">
        <v>4.7</v>
      </c>
      <c r="E119" s="1">
        <v>4.7</v>
      </c>
      <c r="F119" s="1" t="s">
        <v>218</v>
      </c>
      <c r="G119" s="1">
        <v>87</v>
      </c>
      <c r="H119" s="1">
        <v>3.2109999999999999</v>
      </c>
      <c r="I119" s="1">
        <v>87</v>
      </c>
      <c r="J119" s="1">
        <v>7.1020000000000003</v>
      </c>
      <c r="K119" s="1">
        <v>86</v>
      </c>
      <c r="L119" s="1">
        <v>3.2709999999999999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0</v>
      </c>
      <c r="AC119" s="4">
        <f t="shared" si="18"/>
        <v>0</v>
      </c>
      <c r="AD119" s="4">
        <f t="shared" si="19"/>
        <v>0</v>
      </c>
      <c r="AE119" s="4">
        <f t="shared" si="20"/>
        <v>0</v>
      </c>
      <c r="AF119" s="4">
        <f t="shared" si="21"/>
        <v>0</v>
      </c>
      <c r="AG119" s="4">
        <f t="shared" si="22"/>
        <v>0</v>
      </c>
      <c r="AH119" s="4">
        <f t="shared" si="23"/>
        <v>0</v>
      </c>
      <c r="AI119" s="4">
        <f t="shared" si="24"/>
        <v>0</v>
      </c>
      <c r="AJ119" s="4">
        <f t="shared" si="25"/>
        <v>0</v>
      </c>
      <c r="AK119" s="4">
        <f t="shared" si="26"/>
        <v>0</v>
      </c>
    </row>
    <row r="120" spans="1:37" x14ac:dyDescent="0.25">
      <c r="A120" s="1" cm="1">
        <f t="array" ref="A120">_xlfn.SWITCH(B120,"G",1,"D",2,"M",3,"F",4)</f>
        <v>3</v>
      </c>
      <c r="B120" s="1" t="s">
        <v>11</v>
      </c>
      <c r="C120" s="1" t="s">
        <v>387</v>
      </c>
      <c r="D120" s="1">
        <v>5.5</v>
      </c>
      <c r="E120" s="1">
        <v>5.5</v>
      </c>
      <c r="F120" s="1" t="s">
        <v>171</v>
      </c>
      <c r="G120" s="1">
        <v>79</v>
      </c>
      <c r="H120" s="1">
        <v>3.2080000000000002</v>
      </c>
      <c r="I120" s="1">
        <v>75</v>
      </c>
      <c r="J120" s="1">
        <v>5.6420000000000003</v>
      </c>
      <c r="K120" s="1">
        <v>75</v>
      </c>
      <c r="L120" s="1">
        <v>2.7869999999999999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0</v>
      </c>
      <c r="AC120" s="4">
        <f t="shared" si="18"/>
        <v>0</v>
      </c>
      <c r="AD120" s="4">
        <f t="shared" si="19"/>
        <v>0</v>
      </c>
      <c r="AE120" s="4">
        <f t="shared" si="20"/>
        <v>0</v>
      </c>
      <c r="AF120" s="4">
        <f t="shared" si="21"/>
        <v>0</v>
      </c>
      <c r="AG120" s="4">
        <f t="shared" si="22"/>
        <v>0</v>
      </c>
      <c r="AH120" s="4">
        <f t="shared" si="23"/>
        <v>0</v>
      </c>
      <c r="AI120" s="4">
        <f t="shared" si="24"/>
        <v>0</v>
      </c>
      <c r="AJ120" s="4">
        <f t="shared" si="25"/>
        <v>0</v>
      </c>
      <c r="AK120" s="4">
        <f t="shared" si="26"/>
        <v>0</v>
      </c>
    </row>
    <row r="121" spans="1:37" x14ac:dyDescent="0.25">
      <c r="A121" s="1" cm="1">
        <f t="array" ref="A121">_xlfn.SWITCH(B121,"G",1,"D",2,"M",3,"F",4)</f>
        <v>3</v>
      </c>
      <c r="B121" s="1" t="s">
        <v>11</v>
      </c>
      <c r="C121" s="1" t="s">
        <v>126</v>
      </c>
      <c r="D121" s="1">
        <v>5.9</v>
      </c>
      <c r="E121" s="1">
        <v>5.9</v>
      </c>
      <c r="F121" s="1" t="s">
        <v>28</v>
      </c>
      <c r="G121" s="1">
        <v>62</v>
      </c>
      <c r="H121" s="1">
        <v>3.2050000000000001</v>
      </c>
      <c r="I121" s="1">
        <v>62</v>
      </c>
      <c r="J121" s="1">
        <v>3.16</v>
      </c>
      <c r="K121" s="1">
        <v>60</v>
      </c>
      <c r="L121" s="1">
        <v>3.274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0</v>
      </c>
      <c r="AC121" s="4">
        <f t="shared" si="18"/>
        <v>0</v>
      </c>
      <c r="AD121" s="4">
        <f t="shared" si="19"/>
        <v>0</v>
      </c>
      <c r="AE121" s="4">
        <f t="shared" si="20"/>
        <v>0</v>
      </c>
      <c r="AF121" s="4">
        <f t="shared" si="21"/>
        <v>0</v>
      </c>
      <c r="AG121" s="4">
        <f t="shared" si="22"/>
        <v>0</v>
      </c>
      <c r="AH121" s="4">
        <f t="shared" si="23"/>
        <v>0</v>
      </c>
      <c r="AI121" s="4">
        <f t="shared" si="24"/>
        <v>0</v>
      </c>
      <c r="AJ121" s="4">
        <f t="shared" si="25"/>
        <v>0</v>
      </c>
      <c r="AK121" s="4">
        <f t="shared" si="26"/>
        <v>0</v>
      </c>
    </row>
    <row r="122" spans="1:37" x14ac:dyDescent="0.25">
      <c r="A122" s="1" cm="1">
        <f t="array" ref="A122">_xlfn.SWITCH(B122,"G",1,"D",2,"M",3,"F",4)</f>
        <v>4</v>
      </c>
      <c r="B122" s="1" t="s">
        <v>19</v>
      </c>
      <c r="C122" s="1" t="s">
        <v>396</v>
      </c>
      <c r="D122" s="1">
        <v>5.8</v>
      </c>
      <c r="E122" s="1">
        <v>5.8</v>
      </c>
      <c r="F122" s="1" t="s">
        <v>171</v>
      </c>
      <c r="G122" s="1">
        <v>63</v>
      </c>
      <c r="H122" s="1">
        <v>3.198</v>
      </c>
      <c r="I122" s="1">
        <v>64</v>
      </c>
      <c r="J122" s="1">
        <v>6.0460000000000003</v>
      </c>
      <c r="K122" s="1">
        <v>63</v>
      </c>
      <c r="L122" s="1">
        <v>2.8839999999999999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3">
        <v>0</v>
      </c>
      <c r="AC122" s="4">
        <f t="shared" si="18"/>
        <v>0</v>
      </c>
      <c r="AD122" s="4">
        <f t="shared" si="19"/>
        <v>0</v>
      </c>
      <c r="AE122" s="4">
        <f t="shared" si="20"/>
        <v>0</v>
      </c>
      <c r="AF122" s="4">
        <f t="shared" si="21"/>
        <v>0</v>
      </c>
      <c r="AG122" s="4">
        <f t="shared" si="22"/>
        <v>0</v>
      </c>
      <c r="AH122" s="4">
        <f t="shared" si="23"/>
        <v>0</v>
      </c>
      <c r="AI122" s="4">
        <f t="shared" si="24"/>
        <v>0</v>
      </c>
      <c r="AJ122" s="4">
        <f t="shared" si="25"/>
        <v>0</v>
      </c>
      <c r="AK122" s="4">
        <f t="shared" si="26"/>
        <v>0</v>
      </c>
    </row>
    <row r="123" spans="1:37" x14ac:dyDescent="0.25">
      <c r="A123" s="1" cm="1">
        <f t="array" ref="A123">_xlfn.SWITCH(B123,"G",1,"D",2,"M",3,"F",4)</f>
        <v>3</v>
      </c>
      <c r="B123" s="1" t="s">
        <v>11</v>
      </c>
      <c r="C123" s="1" t="s">
        <v>89</v>
      </c>
      <c r="D123" s="1">
        <v>5.7</v>
      </c>
      <c r="E123" s="1">
        <v>5.7</v>
      </c>
      <c r="F123" s="1" t="s">
        <v>72</v>
      </c>
      <c r="G123" s="1">
        <v>62</v>
      </c>
      <c r="H123" s="1">
        <v>3.177</v>
      </c>
      <c r="I123" s="1">
        <v>64</v>
      </c>
      <c r="J123" s="1">
        <v>3.5310000000000001</v>
      </c>
      <c r="K123" s="1">
        <v>59</v>
      </c>
      <c r="L123" s="1">
        <v>3.3380000000000001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>
        <v>0</v>
      </c>
      <c r="AC123" s="4">
        <f t="shared" si="18"/>
        <v>0</v>
      </c>
      <c r="AD123" s="4">
        <f t="shared" si="19"/>
        <v>0</v>
      </c>
      <c r="AE123" s="4">
        <f t="shared" si="20"/>
        <v>0</v>
      </c>
      <c r="AF123" s="4">
        <f t="shared" si="21"/>
        <v>0</v>
      </c>
      <c r="AG123" s="4">
        <f t="shared" si="22"/>
        <v>0</v>
      </c>
      <c r="AH123" s="4">
        <f t="shared" si="23"/>
        <v>0</v>
      </c>
      <c r="AI123" s="4">
        <f t="shared" si="24"/>
        <v>0</v>
      </c>
      <c r="AJ123" s="4">
        <f t="shared" si="25"/>
        <v>0</v>
      </c>
      <c r="AK123" s="4">
        <f t="shared" si="26"/>
        <v>0</v>
      </c>
    </row>
    <row r="124" spans="1:37" x14ac:dyDescent="0.25">
      <c r="A124" s="1" cm="1">
        <f t="array" ref="A124">_xlfn.SWITCH(B124,"G",1,"D",2,"M",3,"F",4)</f>
        <v>2</v>
      </c>
      <c r="B124" s="1" t="s">
        <v>14</v>
      </c>
      <c r="C124" s="1" t="s">
        <v>33</v>
      </c>
      <c r="D124" s="1">
        <v>4.5999999999999996</v>
      </c>
      <c r="E124" s="1">
        <v>4.5999999999999996</v>
      </c>
      <c r="F124" s="1" t="s">
        <v>13</v>
      </c>
      <c r="G124" s="1">
        <v>84</v>
      </c>
      <c r="H124" s="1">
        <v>3.1709999999999998</v>
      </c>
      <c r="I124" s="1">
        <v>81</v>
      </c>
      <c r="J124" s="1">
        <v>1.9750000000000001</v>
      </c>
      <c r="K124" s="1">
        <v>79</v>
      </c>
      <c r="L124" s="1">
        <v>2.4710000000000001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3">
        <v>0</v>
      </c>
      <c r="AC124" s="4">
        <f t="shared" si="18"/>
        <v>0</v>
      </c>
      <c r="AD124" s="4">
        <f t="shared" si="19"/>
        <v>0</v>
      </c>
      <c r="AE124" s="4">
        <f t="shared" si="20"/>
        <v>0</v>
      </c>
      <c r="AF124" s="4">
        <f t="shared" si="21"/>
        <v>0</v>
      </c>
      <c r="AG124" s="4">
        <f t="shared" si="22"/>
        <v>0</v>
      </c>
      <c r="AH124" s="4">
        <f t="shared" si="23"/>
        <v>0</v>
      </c>
      <c r="AI124" s="4">
        <f t="shared" si="24"/>
        <v>0</v>
      </c>
      <c r="AJ124" s="4">
        <f t="shared" si="25"/>
        <v>0</v>
      </c>
      <c r="AK124" s="4">
        <f t="shared" si="26"/>
        <v>0</v>
      </c>
    </row>
    <row r="125" spans="1:37" x14ac:dyDescent="0.25">
      <c r="A125" s="1" cm="1">
        <f t="array" ref="A125">_xlfn.SWITCH(B125,"G",1,"D",2,"M",3,"F",4)</f>
        <v>1</v>
      </c>
      <c r="B125" s="1" t="s">
        <v>22</v>
      </c>
      <c r="C125" s="1" t="s">
        <v>402</v>
      </c>
      <c r="D125" s="1">
        <v>5.6</v>
      </c>
      <c r="E125" s="1">
        <v>5.6</v>
      </c>
      <c r="F125" s="1" t="s">
        <v>403</v>
      </c>
      <c r="G125" s="1">
        <v>89</v>
      </c>
      <c r="H125" s="1">
        <v>3.161</v>
      </c>
      <c r="I125" s="1">
        <v>88</v>
      </c>
      <c r="J125" s="1">
        <v>3.5150000000000001</v>
      </c>
      <c r="K125" s="1">
        <v>88</v>
      </c>
      <c r="L125" s="1">
        <v>4.1769999999999996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3">
        <v>0</v>
      </c>
      <c r="AC125" s="4">
        <f t="shared" si="18"/>
        <v>0</v>
      </c>
      <c r="AD125" s="4">
        <f t="shared" si="19"/>
        <v>0</v>
      </c>
      <c r="AE125" s="4">
        <f t="shared" si="20"/>
        <v>0</v>
      </c>
      <c r="AF125" s="4">
        <f t="shared" si="21"/>
        <v>0</v>
      </c>
      <c r="AG125" s="4">
        <f t="shared" si="22"/>
        <v>0</v>
      </c>
      <c r="AH125" s="4">
        <f t="shared" si="23"/>
        <v>0</v>
      </c>
      <c r="AI125" s="4">
        <f t="shared" si="24"/>
        <v>0</v>
      </c>
      <c r="AJ125" s="4">
        <f t="shared" si="25"/>
        <v>0</v>
      </c>
      <c r="AK125" s="4">
        <f t="shared" si="26"/>
        <v>0</v>
      </c>
    </row>
    <row r="126" spans="1:37" x14ac:dyDescent="0.25">
      <c r="A126" s="1" cm="1">
        <f t="array" ref="A126">_xlfn.SWITCH(B126,"G",1,"D",2,"M",3,"F",4)</f>
        <v>1</v>
      </c>
      <c r="B126" s="1" t="s">
        <v>22</v>
      </c>
      <c r="C126" s="1" t="s">
        <v>433</v>
      </c>
      <c r="D126" s="1">
        <v>4.5</v>
      </c>
      <c r="E126" s="1">
        <v>4.5</v>
      </c>
      <c r="F126" s="1" t="s">
        <v>32</v>
      </c>
      <c r="G126" s="1">
        <v>89</v>
      </c>
      <c r="H126" s="1">
        <v>3.1469999999999998</v>
      </c>
      <c r="I126" s="1">
        <v>88</v>
      </c>
      <c r="J126" s="1">
        <v>3.4889999999999999</v>
      </c>
      <c r="K126" s="1">
        <v>87</v>
      </c>
      <c r="L126" s="1">
        <v>3.3260000000000001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4">
        <f t="shared" si="18"/>
        <v>0</v>
      </c>
      <c r="AD126" s="4">
        <f t="shared" si="19"/>
        <v>0</v>
      </c>
      <c r="AE126" s="4">
        <f t="shared" si="20"/>
        <v>0</v>
      </c>
      <c r="AF126" s="4">
        <f t="shared" si="21"/>
        <v>0</v>
      </c>
      <c r="AG126" s="4">
        <f t="shared" si="22"/>
        <v>0</v>
      </c>
      <c r="AH126" s="4">
        <f t="shared" si="23"/>
        <v>0</v>
      </c>
      <c r="AI126" s="4">
        <f t="shared" si="24"/>
        <v>0</v>
      </c>
      <c r="AJ126" s="4">
        <f t="shared" si="25"/>
        <v>0</v>
      </c>
      <c r="AK126" s="4">
        <f t="shared" si="26"/>
        <v>0</v>
      </c>
    </row>
    <row r="127" spans="1:37" x14ac:dyDescent="0.25">
      <c r="A127" s="1" cm="1">
        <f t="array" ref="A127">_xlfn.SWITCH(B127,"G",1,"D",2,"M",3,"F",4)</f>
        <v>1</v>
      </c>
      <c r="B127" s="1" t="s">
        <v>22</v>
      </c>
      <c r="C127" s="1" t="s">
        <v>348</v>
      </c>
      <c r="D127" s="1">
        <v>5</v>
      </c>
      <c r="E127" s="1">
        <v>5</v>
      </c>
      <c r="F127" s="1" t="s">
        <v>38</v>
      </c>
      <c r="G127" s="1">
        <v>88</v>
      </c>
      <c r="H127" s="1">
        <v>3.0750000000000002</v>
      </c>
      <c r="I127" s="1">
        <v>88</v>
      </c>
      <c r="J127" s="1">
        <v>3.0880000000000001</v>
      </c>
      <c r="K127" s="1">
        <v>88</v>
      </c>
      <c r="L127" s="1">
        <v>3.5379999999999998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>
        <v>0</v>
      </c>
      <c r="AC127" s="4">
        <f t="shared" si="18"/>
        <v>0</v>
      </c>
      <c r="AD127" s="4">
        <f t="shared" si="19"/>
        <v>0</v>
      </c>
      <c r="AE127" s="4">
        <f t="shared" si="20"/>
        <v>0</v>
      </c>
      <c r="AF127" s="4">
        <f t="shared" si="21"/>
        <v>0</v>
      </c>
      <c r="AG127" s="4">
        <f t="shared" si="22"/>
        <v>0</v>
      </c>
      <c r="AH127" s="4">
        <f t="shared" si="23"/>
        <v>0</v>
      </c>
      <c r="AI127" s="4">
        <f t="shared" si="24"/>
        <v>0</v>
      </c>
      <c r="AJ127" s="4">
        <f t="shared" si="25"/>
        <v>0</v>
      </c>
      <c r="AK127" s="4">
        <f t="shared" si="26"/>
        <v>0</v>
      </c>
    </row>
    <row r="128" spans="1:37" x14ac:dyDescent="0.25">
      <c r="A128" s="1" cm="1">
        <f t="array" ref="A128">_xlfn.SWITCH(B128,"G",1,"D",2,"M",3,"F",4)</f>
        <v>3</v>
      </c>
      <c r="B128" s="1" t="s">
        <v>11</v>
      </c>
      <c r="C128" s="1" t="s">
        <v>333</v>
      </c>
      <c r="D128" s="1">
        <v>4.9000000000000004</v>
      </c>
      <c r="E128" s="1">
        <v>4.9000000000000004</v>
      </c>
      <c r="F128" s="1" t="s">
        <v>315</v>
      </c>
      <c r="G128" s="1">
        <v>77</v>
      </c>
      <c r="H128" s="1">
        <v>3.0739999999999998</v>
      </c>
      <c r="I128" s="1">
        <v>66</v>
      </c>
      <c r="J128" s="1">
        <v>2.7549999999999999</v>
      </c>
      <c r="K128" s="1">
        <v>66</v>
      </c>
      <c r="L128" s="1">
        <v>2.0489999999999999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3">
        <v>0</v>
      </c>
      <c r="AC128" s="4">
        <f t="shared" si="18"/>
        <v>0</v>
      </c>
      <c r="AD128" s="4">
        <f t="shared" si="19"/>
        <v>0</v>
      </c>
      <c r="AE128" s="4">
        <f t="shared" si="20"/>
        <v>0</v>
      </c>
      <c r="AF128" s="4">
        <f t="shared" si="21"/>
        <v>0</v>
      </c>
      <c r="AG128" s="4">
        <f t="shared" si="22"/>
        <v>0</v>
      </c>
      <c r="AH128" s="4">
        <f t="shared" si="23"/>
        <v>0</v>
      </c>
      <c r="AI128" s="4">
        <f t="shared" si="24"/>
        <v>0</v>
      </c>
      <c r="AJ128" s="4">
        <f t="shared" si="25"/>
        <v>0</v>
      </c>
      <c r="AK128" s="4">
        <f t="shared" si="26"/>
        <v>0</v>
      </c>
    </row>
    <row r="129" spans="1:37" x14ac:dyDescent="0.25">
      <c r="A129" s="1" cm="1">
        <f t="array" ref="A129">_xlfn.SWITCH(B129,"G",1,"D",2,"M",3,"F",4)</f>
        <v>3</v>
      </c>
      <c r="B129" s="1" t="s">
        <v>11</v>
      </c>
      <c r="C129" s="1" t="s">
        <v>595</v>
      </c>
      <c r="D129" s="1">
        <v>6</v>
      </c>
      <c r="E129" s="1">
        <v>6</v>
      </c>
      <c r="F129" s="1" t="s">
        <v>327</v>
      </c>
      <c r="G129" s="1">
        <v>63</v>
      </c>
      <c r="H129" s="1">
        <v>3.0739999999999998</v>
      </c>
      <c r="I129" s="1">
        <v>60</v>
      </c>
      <c r="J129" s="1">
        <v>2.58</v>
      </c>
      <c r="K129" s="1">
        <v>59</v>
      </c>
      <c r="L129" s="1">
        <v>2.02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3">
        <v>0</v>
      </c>
      <c r="AC129" s="4">
        <f t="shared" si="18"/>
        <v>0</v>
      </c>
      <c r="AD129" s="4">
        <f t="shared" si="19"/>
        <v>0</v>
      </c>
      <c r="AE129" s="4">
        <f t="shared" si="20"/>
        <v>0</v>
      </c>
      <c r="AF129" s="4">
        <f t="shared" si="21"/>
        <v>0</v>
      </c>
      <c r="AG129" s="4">
        <f t="shared" si="22"/>
        <v>0</v>
      </c>
      <c r="AH129" s="4">
        <f t="shared" si="23"/>
        <v>0</v>
      </c>
      <c r="AI129" s="4">
        <f t="shared" si="24"/>
        <v>0</v>
      </c>
      <c r="AJ129" s="4">
        <f t="shared" si="25"/>
        <v>0</v>
      </c>
      <c r="AK129" s="4">
        <f t="shared" si="26"/>
        <v>0</v>
      </c>
    </row>
    <row r="130" spans="1:37" x14ac:dyDescent="0.25">
      <c r="A130" s="1" cm="1">
        <f t="array" ref="A130">_xlfn.SWITCH(B130,"G",1,"D",2,"M",3,"F",4)</f>
        <v>2</v>
      </c>
      <c r="B130" s="1" t="s">
        <v>14</v>
      </c>
      <c r="C130" s="1" t="s">
        <v>26</v>
      </c>
      <c r="D130" s="1">
        <v>5.0999999999999996</v>
      </c>
      <c r="E130" s="1">
        <v>5.0999999999999996</v>
      </c>
      <c r="F130" s="1" t="s">
        <v>13</v>
      </c>
      <c r="G130" s="1">
        <v>82</v>
      </c>
      <c r="H130" s="1">
        <v>3.0550000000000002</v>
      </c>
      <c r="I130" s="1">
        <v>80</v>
      </c>
      <c r="J130" s="1">
        <v>1.921</v>
      </c>
      <c r="K130" s="1">
        <v>80</v>
      </c>
      <c r="L130" s="1">
        <v>2.4689999999999999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0</v>
      </c>
      <c r="AC130" s="4">
        <f t="shared" ref="AC130:AC193" si="27">AB130+V130-Y130</f>
        <v>0</v>
      </c>
      <c r="AD130" s="4">
        <f t="shared" ref="AD130:AD193" si="28">AC130+W130-Z130</f>
        <v>0</v>
      </c>
      <c r="AE130" s="4">
        <f t="shared" ref="AE130:AE193" si="29">AD130+X130-AA130</f>
        <v>0</v>
      </c>
      <c r="AF130" s="4">
        <f t="shared" ref="AF130:AF193" si="30">M130+P130</f>
        <v>0</v>
      </c>
      <c r="AG130" s="4">
        <f t="shared" ref="AG130:AG193" si="31">N130+Q130</f>
        <v>0</v>
      </c>
      <c r="AH130" s="4">
        <f t="shared" ref="AH130:AH193" si="32">O130+R130</f>
        <v>0</v>
      </c>
      <c r="AI130" s="4">
        <f t="shared" ref="AI130:AI193" si="33">AC130+Y130</f>
        <v>0</v>
      </c>
      <c r="AJ130" s="4">
        <f t="shared" ref="AJ130:AJ193" si="34">AD130+Z130</f>
        <v>0</v>
      </c>
      <c r="AK130" s="4">
        <f t="shared" ref="AK130:AK193" si="35">AE130+AA130</f>
        <v>0</v>
      </c>
    </row>
    <row r="131" spans="1:37" x14ac:dyDescent="0.25">
      <c r="A131" s="1" cm="1">
        <f t="array" ref="A131">_xlfn.SWITCH(B131,"G",1,"D",2,"M",3,"F",4)</f>
        <v>2</v>
      </c>
      <c r="B131" s="1" t="s">
        <v>14</v>
      </c>
      <c r="C131" s="1" t="s">
        <v>395</v>
      </c>
      <c r="D131" s="1">
        <v>4.9000000000000004</v>
      </c>
      <c r="E131" s="1">
        <v>4.9000000000000004</v>
      </c>
      <c r="F131" s="1" t="s">
        <v>171</v>
      </c>
      <c r="G131" s="1">
        <v>81</v>
      </c>
      <c r="H131" s="1">
        <v>3.048</v>
      </c>
      <c r="I131" s="1">
        <v>79</v>
      </c>
      <c r="J131" s="1">
        <v>3.5870000000000002</v>
      </c>
      <c r="K131" s="1">
        <v>77</v>
      </c>
      <c r="L131" s="1">
        <v>1.9730000000000001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3">
        <v>0</v>
      </c>
      <c r="AC131" s="4">
        <f t="shared" si="27"/>
        <v>0</v>
      </c>
      <c r="AD131" s="4">
        <f t="shared" si="28"/>
        <v>0</v>
      </c>
      <c r="AE131" s="4">
        <f t="shared" si="29"/>
        <v>0</v>
      </c>
      <c r="AF131" s="4">
        <f t="shared" si="30"/>
        <v>0</v>
      </c>
      <c r="AG131" s="4">
        <f t="shared" si="31"/>
        <v>0</v>
      </c>
      <c r="AH131" s="4">
        <f t="shared" si="32"/>
        <v>0</v>
      </c>
      <c r="AI131" s="4">
        <f t="shared" si="33"/>
        <v>0</v>
      </c>
      <c r="AJ131" s="4">
        <f t="shared" si="34"/>
        <v>0</v>
      </c>
      <c r="AK131" s="4">
        <f t="shared" si="35"/>
        <v>0</v>
      </c>
    </row>
    <row r="132" spans="1:37" x14ac:dyDescent="0.25">
      <c r="A132" s="1" cm="1">
        <f t="array" ref="A132">_xlfn.SWITCH(B132,"G",1,"D",2,"M",3,"F",4)</f>
        <v>3</v>
      </c>
      <c r="B132" s="1" t="s">
        <v>11</v>
      </c>
      <c r="C132" s="1" t="s">
        <v>463</v>
      </c>
      <c r="D132" s="1">
        <v>4.7</v>
      </c>
      <c r="E132" s="1">
        <v>4.7</v>
      </c>
      <c r="F132" s="1" t="s">
        <v>327</v>
      </c>
      <c r="G132" s="1">
        <v>85</v>
      </c>
      <c r="H132" s="1">
        <v>3.0030000000000001</v>
      </c>
      <c r="I132" s="1">
        <v>83</v>
      </c>
      <c r="J132" s="1">
        <v>2.605</v>
      </c>
      <c r="K132" s="1">
        <v>83</v>
      </c>
      <c r="L132" s="1">
        <v>2.206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0</v>
      </c>
      <c r="AC132" s="4">
        <f t="shared" si="27"/>
        <v>0</v>
      </c>
      <c r="AD132" s="4">
        <f t="shared" si="28"/>
        <v>0</v>
      </c>
      <c r="AE132" s="4">
        <f t="shared" si="29"/>
        <v>0</v>
      </c>
      <c r="AF132" s="4">
        <f t="shared" si="30"/>
        <v>0</v>
      </c>
      <c r="AG132" s="4">
        <f t="shared" si="31"/>
        <v>0</v>
      </c>
      <c r="AH132" s="4">
        <f t="shared" si="32"/>
        <v>0</v>
      </c>
      <c r="AI132" s="4">
        <f t="shared" si="33"/>
        <v>0</v>
      </c>
      <c r="AJ132" s="4">
        <f t="shared" si="34"/>
        <v>0</v>
      </c>
      <c r="AK132" s="4">
        <f t="shared" si="35"/>
        <v>0</v>
      </c>
    </row>
    <row r="133" spans="1:37" x14ac:dyDescent="0.25">
      <c r="A133" s="1" cm="1">
        <f t="array" ref="A133">_xlfn.SWITCH(B133,"G",1,"D",2,"M",3,"F",4)</f>
        <v>4</v>
      </c>
      <c r="B133" s="1" t="s">
        <v>19</v>
      </c>
      <c r="C133" s="1" t="s">
        <v>162</v>
      </c>
      <c r="D133" s="1">
        <v>5.6</v>
      </c>
      <c r="E133" s="1">
        <v>5.6</v>
      </c>
      <c r="F133" s="1" t="s">
        <v>129</v>
      </c>
      <c r="G133" s="1">
        <v>66</v>
      </c>
      <c r="H133" s="1">
        <v>3.0019999999999998</v>
      </c>
      <c r="I133" s="1">
        <v>63</v>
      </c>
      <c r="J133" s="1">
        <v>2.484</v>
      </c>
      <c r="K133" s="1">
        <v>64</v>
      </c>
      <c r="L133" s="1">
        <v>2.931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3">
        <v>0</v>
      </c>
      <c r="AC133" s="4">
        <f t="shared" si="27"/>
        <v>0</v>
      </c>
      <c r="AD133" s="4">
        <f t="shared" si="28"/>
        <v>0</v>
      </c>
      <c r="AE133" s="4">
        <f t="shared" si="29"/>
        <v>0</v>
      </c>
      <c r="AF133" s="4">
        <f t="shared" si="30"/>
        <v>0</v>
      </c>
      <c r="AG133" s="4">
        <f t="shared" si="31"/>
        <v>0</v>
      </c>
      <c r="AH133" s="4">
        <f t="shared" si="32"/>
        <v>0</v>
      </c>
      <c r="AI133" s="4">
        <f t="shared" si="33"/>
        <v>0</v>
      </c>
      <c r="AJ133" s="4">
        <f t="shared" si="34"/>
        <v>0</v>
      </c>
      <c r="AK133" s="4">
        <f t="shared" si="35"/>
        <v>0</v>
      </c>
    </row>
    <row r="134" spans="1:37" x14ac:dyDescent="0.25">
      <c r="A134" s="1" cm="1">
        <f t="array" ref="A134">_xlfn.SWITCH(B134,"G",1,"D",2,"M",3,"F",4)</f>
        <v>4</v>
      </c>
      <c r="B134" s="1" t="s">
        <v>19</v>
      </c>
      <c r="C134" s="1" t="s">
        <v>642</v>
      </c>
      <c r="D134" s="1">
        <v>7</v>
      </c>
      <c r="E134" s="1">
        <v>7</v>
      </c>
      <c r="F134" s="1" t="s">
        <v>469</v>
      </c>
      <c r="G134" s="1">
        <v>64</v>
      </c>
      <c r="H134" s="1">
        <v>2.9540000000000002</v>
      </c>
      <c r="I134" s="1">
        <v>65</v>
      </c>
      <c r="J134" s="1">
        <v>3.33</v>
      </c>
      <c r="K134" s="1">
        <v>62</v>
      </c>
      <c r="L134" s="1">
        <v>3.1259999999999999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3">
        <v>0</v>
      </c>
      <c r="AC134" s="4">
        <f t="shared" si="27"/>
        <v>0</v>
      </c>
      <c r="AD134" s="4">
        <f t="shared" si="28"/>
        <v>0</v>
      </c>
      <c r="AE134" s="4">
        <f t="shared" si="29"/>
        <v>0</v>
      </c>
      <c r="AF134" s="4">
        <f t="shared" si="30"/>
        <v>0</v>
      </c>
      <c r="AG134" s="4">
        <f t="shared" si="31"/>
        <v>0</v>
      </c>
      <c r="AH134" s="4">
        <f t="shared" si="32"/>
        <v>0</v>
      </c>
      <c r="AI134" s="4">
        <f t="shared" si="33"/>
        <v>0</v>
      </c>
      <c r="AJ134" s="4">
        <f t="shared" si="34"/>
        <v>0</v>
      </c>
      <c r="AK134" s="4">
        <f t="shared" si="35"/>
        <v>0</v>
      </c>
    </row>
    <row r="135" spans="1:37" x14ac:dyDescent="0.25">
      <c r="A135" s="1" cm="1">
        <f t="array" ref="A135">_xlfn.SWITCH(B135,"G",1,"D",2,"M",3,"F",4)</f>
        <v>3</v>
      </c>
      <c r="B135" s="1" t="s">
        <v>11</v>
      </c>
      <c r="C135" s="1" t="s">
        <v>481</v>
      </c>
      <c r="D135" s="1">
        <v>6</v>
      </c>
      <c r="E135" s="1">
        <v>6</v>
      </c>
      <c r="F135" s="1" t="s">
        <v>469</v>
      </c>
      <c r="G135" s="1">
        <v>77</v>
      </c>
      <c r="H135" s="1">
        <v>2.9180000000000001</v>
      </c>
      <c r="I135" s="1">
        <v>76</v>
      </c>
      <c r="J135" s="1">
        <v>3.1339999999999999</v>
      </c>
      <c r="K135" s="1">
        <v>73</v>
      </c>
      <c r="L135" s="1">
        <v>3.1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3">
        <v>0</v>
      </c>
      <c r="AC135" s="4">
        <f t="shared" si="27"/>
        <v>0</v>
      </c>
      <c r="AD135" s="4">
        <f t="shared" si="28"/>
        <v>0</v>
      </c>
      <c r="AE135" s="4">
        <f t="shared" si="29"/>
        <v>0</v>
      </c>
      <c r="AF135" s="4">
        <f t="shared" si="30"/>
        <v>0</v>
      </c>
      <c r="AG135" s="4">
        <f t="shared" si="31"/>
        <v>0</v>
      </c>
      <c r="AH135" s="4">
        <f t="shared" si="32"/>
        <v>0</v>
      </c>
      <c r="AI135" s="4">
        <f t="shared" si="33"/>
        <v>0</v>
      </c>
      <c r="AJ135" s="4">
        <f t="shared" si="34"/>
        <v>0</v>
      </c>
      <c r="AK135" s="4">
        <f t="shared" si="35"/>
        <v>0</v>
      </c>
    </row>
    <row r="136" spans="1:37" x14ac:dyDescent="0.25">
      <c r="A136" s="1" cm="1">
        <f t="array" ref="A136">_xlfn.SWITCH(B136,"G",1,"D",2,"M",3,"F",4)</f>
        <v>3</v>
      </c>
      <c r="B136" s="1" t="s">
        <v>11</v>
      </c>
      <c r="C136" s="1" t="s">
        <v>465</v>
      </c>
      <c r="D136" s="1">
        <v>5.9</v>
      </c>
      <c r="E136" s="1">
        <v>5.9</v>
      </c>
      <c r="F136" s="1" t="s">
        <v>327</v>
      </c>
      <c r="G136" s="1">
        <v>61</v>
      </c>
      <c r="H136" s="1">
        <v>2.91</v>
      </c>
      <c r="I136" s="1">
        <v>56</v>
      </c>
      <c r="J136" s="1">
        <v>2.3370000000000002</v>
      </c>
      <c r="K136" s="1">
        <v>58</v>
      </c>
      <c r="L136" s="1">
        <v>1.94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3">
        <v>0</v>
      </c>
      <c r="AC136" s="4">
        <f t="shared" si="27"/>
        <v>0</v>
      </c>
      <c r="AD136" s="4">
        <f t="shared" si="28"/>
        <v>0</v>
      </c>
      <c r="AE136" s="4">
        <f t="shared" si="29"/>
        <v>0</v>
      </c>
      <c r="AF136" s="4">
        <f t="shared" si="30"/>
        <v>0</v>
      </c>
      <c r="AG136" s="4">
        <f t="shared" si="31"/>
        <v>0</v>
      </c>
      <c r="AH136" s="4">
        <f t="shared" si="32"/>
        <v>0</v>
      </c>
      <c r="AI136" s="4">
        <f t="shared" si="33"/>
        <v>0</v>
      </c>
      <c r="AJ136" s="4">
        <f t="shared" si="34"/>
        <v>0</v>
      </c>
      <c r="AK136" s="4">
        <f t="shared" si="35"/>
        <v>0</v>
      </c>
    </row>
    <row r="137" spans="1:37" x14ac:dyDescent="0.25">
      <c r="A137" s="1" cm="1">
        <f t="array" ref="A137">_xlfn.SWITCH(B137,"G",1,"D",2,"M",3,"F",4)</f>
        <v>3</v>
      </c>
      <c r="B137" s="1" t="s">
        <v>11</v>
      </c>
      <c r="C137" s="1" t="s">
        <v>324</v>
      </c>
      <c r="D137" s="1">
        <v>5.3</v>
      </c>
      <c r="E137" s="1">
        <v>5.3</v>
      </c>
      <c r="F137" s="1" t="s">
        <v>315</v>
      </c>
      <c r="G137" s="1">
        <v>74</v>
      </c>
      <c r="H137" s="1">
        <v>2.8479999999999999</v>
      </c>
      <c r="I137" s="1">
        <v>63</v>
      </c>
      <c r="J137" s="1">
        <v>2.5379999999999998</v>
      </c>
      <c r="K137" s="1">
        <v>56</v>
      </c>
      <c r="L137" s="1">
        <v>1.6739999999999999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>
        <v>0</v>
      </c>
      <c r="AC137" s="4">
        <f t="shared" si="27"/>
        <v>0</v>
      </c>
      <c r="AD137" s="4">
        <f t="shared" si="28"/>
        <v>0</v>
      </c>
      <c r="AE137" s="4">
        <f t="shared" si="29"/>
        <v>0</v>
      </c>
      <c r="AF137" s="4">
        <f t="shared" si="30"/>
        <v>0</v>
      </c>
      <c r="AG137" s="4">
        <f t="shared" si="31"/>
        <v>0</v>
      </c>
      <c r="AH137" s="4">
        <f t="shared" si="32"/>
        <v>0</v>
      </c>
      <c r="AI137" s="4">
        <f t="shared" si="33"/>
        <v>0</v>
      </c>
      <c r="AJ137" s="4">
        <f t="shared" si="34"/>
        <v>0</v>
      </c>
      <c r="AK137" s="4">
        <f t="shared" si="35"/>
        <v>0</v>
      </c>
    </row>
    <row r="138" spans="1:37" x14ac:dyDescent="0.25">
      <c r="A138" s="1" cm="1">
        <f t="array" ref="A138">_xlfn.SWITCH(B138,"G",1,"D",2,"M",3,"F",4)</f>
        <v>2</v>
      </c>
      <c r="B138" s="1" t="s">
        <v>14</v>
      </c>
      <c r="C138" s="1" t="s">
        <v>575</v>
      </c>
      <c r="D138" s="1">
        <v>5</v>
      </c>
      <c r="E138" s="1">
        <v>5</v>
      </c>
      <c r="F138" s="1" t="s">
        <v>173</v>
      </c>
      <c r="G138" s="1">
        <v>46</v>
      </c>
      <c r="H138" s="1">
        <v>2.82</v>
      </c>
      <c r="I138" s="1">
        <v>49</v>
      </c>
      <c r="J138" s="1">
        <v>1.018</v>
      </c>
      <c r="K138" s="1">
        <v>49</v>
      </c>
      <c r="L138" s="1">
        <v>1.9510000000000001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3">
        <v>0</v>
      </c>
      <c r="AC138" s="4">
        <f t="shared" si="27"/>
        <v>0</v>
      </c>
      <c r="AD138" s="4">
        <f t="shared" si="28"/>
        <v>0</v>
      </c>
      <c r="AE138" s="4">
        <f t="shared" si="29"/>
        <v>0</v>
      </c>
      <c r="AF138" s="4">
        <f t="shared" si="30"/>
        <v>0</v>
      </c>
      <c r="AG138" s="4">
        <f t="shared" si="31"/>
        <v>0</v>
      </c>
      <c r="AH138" s="4">
        <f t="shared" si="32"/>
        <v>0</v>
      </c>
      <c r="AI138" s="4">
        <f t="shared" si="33"/>
        <v>0</v>
      </c>
      <c r="AJ138" s="4">
        <f t="shared" si="34"/>
        <v>0</v>
      </c>
      <c r="AK138" s="4">
        <f t="shared" si="35"/>
        <v>0</v>
      </c>
    </row>
    <row r="139" spans="1:37" x14ac:dyDescent="0.25">
      <c r="A139" s="1" cm="1">
        <f t="array" ref="A139">_xlfn.SWITCH(B139,"G",1,"D",2,"M",3,"F",4)</f>
        <v>2</v>
      </c>
      <c r="B139" s="1" t="s">
        <v>14</v>
      </c>
      <c r="C139" s="1" t="s">
        <v>60</v>
      </c>
      <c r="D139" s="1">
        <v>4.8</v>
      </c>
      <c r="E139" s="1">
        <v>4.8</v>
      </c>
      <c r="F139" s="1" t="s">
        <v>28</v>
      </c>
      <c r="G139" s="1">
        <v>85</v>
      </c>
      <c r="H139" s="1">
        <v>2.819</v>
      </c>
      <c r="I139" s="1">
        <v>82</v>
      </c>
      <c r="J139" s="1">
        <v>2.5030000000000001</v>
      </c>
      <c r="K139" s="1">
        <v>82</v>
      </c>
      <c r="L139" s="1">
        <v>2.274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3">
        <v>0</v>
      </c>
      <c r="AC139" s="4">
        <f t="shared" si="27"/>
        <v>0</v>
      </c>
      <c r="AD139" s="4">
        <f t="shared" si="28"/>
        <v>0</v>
      </c>
      <c r="AE139" s="4">
        <f t="shared" si="29"/>
        <v>0</v>
      </c>
      <c r="AF139" s="4">
        <f t="shared" si="30"/>
        <v>0</v>
      </c>
      <c r="AG139" s="4">
        <f t="shared" si="31"/>
        <v>0</v>
      </c>
      <c r="AH139" s="4">
        <f t="shared" si="32"/>
        <v>0</v>
      </c>
      <c r="AI139" s="4">
        <f t="shared" si="33"/>
        <v>0</v>
      </c>
      <c r="AJ139" s="4">
        <f t="shared" si="34"/>
        <v>0</v>
      </c>
      <c r="AK139" s="4">
        <f t="shared" si="35"/>
        <v>0</v>
      </c>
    </row>
    <row r="140" spans="1:37" x14ac:dyDescent="0.25">
      <c r="A140" s="1" cm="1">
        <f t="array" ref="A140">_xlfn.SWITCH(B140,"G",1,"D",2,"M",3,"F",4)</f>
        <v>3</v>
      </c>
      <c r="B140" s="1" t="s">
        <v>11</v>
      </c>
      <c r="C140" s="1" t="s">
        <v>144</v>
      </c>
      <c r="D140" s="1">
        <v>5.7</v>
      </c>
      <c r="E140" s="1">
        <v>5.7</v>
      </c>
      <c r="F140" s="1" t="s">
        <v>121</v>
      </c>
      <c r="G140" s="1">
        <v>42</v>
      </c>
      <c r="H140" s="1">
        <v>2.8170000000000002</v>
      </c>
      <c r="I140" s="1">
        <v>41</v>
      </c>
      <c r="J140" s="1">
        <v>2.3279999999999998</v>
      </c>
      <c r="K140" s="1">
        <v>38</v>
      </c>
      <c r="L140" s="1">
        <v>1.964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0</v>
      </c>
      <c r="AC140" s="4">
        <f t="shared" si="27"/>
        <v>0</v>
      </c>
      <c r="AD140" s="4">
        <f t="shared" si="28"/>
        <v>0</v>
      </c>
      <c r="AE140" s="4">
        <f t="shared" si="29"/>
        <v>0</v>
      </c>
      <c r="AF140" s="4">
        <f t="shared" si="30"/>
        <v>0</v>
      </c>
      <c r="AG140" s="4">
        <f t="shared" si="31"/>
        <v>0</v>
      </c>
      <c r="AH140" s="4">
        <f t="shared" si="32"/>
        <v>0</v>
      </c>
      <c r="AI140" s="4">
        <f t="shared" si="33"/>
        <v>0</v>
      </c>
      <c r="AJ140" s="4">
        <f t="shared" si="34"/>
        <v>0</v>
      </c>
      <c r="AK140" s="4">
        <f t="shared" si="35"/>
        <v>0</v>
      </c>
    </row>
    <row r="141" spans="1:37" x14ac:dyDescent="0.25">
      <c r="A141" s="1" cm="1">
        <f t="array" ref="A141">_xlfn.SWITCH(B141,"G",1,"D",2,"M",3,"F",4)</f>
        <v>2</v>
      </c>
      <c r="B141" s="1" t="s">
        <v>14</v>
      </c>
      <c r="C141" s="1" t="s">
        <v>82</v>
      </c>
      <c r="D141" s="1">
        <v>4.8</v>
      </c>
      <c r="E141" s="1">
        <v>4.8</v>
      </c>
      <c r="F141" s="1" t="s">
        <v>72</v>
      </c>
      <c r="G141" s="1">
        <v>86</v>
      </c>
      <c r="H141" s="1">
        <v>2.8140000000000001</v>
      </c>
      <c r="I141" s="1">
        <v>84</v>
      </c>
      <c r="J141" s="1">
        <v>3.887</v>
      </c>
      <c r="K141" s="1">
        <v>82</v>
      </c>
      <c r="L141" s="1">
        <v>3.6960000000000002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4">
        <f t="shared" si="27"/>
        <v>0</v>
      </c>
      <c r="AD141" s="4">
        <f t="shared" si="28"/>
        <v>0</v>
      </c>
      <c r="AE141" s="4">
        <f t="shared" si="29"/>
        <v>0</v>
      </c>
      <c r="AF141" s="4">
        <f t="shared" si="30"/>
        <v>0</v>
      </c>
      <c r="AG141" s="4">
        <f t="shared" si="31"/>
        <v>0</v>
      </c>
      <c r="AH141" s="4">
        <f t="shared" si="32"/>
        <v>0</v>
      </c>
      <c r="AI141" s="4">
        <f t="shared" si="33"/>
        <v>0</v>
      </c>
      <c r="AJ141" s="4">
        <f t="shared" si="34"/>
        <v>0</v>
      </c>
      <c r="AK141" s="4">
        <f t="shared" si="35"/>
        <v>0</v>
      </c>
    </row>
    <row r="142" spans="1:37" x14ac:dyDescent="0.25">
      <c r="A142" s="1" cm="1">
        <f t="array" ref="A142">_xlfn.SWITCH(B142,"G",1,"D",2,"M",3,"F",4)</f>
        <v>2</v>
      </c>
      <c r="B142" s="1" t="s">
        <v>14</v>
      </c>
      <c r="C142" s="1" t="s">
        <v>64</v>
      </c>
      <c r="D142" s="1">
        <v>4.5999999999999996</v>
      </c>
      <c r="E142" s="1">
        <v>4.5999999999999996</v>
      </c>
      <c r="F142" s="1" t="s">
        <v>28</v>
      </c>
      <c r="G142" s="1">
        <v>84</v>
      </c>
      <c r="H142" s="1">
        <v>2.8069999999999999</v>
      </c>
      <c r="I142" s="1">
        <v>83</v>
      </c>
      <c r="J142" s="1">
        <v>2.536</v>
      </c>
      <c r="K142" s="1">
        <v>82</v>
      </c>
      <c r="L142" s="1">
        <v>2.298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3">
        <v>0</v>
      </c>
      <c r="AC142" s="4">
        <f t="shared" si="27"/>
        <v>0</v>
      </c>
      <c r="AD142" s="4">
        <f t="shared" si="28"/>
        <v>0</v>
      </c>
      <c r="AE142" s="4">
        <f t="shared" si="29"/>
        <v>0</v>
      </c>
      <c r="AF142" s="4">
        <f t="shared" si="30"/>
        <v>0</v>
      </c>
      <c r="AG142" s="4">
        <f t="shared" si="31"/>
        <v>0</v>
      </c>
      <c r="AH142" s="4">
        <f t="shared" si="32"/>
        <v>0</v>
      </c>
      <c r="AI142" s="4">
        <f t="shared" si="33"/>
        <v>0</v>
      </c>
      <c r="AJ142" s="4">
        <f t="shared" si="34"/>
        <v>0</v>
      </c>
      <c r="AK142" s="4">
        <f t="shared" si="35"/>
        <v>0</v>
      </c>
    </row>
    <row r="143" spans="1:37" x14ac:dyDescent="0.25">
      <c r="A143" s="1" cm="1">
        <f t="array" ref="A143">_xlfn.SWITCH(B143,"G",1,"D",2,"M",3,"F",4)</f>
        <v>2</v>
      </c>
      <c r="B143" s="1" t="s">
        <v>14</v>
      </c>
      <c r="C143" s="1" t="s">
        <v>59</v>
      </c>
      <c r="D143" s="1">
        <v>5.4</v>
      </c>
      <c r="E143" s="1">
        <v>5.4</v>
      </c>
      <c r="F143" s="1" t="s">
        <v>28</v>
      </c>
      <c r="G143" s="1">
        <v>85</v>
      </c>
      <c r="H143" s="1">
        <v>2.7949999999999999</v>
      </c>
      <c r="I143" s="1">
        <v>84</v>
      </c>
      <c r="J143" s="1">
        <v>2.5430000000000001</v>
      </c>
      <c r="K143" s="1">
        <v>82</v>
      </c>
      <c r="L143" s="1">
        <v>2.262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3">
        <v>0</v>
      </c>
      <c r="AC143" s="4">
        <f t="shared" si="27"/>
        <v>0</v>
      </c>
      <c r="AD143" s="4">
        <f t="shared" si="28"/>
        <v>0</v>
      </c>
      <c r="AE143" s="4">
        <f t="shared" si="29"/>
        <v>0</v>
      </c>
      <c r="AF143" s="4">
        <f t="shared" si="30"/>
        <v>0</v>
      </c>
      <c r="AG143" s="4">
        <f t="shared" si="31"/>
        <v>0</v>
      </c>
      <c r="AH143" s="4">
        <f t="shared" si="32"/>
        <v>0</v>
      </c>
      <c r="AI143" s="4">
        <f t="shared" si="33"/>
        <v>0</v>
      </c>
      <c r="AJ143" s="4">
        <f t="shared" si="34"/>
        <v>0</v>
      </c>
      <c r="AK143" s="4">
        <f t="shared" si="35"/>
        <v>0</v>
      </c>
    </row>
    <row r="144" spans="1:37" x14ac:dyDescent="0.25">
      <c r="A144" s="1" cm="1">
        <f t="array" ref="A144">_xlfn.SWITCH(B144,"G",1,"D",2,"M",3,"F",4)</f>
        <v>3</v>
      </c>
      <c r="B144" s="1" t="s">
        <v>11</v>
      </c>
      <c r="C144" s="1" t="s">
        <v>482</v>
      </c>
      <c r="D144" s="1">
        <v>5.0999999999999996</v>
      </c>
      <c r="E144" s="1">
        <v>5.0999999999999996</v>
      </c>
      <c r="F144" s="1" t="s">
        <v>469</v>
      </c>
      <c r="G144" s="1">
        <v>71</v>
      </c>
      <c r="H144" s="1">
        <v>2.7639999999999998</v>
      </c>
      <c r="I144" s="1">
        <v>69</v>
      </c>
      <c r="J144" s="1">
        <v>2.9790000000000001</v>
      </c>
      <c r="K144" s="1">
        <v>70</v>
      </c>
      <c r="L144" s="1">
        <v>3.081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0</v>
      </c>
      <c r="AC144" s="4">
        <f t="shared" si="27"/>
        <v>0</v>
      </c>
      <c r="AD144" s="4">
        <f t="shared" si="28"/>
        <v>0</v>
      </c>
      <c r="AE144" s="4">
        <f t="shared" si="29"/>
        <v>0</v>
      </c>
      <c r="AF144" s="4">
        <f t="shared" si="30"/>
        <v>0</v>
      </c>
      <c r="AG144" s="4">
        <f t="shared" si="31"/>
        <v>0</v>
      </c>
      <c r="AH144" s="4">
        <f t="shared" si="32"/>
        <v>0</v>
      </c>
      <c r="AI144" s="4">
        <f t="shared" si="33"/>
        <v>0</v>
      </c>
      <c r="AJ144" s="4">
        <f t="shared" si="34"/>
        <v>0</v>
      </c>
      <c r="AK144" s="4">
        <f t="shared" si="35"/>
        <v>0</v>
      </c>
    </row>
    <row r="145" spans="1:37" x14ac:dyDescent="0.25">
      <c r="A145" s="1" cm="1">
        <f t="array" ref="A145">_xlfn.SWITCH(B145,"G",1,"D",2,"M",3,"F",4)</f>
        <v>3</v>
      </c>
      <c r="B145" s="1" t="s">
        <v>11</v>
      </c>
      <c r="C145" s="1" t="s">
        <v>160</v>
      </c>
      <c r="D145" s="1">
        <v>5.6</v>
      </c>
      <c r="E145" s="1">
        <v>5.6</v>
      </c>
      <c r="F145" s="1" t="s">
        <v>129</v>
      </c>
      <c r="G145" s="1">
        <v>73</v>
      </c>
      <c r="H145" s="1">
        <v>2.7519999999999998</v>
      </c>
      <c r="I145" s="1">
        <v>70</v>
      </c>
      <c r="J145" s="1">
        <v>2.2949999999999999</v>
      </c>
      <c r="K145" s="1">
        <v>67</v>
      </c>
      <c r="L145" s="1">
        <v>2.5209999999999999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3">
        <v>0</v>
      </c>
      <c r="AC145" s="4">
        <f t="shared" si="27"/>
        <v>0</v>
      </c>
      <c r="AD145" s="4">
        <f t="shared" si="28"/>
        <v>0</v>
      </c>
      <c r="AE145" s="4">
        <f t="shared" si="29"/>
        <v>0</v>
      </c>
      <c r="AF145" s="4">
        <f t="shared" si="30"/>
        <v>0</v>
      </c>
      <c r="AG145" s="4">
        <f t="shared" si="31"/>
        <v>0</v>
      </c>
      <c r="AH145" s="4">
        <f t="shared" si="32"/>
        <v>0</v>
      </c>
      <c r="AI145" s="4">
        <f t="shared" si="33"/>
        <v>0</v>
      </c>
      <c r="AJ145" s="4">
        <f t="shared" si="34"/>
        <v>0</v>
      </c>
      <c r="AK145" s="4">
        <f t="shared" si="35"/>
        <v>0</v>
      </c>
    </row>
    <row r="146" spans="1:37" x14ac:dyDescent="0.25">
      <c r="A146" s="1" cm="1">
        <f t="array" ref="A146">_xlfn.SWITCH(B146,"G",1,"D",2,"M",3,"F",4)</f>
        <v>3</v>
      </c>
      <c r="B146" s="1" t="s">
        <v>11</v>
      </c>
      <c r="C146" s="1" t="s">
        <v>513</v>
      </c>
      <c r="D146" s="1">
        <v>8.1999999999999993</v>
      </c>
      <c r="E146" s="1">
        <v>8.1999999999999993</v>
      </c>
      <c r="F146" s="1" t="s">
        <v>121</v>
      </c>
      <c r="G146" s="1">
        <v>43</v>
      </c>
      <c r="H146" s="1">
        <v>2.72</v>
      </c>
      <c r="I146" s="1">
        <v>56</v>
      </c>
      <c r="J146" s="1">
        <v>2.891</v>
      </c>
      <c r="K146" s="1">
        <v>60</v>
      </c>
      <c r="L146" s="1">
        <v>2.7839999999999998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3">
        <v>0</v>
      </c>
      <c r="AC146" s="4">
        <f t="shared" si="27"/>
        <v>0</v>
      </c>
      <c r="AD146" s="4">
        <f t="shared" si="28"/>
        <v>0</v>
      </c>
      <c r="AE146" s="4">
        <f t="shared" si="29"/>
        <v>0</v>
      </c>
      <c r="AF146" s="4">
        <f t="shared" si="30"/>
        <v>0</v>
      </c>
      <c r="AG146" s="4">
        <f t="shared" si="31"/>
        <v>0</v>
      </c>
      <c r="AH146" s="4">
        <f t="shared" si="32"/>
        <v>0</v>
      </c>
      <c r="AI146" s="4">
        <f t="shared" si="33"/>
        <v>0</v>
      </c>
      <c r="AJ146" s="4">
        <f t="shared" si="34"/>
        <v>0</v>
      </c>
      <c r="AK146" s="4">
        <f t="shared" si="35"/>
        <v>0</v>
      </c>
    </row>
    <row r="147" spans="1:37" x14ac:dyDescent="0.25">
      <c r="A147" s="1" cm="1">
        <f t="array" ref="A147">_xlfn.SWITCH(B147,"G",1,"D",2,"M",3,"F",4)</f>
        <v>3</v>
      </c>
      <c r="B147" s="1" t="s">
        <v>11</v>
      </c>
      <c r="C147" s="1" t="s">
        <v>223</v>
      </c>
      <c r="D147" s="1">
        <v>5.3</v>
      </c>
      <c r="E147" s="1">
        <v>5.3</v>
      </c>
      <c r="F147" s="1" t="s">
        <v>218</v>
      </c>
      <c r="G147" s="1">
        <v>78</v>
      </c>
      <c r="H147" s="1">
        <v>2.7160000000000002</v>
      </c>
      <c r="I147" s="1">
        <v>75</v>
      </c>
      <c r="J147" s="1">
        <v>6.0339999999999998</v>
      </c>
      <c r="K147" s="1">
        <v>71</v>
      </c>
      <c r="L147" s="1">
        <v>2.9279999999999999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3">
        <v>0</v>
      </c>
      <c r="AC147" s="4">
        <f t="shared" si="27"/>
        <v>0</v>
      </c>
      <c r="AD147" s="4">
        <f t="shared" si="28"/>
        <v>0</v>
      </c>
      <c r="AE147" s="4">
        <f t="shared" si="29"/>
        <v>0</v>
      </c>
      <c r="AF147" s="4">
        <f t="shared" si="30"/>
        <v>0</v>
      </c>
      <c r="AG147" s="4">
        <f t="shared" si="31"/>
        <v>0</v>
      </c>
      <c r="AH147" s="4">
        <f t="shared" si="32"/>
        <v>0</v>
      </c>
      <c r="AI147" s="4">
        <f t="shared" si="33"/>
        <v>0</v>
      </c>
      <c r="AJ147" s="4">
        <f t="shared" si="34"/>
        <v>0</v>
      </c>
      <c r="AK147" s="4">
        <f t="shared" si="35"/>
        <v>0</v>
      </c>
    </row>
    <row r="148" spans="1:37" x14ac:dyDescent="0.25">
      <c r="A148" s="1" cm="1">
        <f t="array" ref="A148">_xlfn.SWITCH(B148,"G",1,"D",2,"M",3,"F",4)</f>
        <v>3</v>
      </c>
      <c r="B148" s="1" t="s">
        <v>11</v>
      </c>
      <c r="C148" s="1" t="s">
        <v>249</v>
      </c>
      <c r="D148" s="1">
        <v>5.5</v>
      </c>
      <c r="E148" s="1">
        <v>5.5</v>
      </c>
      <c r="F148" s="1" t="s">
        <v>32</v>
      </c>
      <c r="G148" s="1">
        <v>67</v>
      </c>
      <c r="H148" s="1">
        <v>2.714</v>
      </c>
      <c r="I148" s="1">
        <v>65</v>
      </c>
      <c r="J148" s="1">
        <v>3.1110000000000002</v>
      </c>
      <c r="K148" s="1">
        <v>66</v>
      </c>
      <c r="L148" s="1">
        <v>3.1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>
        <v>0</v>
      </c>
      <c r="AC148" s="4">
        <f t="shared" si="27"/>
        <v>0</v>
      </c>
      <c r="AD148" s="4">
        <f t="shared" si="28"/>
        <v>0</v>
      </c>
      <c r="AE148" s="4">
        <f t="shared" si="29"/>
        <v>0</v>
      </c>
      <c r="AF148" s="4">
        <f t="shared" si="30"/>
        <v>0</v>
      </c>
      <c r="AG148" s="4">
        <f t="shared" si="31"/>
        <v>0</v>
      </c>
      <c r="AH148" s="4">
        <f t="shared" si="32"/>
        <v>0</v>
      </c>
      <c r="AI148" s="4">
        <f t="shared" si="33"/>
        <v>0</v>
      </c>
      <c r="AJ148" s="4">
        <f t="shared" si="34"/>
        <v>0</v>
      </c>
      <c r="AK148" s="4">
        <f t="shared" si="35"/>
        <v>0</v>
      </c>
    </row>
    <row r="149" spans="1:37" x14ac:dyDescent="0.25">
      <c r="A149" s="1" cm="1">
        <f t="array" ref="A149">_xlfn.SWITCH(B149,"G",1,"D",2,"M",3,"F",4)</f>
        <v>3</v>
      </c>
      <c r="B149" s="1" t="s">
        <v>11</v>
      </c>
      <c r="C149" s="1" t="s">
        <v>125</v>
      </c>
      <c r="D149" s="1">
        <v>4.7</v>
      </c>
      <c r="E149" s="1">
        <v>4.7</v>
      </c>
      <c r="F149" s="1" t="s">
        <v>121</v>
      </c>
      <c r="G149" s="1">
        <v>54</v>
      </c>
      <c r="H149" s="1">
        <v>2.7109999999999999</v>
      </c>
      <c r="I149" s="1">
        <v>52</v>
      </c>
      <c r="J149" s="1">
        <v>2.173</v>
      </c>
      <c r="K149" s="1">
        <v>53</v>
      </c>
      <c r="L149" s="1">
        <v>1.9910000000000001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3">
        <v>0</v>
      </c>
      <c r="AC149" s="4">
        <f t="shared" si="27"/>
        <v>0</v>
      </c>
      <c r="AD149" s="4">
        <f t="shared" si="28"/>
        <v>0</v>
      </c>
      <c r="AE149" s="4">
        <f t="shared" si="29"/>
        <v>0</v>
      </c>
      <c r="AF149" s="4">
        <f t="shared" si="30"/>
        <v>0</v>
      </c>
      <c r="AG149" s="4">
        <f t="shared" si="31"/>
        <v>0</v>
      </c>
      <c r="AH149" s="4">
        <f t="shared" si="32"/>
        <v>0</v>
      </c>
      <c r="AI149" s="4">
        <f t="shared" si="33"/>
        <v>0</v>
      </c>
      <c r="AJ149" s="4">
        <f t="shared" si="34"/>
        <v>0</v>
      </c>
      <c r="AK149" s="4">
        <f t="shared" si="35"/>
        <v>0</v>
      </c>
    </row>
    <row r="150" spans="1:37" x14ac:dyDescent="0.25">
      <c r="A150" s="1" cm="1">
        <f t="array" ref="A150">_xlfn.SWITCH(B150,"G",1,"D",2,"M",3,"F",4)</f>
        <v>2</v>
      </c>
      <c r="B150" s="1" t="s">
        <v>14</v>
      </c>
      <c r="C150" s="1" t="s">
        <v>147</v>
      </c>
      <c r="D150" s="1">
        <v>4.5</v>
      </c>
      <c r="E150" s="1">
        <v>4.5</v>
      </c>
      <c r="F150" s="1" t="s">
        <v>129</v>
      </c>
      <c r="G150" s="1">
        <v>63</v>
      </c>
      <c r="H150" s="1">
        <v>2.71</v>
      </c>
      <c r="I150" s="1">
        <v>64</v>
      </c>
      <c r="J150" s="1">
        <v>1.9830000000000001</v>
      </c>
      <c r="K150" s="1">
        <v>66</v>
      </c>
      <c r="L150" s="1">
        <v>2.669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3">
        <v>0</v>
      </c>
      <c r="AC150" s="4">
        <f t="shared" si="27"/>
        <v>0</v>
      </c>
      <c r="AD150" s="4">
        <f t="shared" si="28"/>
        <v>0</v>
      </c>
      <c r="AE150" s="4">
        <f t="shared" si="29"/>
        <v>0</v>
      </c>
      <c r="AF150" s="4">
        <f t="shared" si="30"/>
        <v>0</v>
      </c>
      <c r="AG150" s="4">
        <f t="shared" si="31"/>
        <v>0</v>
      </c>
      <c r="AH150" s="4">
        <f t="shared" si="32"/>
        <v>0</v>
      </c>
      <c r="AI150" s="4">
        <f t="shared" si="33"/>
        <v>0</v>
      </c>
      <c r="AJ150" s="4">
        <f t="shared" si="34"/>
        <v>0</v>
      </c>
      <c r="AK150" s="4">
        <f t="shared" si="35"/>
        <v>0</v>
      </c>
    </row>
    <row r="151" spans="1:37" x14ac:dyDescent="0.25">
      <c r="A151" s="1" cm="1">
        <f t="array" ref="A151">_xlfn.SWITCH(B151,"G",1,"D",2,"M",3,"F",4)</f>
        <v>3</v>
      </c>
      <c r="B151" s="1" t="s">
        <v>11</v>
      </c>
      <c r="C151" s="1" t="s">
        <v>481</v>
      </c>
      <c r="D151" s="1">
        <v>5.9</v>
      </c>
      <c r="E151" s="1">
        <v>5.9</v>
      </c>
      <c r="F151" s="1" t="s">
        <v>28</v>
      </c>
      <c r="G151" s="1">
        <v>55</v>
      </c>
      <c r="H151" s="1">
        <v>2.6859999999999999</v>
      </c>
      <c r="I151" s="1">
        <v>54</v>
      </c>
      <c r="J151" s="1">
        <v>2.6469999999999998</v>
      </c>
      <c r="K151" s="1">
        <v>57</v>
      </c>
      <c r="L151" s="1">
        <v>2.9660000000000002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3">
        <v>0</v>
      </c>
      <c r="AC151" s="4">
        <f t="shared" si="27"/>
        <v>0</v>
      </c>
      <c r="AD151" s="4">
        <f t="shared" si="28"/>
        <v>0</v>
      </c>
      <c r="AE151" s="4">
        <f t="shared" si="29"/>
        <v>0</v>
      </c>
      <c r="AF151" s="4">
        <f t="shared" si="30"/>
        <v>0</v>
      </c>
      <c r="AG151" s="4">
        <f t="shared" si="31"/>
        <v>0</v>
      </c>
      <c r="AH151" s="4">
        <f t="shared" si="32"/>
        <v>0</v>
      </c>
      <c r="AI151" s="4">
        <f t="shared" si="33"/>
        <v>0</v>
      </c>
      <c r="AJ151" s="4">
        <f t="shared" si="34"/>
        <v>0</v>
      </c>
      <c r="AK151" s="4">
        <f t="shared" si="35"/>
        <v>0</v>
      </c>
    </row>
    <row r="152" spans="1:37" x14ac:dyDescent="0.25">
      <c r="A152" s="1" cm="1">
        <f t="array" ref="A152">_xlfn.SWITCH(B152,"G",1,"D",2,"M",3,"F",4)</f>
        <v>3</v>
      </c>
      <c r="B152" s="1" t="s">
        <v>11</v>
      </c>
      <c r="C152" s="1" t="s">
        <v>127</v>
      </c>
      <c r="D152" s="1">
        <v>5.3</v>
      </c>
      <c r="E152" s="1">
        <v>5.3</v>
      </c>
      <c r="F152" s="1" t="s">
        <v>121</v>
      </c>
      <c r="G152" s="1">
        <v>64</v>
      </c>
      <c r="H152" s="1">
        <v>2.6640000000000001</v>
      </c>
      <c r="I152" s="1">
        <v>60</v>
      </c>
      <c r="J152" s="1">
        <v>2.2010000000000001</v>
      </c>
      <c r="K152" s="1">
        <v>60</v>
      </c>
      <c r="L152" s="1">
        <v>2.012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3">
        <v>0</v>
      </c>
      <c r="AC152" s="4">
        <f t="shared" si="27"/>
        <v>0</v>
      </c>
      <c r="AD152" s="4">
        <f t="shared" si="28"/>
        <v>0</v>
      </c>
      <c r="AE152" s="4">
        <f t="shared" si="29"/>
        <v>0</v>
      </c>
      <c r="AF152" s="4">
        <f t="shared" si="30"/>
        <v>0</v>
      </c>
      <c r="AG152" s="4">
        <f t="shared" si="31"/>
        <v>0</v>
      </c>
      <c r="AH152" s="4">
        <f t="shared" si="32"/>
        <v>0</v>
      </c>
      <c r="AI152" s="4">
        <f t="shared" si="33"/>
        <v>0</v>
      </c>
      <c r="AJ152" s="4">
        <f t="shared" si="34"/>
        <v>0</v>
      </c>
      <c r="AK152" s="4">
        <f t="shared" si="35"/>
        <v>0</v>
      </c>
    </row>
    <row r="153" spans="1:37" x14ac:dyDescent="0.25">
      <c r="A153" s="1" cm="1">
        <f t="array" ref="A153">_xlfn.SWITCH(B153,"G",1,"D",2,"M",3,"F",4)</f>
        <v>2</v>
      </c>
      <c r="B153" s="1" t="s">
        <v>14</v>
      </c>
      <c r="C153" s="1" t="s">
        <v>556</v>
      </c>
      <c r="D153" s="1">
        <v>5.2</v>
      </c>
      <c r="E153" s="1">
        <v>5.2</v>
      </c>
      <c r="F153" s="1" t="s">
        <v>469</v>
      </c>
      <c r="G153" s="1">
        <v>75</v>
      </c>
      <c r="H153" s="1">
        <v>2.6520000000000001</v>
      </c>
      <c r="I153" s="1">
        <v>74</v>
      </c>
      <c r="J153" s="1">
        <v>2.5459999999999998</v>
      </c>
      <c r="K153" s="1">
        <v>74</v>
      </c>
      <c r="L153" s="1">
        <v>3.2280000000000002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3">
        <v>0</v>
      </c>
      <c r="AC153" s="4">
        <f t="shared" si="27"/>
        <v>0</v>
      </c>
      <c r="AD153" s="4">
        <f t="shared" si="28"/>
        <v>0</v>
      </c>
      <c r="AE153" s="4">
        <f t="shared" si="29"/>
        <v>0</v>
      </c>
      <c r="AF153" s="4">
        <f t="shared" si="30"/>
        <v>0</v>
      </c>
      <c r="AG153" s="4">
        <f t="shared" si="31"/>
        <v>0</v>
      </c>
      <c r="AH153" s="4">
        <f t="shared" si="32"/>
        <v>0</v>
      </c>
      <c r="AI153" s="4">
        <f t="shared" si="33"/>
        <v>0</v>
      </c>
      <c r="AJ153" s="4">
        <f t="shared" si="34"/>
        <v>0</v>
      </c>
      <c r="AK153" s="4">
        <f t="shared" si="35"/>
        <v>0</v>
      </c>
    </row>
    <row r="154" spans="1:37" x14ac:dyDescent="0.25">
      <c r="A154" s="1" cm="1">
        <f t="array" ref="A154">_xlfn.SWITCH(B154,"G",1,"D",2,"M",3,"F",4)</f>
        <v>2</v>
      </c>
      <c r="B154" s="1" t="s">
        <v>14</v>
      </c>
      <c r="C154" s="1" t="s">
        <v>509</v>
      </c>
      <c r="D154" s="1">
        <v>5</v>
      </c>
      <c r="E154" s="1">
        <v>5</v>
      </c>
      <c r="F154" s="1" t="s">
        <v>28</v>
      </c>
      <c r="G154" s="1">
        <v>84</v>
      </c>
      <c r="H154" s="1">
        <v>2.637</v>
      </c>
      <c r="I154" s="1">
        <v>81</v>
      </c>
      <c r="J154" s="1">
        <v>2.3239999999999998</v>
      </c>
      <c r="K154" s="1">
        <v>80</v>
      </c>
      <c r="L154" s="1">
        <v>2.0630000000000002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0</v>
      </c>
      <c r="AC154" s="4">
        <f t="shared" si="27"/>
        <v>0</v>
      </c>
      <c r="AD154" s="4">
        <f t="shared" si="28"/>
        <v>0</v>
      </c>
      <c r="AE154" s="4">
        <f t="shared" si="29"/>
        <v>0</v>
      </c>
      <c r="AF154" s="4">
        <f t="shared" si="30"/>
        <v>0</v>
      </c>
      <c r="AG154" s="4">
        <f t="shared" si="31"/>
        <v>0</v>
      </c>
      <c r="AH154" s="4">
        <f t="shared" si="32"/>
        <v>0</v>
      </c>
      <c r="AI154" s="4">
        <f t="shared" si="33"/>
        <v>0</v>
      </c>
      <c r="AJ154" s="4">
        <f t="shared" si="34"/>
        <v>0</v>
      </c>
      <c r="AK154" s="4">
        <f t="shared" si="35"/>
        <v>0</v>
      </c>
    </row>
    <row r="155" spans="1:37" x14ac:dyDescent="0.25">
      <c r="A155" s="1" cm="1">
        <f t="array" ref="A155">_xlfn.SWITCH(B155,"G",1,"D",2,"M",3,"F",4)</f>
        <v>3</v>
      </c>
      <c r="B155" s="1" t="s">
        <v>11</v>
      </c>
      <c r="C155" s="1" t="s">
        <v>251</v>
      </c>
      <c r="D155" s="1">
        <v>6.4</v>
      </c>
      <c r="E155" s="1">
        <v>6.4</v>
      </c>
      <c r="F155" s="1" t="s">
        <v>241</v>
      </c>
      <c r="G155" s="1">
        <v>79</v>
      </c>
      <c r="H155" s="1">
        <v>2.6269999999999998</v>
      </c>
      <c r="I155" s="1">
        <v>78</v>
      </c>
      <c r="J155" s="1">
        <v>2.8050000000000002</v>
      </c>
      <c r="K155" s="1">
        <v>76</v>
      </c>
      <c r="L155" s="1">
        <v>2.7770000000000001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3">
        <v>0</v>
      </c>
      <c r="AC155" s="4">
        <f t="shared" si="27"/>
        <v>0</v>
      </c>
      <c r="AD155" s="4">
        <f t="shared" si="28"/>
        <v>0</v>
      </c>
      <c r="AE155" s="4">
        <f t="shared" si="29"/>
        <v>0</v>
      </c>
      <c r="AF155" s="4">
        <f t="shared" si="30"/>
        <v>0</v>
      </c>
      <c r="AG155" s="4">
        <f t="shared" si="31"/>
        <v>0</v>
      </c>
      <c r="AH155" s="4">
        <f t="shared" si="32"/>
        <v>0</v>
      </c>
      <c r="AI155" s="4">
        <f t="shared" si="33"/>
        <v>0</v>
      </c>
      <c r="AJ155" s="4">
        <f t="shared" si="34"/>
        <v>0</v>
      </c>
      <c r="AK155" s="4">
        <f t="shared" si="35"/>
        <v>0</v>
      </c>
    </row>
    <row r="156" spans="1:37" x14ac:dyDescent="0.25">
      <c r="A156" s="1" cm="1">
        <f t="array" ref="A156">_xlfn.SWITCH(B156,"G",1,"D",2,"M",3,"F",4)</f>
        <v>3</v>
      </c>
      <c r="B156" s="1" t="s">
        <v>11</v>
      </c>
      <c r="C156" s="1" t="s">
        <v>135</v>
      </c>
      <c r="D156" s="1">
        <v>8</v>
      </c>
      <c r="E156" s="1">
        <v>8</v>
      </c>
      <c r="F156" s="1" t="s">
        <v>121</v>
      </c>
      <c r="G156" s="1">
        <v>37</v>
      </c>
      <c r="H156" s="1">
        <v>2.617</v>
      </c>
      <c r="I156" s="1">
        <v>35</v>
      </c>
      <c r="J156" s="1">
        <v>2.073</v>
      </c>
      <c r="K156" s="1">
        <v>35</v>
      </c>
      <c r="L156" s="1">
        <v>1.8640000000000001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3">
        <v>0</v>
      </c>
      <c r="AC156" s="4">
        <f t="shared" si="27"/>
        <v>0</v>
      </c>
      <c r="AD156" s="4">
        <f t="shared" si="28"/>
        <v>0</v>
      </c>
      <c r="AE156" s="4">
        <f t="shared" si="29"/>
        <v>0</v>
      </c>
      <c r="AF156" s="4">
        <f t="shared" si="30"/>
        <v>0</v>
      </c>
      <c r="AG156" s="4">
        <f t="shared" si="31"/>
        <v>0</v>
      </c>
      <c r="AH156" s="4">
        <f t="shared" si="32"/>
        <v>0</v>
      </c>
      <c r="AI156" s="4">
        <f t="shared" si="33"/>
        <v>0</v>
      </c>
      <c r="AJ156" s="4">
        <f t="shared" si="34"/>
        <v>0</v>
      </c>
      <c r="AK156" s="4">
        <f t="shared" si="35"/>
        <v>0</v>
      </c>
    </row>
    <row r="157" spans="1:37" x14ac:dyDescent="0.25">
      <c r="A157" s="1" cm="1">
        <f t="array" ref="A157">_xlfn.SWITCH(B157,"G",1,"D",2,"M",3,"F",4)</f>
        <v>2</v>
      </c>
      <c r="B157" s="1" t="s">
        <v>14</v>
      </c>
      <c r="C157" s="1" t="s">
        <v>475</v>
      </c>
      <c r="D157" s="1">
        <v>4.8</v>
      </c>
      <c r="E157" s="1">
        <v>4.8</v>
      </c>
      <c r="F157" s="1" t="s">
        <v>469</v>
      </c>
      <c r="G157" s="1">
        <v>84</v>
      </c>
      <c r="H157" s="1">
        <v>2.585</v>
      </c>
      <c r="I157" s="1">
        <v>82</v>
      </c>
      <c r="J157" s="1">
        <v>2.391</v>
      </c>
      <c r="K157" s="1">
        <v>80</v>
      </c>
      <c r="L157" s="1">
        <v>3.0830000000000002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3">
        <v>0</v>
      </c>
      <c r="AC157" s="4">
        <f t="shared" si="27"/>
        <v>0</v>
      </c>
      <c r="AD157" s="4">
        <f t="shared" si="28"/>
        <v>0</v>
      </c>
      <c r="AE157" s="4">
        <f t="shared" si="29"/>
        <v>0</v>
      </c>
      <c r="AF157" s="4">
        <f t="shared" si="30"/>
        <v>0</v>
      </c>
      <c r="AG157" s="4">
        <f t="shared" si="31"/>
        <v>0</v>
      </c>
      <c r="AH157" s="4">
        <f t="shared" si="32"/>
        <v>0</v>
      </c>
      <c r="AI157" s="4">
        <f t="shared" si="33"/>
        <v>0</v>
      </c>
      <c r="AJ157" s="4">
        <f t="shared" si="34"/>
        <v>0</v>
      </c>
      <c r="AK157" s="4">
        <f t="shared" si="35"/>
        <v>0</v>
      </c>
    </row>
    <row r="158" spans="1:37" x14ac:dyDescent="0.25">
      <c r="A158" s="1" cm="1">
        <f t="array" ref="A158">_xlfn.SWITCH(B158,"G",1,"D",2,"M",3,"F",4)</f>
        <v>3</v>
      </c>
      <c r="B158" s="1" t="s">
        <v>11</v>
      </c>
      <c r="C158" s="1" t="s">
        <v>362</v>
      </c>
      <c r="D158" s="1">
        <v>5.6</v>
      </c>
      <c r="E158" s="1">
        <v>5.6</v>
      </c>
      <c r="F158" s="1" t="s">
        <v>38</v>
      </c>
      <c r="G158" s="1">
        <v>74</v>
      </c>
      <c r="H158" s="1">
        <v>2.556</v>
      </c>
      <c r="I158" s="1">
        <v>73</v>
      </c>
      <c r="J158" s="1">
        <v>2.609</v>
      </c>
      <c r="K158" s="1">
        <v>69</v>
      </c>
      <c r="L158" s="1">
        <v>3.004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0</v>
      </c>
      <c r="AC158" s="4">
        <f t="shared" si="27"/>
        <v>0</v>
      </c>
      <c r="AD158" s="4">
        <f t="shared" si="28"/>
        <v>0</v>
      </c>
      <c r="AE158" s="4">
        <f t="shared" si="29"/>
        <v>0</v>
      </c>
      <c r="AF158" s="4">
        <f t="shared" si="30"/>
        <v>0</v>
      </c>
      <c r="AG158" s="4">
        <f t="shared" si="31"/>
        <v>0</v>
      </c>
      <c r="AH158" s="4">
        <f t="shared" si="32"/>
        <v>0</v>
      </c>
      <c r="AI158" s="4">
        <f t="shared" si="33"/>
        <v>0</v>
      </c>
      <c r="AJ158" s="4">
        <f t="shared" si="34"/>
        <v>0</v>
      </c>
      <c r="AK158" s="4">
        <f t="shared" si="35"/>
        <v>0</v>
      </c>
    </row>
    <row r="159" spans="1:37" x14ac:dyDescent="0.25">
      <c r="A159" s="1" cm="1">
        <f t="array" ref="A159">_xlfn.SWITCH(B159,"G",1,"D",2,"M",3,"F",4)</f>
        <v>3</v>
      </c>
      <c r="B159" s="1" t="s">
        <v>11</v>
      </c>
      <c r="C159" s="1" t="s">
        <v>266</v>
      </c>
      <c r="D159" s="1">
        <v>5.3</v>
      </c>
      <c r="E159" s="1">
        <v>5.3</v>
      </c>
      <c r="F159" s="1" t="s">
        <v>264</v>
      </c>
      <c r="G159" s="1">
        <v>73</v>
      </c>
      <c r="H159" s="1">
        <v>2.5390000000000001</v>
      </c>
      <c r="I159" s="1">
        <v>69</v>
      </c>
      <c r="J159" s="1">
        <v>2.621</v>
      </c>
      <c r="K159" s="1">
        <v>64</v>
      </c>
      <c r="L159" s="1">
        <v>2.569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0</v>
      </c>
      <c r="AC159" s="4">
        <f t="shared" si="27"/>
        <v>0</v>
      </c>
      <c r="AD159" s="4">
        <f t="shared" si="28"/>
        <v>0</v>
      </c>
      <c r="AE159" s="4">
        <f t="shared" si="29"/>
        <v>0</v>
      </c>
      <c r="AF159" s="4">
        <f t="shared" si="30"/>
        <v>0</v>
      </c>
      <c r="AG159" s="4">
        <f t="shared" si="31"/>
        <v>0</v>
      </c>
      <c r="AH159" s="4">
        <f t="shared" si="32"/>
        <v>0</v>
      </c>
      <c r="AI159" s="4">
        <f t="shared" si="33"/>
        <v>0</v>
      </c>
      <c r="AJ159" s="4">
        <f t="shared" si="34"/>
        <v>0</v>
      </c>
      <c r="AK159" s="4">
        <f t="shared" si="35"/>
        <v>0</v>
      </c>
    </row>
    <row r="160" spans="1:37" x14ac:dyDescent="0.25">
      <c r="A160" s="1" cm="1">
        <f t="array" ref="A160">_xlfn.SWITCH(B160,"G",1,"D",2,"M",3,"F",4)</f>
        <v>3</v>
      </c>
      <c r="B160" s="1" t="s">
        <v>11</v>
      </c>
      <c r="C160" s="1" t="s">
        <v>369</v>
      </c>
      <c r="D160" s="1">
        <v>5.6</v>
      </c>
      <c r="E160" s="1">
        <v>5.6</v>
      </c>
      <c r="F160" s="1" t="s">
        <v>286</v>
      </c>
      <c r="G160" s="1">
        <v>79</v>
      </c>
      <c r="H160" s="1">
        <v>2.5110000000000001</v>
      </c>
      <c r="I160" s="1">
        <v>78</v>
      </c>
      <c r="J160" s="1">
        <v>2.6779999999999999</v>
      </c>
      <c r="K160" s="1">
        <v>76</v>
      </c>
      <c r="L160" s="1">
        <v>2.286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3">
        <v>0</v>
      </c>
      <c r="AC160" s="4">
        <f t="shared" si="27"/>
        <v>0</v>
      </c>
      <c r="AD160" s="4">
        <f t="shared" si="28"/>
        <v>0</v>
      </c>
      <c r="AE160" s="4">
        <f t="shared" si="29"/>
        <v>0</v>
      </c>
      <c r="AF160" s="4">
        <f t="shared" si="30"/>
        <v>0</v>
      </c>
      <c r="AG160" s="4">
        <f t="shared" si="31"/>
        <v>0</v>
      </c>
      <c r="AH160" s="4">
        <f t="shared" si="32"/>
        <v>0</v>
      </c>
      <c r="AI160" s="4">
        <f t="shared" si="33"/>
        <v>0</v>
      </c>
      <c r="AJ160" s="4">
        <f t="shared" si="34"/>
        <v>0</v>
      </c>
      <c r="AK160" s="4">
        <f t="shared" si="35"/>
        <v>0</v>
      </c>
    </row>
    <row r="161" spans="1:37" x14ac:dyDescent="0.25">
      <c r="A161" s="1" cm="1">
        <f t="array" ref="A161">_xlfn.SWITCH(B161,"G",1,"D",2,"M",3,"F",4)</f>
        <v>2</v>
      </c>
      <c r="B161" s="1" t="s">
        <v>14</v>
      </c>
      <c r="C161" s="1" t="s">
        <v>458</v>
      </c>
      <c r="D161" s="1">
        <v>4.2</v>
      </c>
      <c r="E161" s="1">
        <v>4.2</v>
      </c>
      <c r="F161" s="1" t="s">
        <v>327</v>
      </c>
      <c r="G161" s="1">
        <v>53</v>
      </c>
      <c r="H161" s="1">
        <v>2.4980000000000002</v>
      </c>
      <c r="I161" s="1">
        <v>54</v>
      </c>
      <c r="J161" s="1">
        <v>1.8720000000000001</v>
      </c>
      <c r="K161" s="1">
        <v>39</v>
      </c>
      <c r="L161" s="1">
        <v>0.70499999999999996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0</v>
      </c>
      <c r="AC161" s="4">
        <f t="shared" si="27"/>
        <v>0</v>
      </c>
      <c r="AD161" s="4">
        <f t="shared" si="28"/>
        <v>0</v>
      </c>
      <c r="AE161" s="4">
        <f t="shared" si="29"/>
        <v>0</v>
      </c>
      <c r="AF161" s="4">
        <f t="shared" si="30"/>
        <v>0</v>
      </c>
      <c r="AG161" s="4">
        <f t="shared" si="31"/>
        <v>0</v>
      </c>
      <c r="AH161" s="4">
        <f t="shared" si="32"/>
        <v>0</v>
      </c>
      <c r="AI161" s="4">
        <f t="shared" si="33"/>
        <v>0</v>
      </c>
      <c r="AJ161" s="4">
        <f t="shared" si="34"/>
        <v>0</v>
      </c>
      <c r="AK161" s="4">
        <f t="shared" si="35"/>
        <v>0</v>
      </c>
    </row>
    <row r="162" spans="1:37" x14ac:dyDescent="0.25">
      <c r="A162" s="1" cm="1">
        <f t="array" ref="A162">_xlfn.SWITCH(B162,"G",1,"D",2,"M",3,"F",4)</f>
        <v>4</v>
      </c>
      <c r="B162" s="1" t="s">
        <v>19</v>
      </c>
      <c r="C162" s="1" t="s">
        <v>596</v>
      </c>
      <c r="D162" s="1">
        <v>5.5</v>
      </c>
      <c r="E162" s="1">
        <v>5.5</v>
      </c>
      <c r="F162" s="1" t="s">
        <v>72</v>
      </c>
      <c r="G162" s="1">
        <v>49</v>
      </c>
      <c r="H162" s="1">
        <v>2.48</v>
      </c>
      <c r="I162" s="1">
        <v>48</v>
      </c>
      <c r="J162" s="1">
        <v>2.5449999999999999</v>
      </c>
      <c r="K162" s="1">
        <v>47</v>
      </c>
      <c r="L162" s="1">
        <v>2.544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3">
        <v>0</v>
      </c>
      <c r="AC162" s="4">
        <f t="shared" si="27"/>
        <v>0</v>
      </c>
      <c r="AD162" s="4">
        <f t="shared" si="28"/>
        <v>0</v>
      </c>
      <c r="AE162" s="4">
        <f t="shared" si="29"/>
        <v>0</v>
      </c>
      <c r="AF162" s="4">
        <f t="shared" si="30"/>
        <v>0</v>
      </c>
      <c r="AG162" s="4">
        <f t="shared" si="31"/>
        <v>0</v>
      </c>
      <c r="AH162" s="4">
        <f t="shared" si="32"/>
        <v>0</v>
      </c>
      <c r="AI162" s="4">
        <f t="shared" si="33"/>
        <v>0</v>
      </c>
      <c r="AJ162" s="4">
        <f t="shared" si="34"/>
        <v>0</v>
      </c>
      <c r="AK162" s="4">
        <f t="shared" si="35"/>
        <v>0</v>
      </c>
    </row>
    <row r="163" spans="1:37" x14ac:dyDescent="0.25">
      <c r="A163" s="1" cm="1">
        <f t="array" ref="A163">_xlfn.SWITCH(B163,"G",1,"D",2,"M",3,"F",4)</f>
        <v>3</v>
      </c>
      <c r="B163" s="1" t="s">
        <v>11</v>
      </c>
      <c r="C163" s="1" t="s">
        <v>267</v>
      </c>
      <c r="D163" s="1">
        <v>5.4</v>
      </c>
      <c r="E163" s="1">
        <v>5.4</v>
      </c>
      <c r="F163" s="1" t="s">
        <v>264</v>
      </c>
      <c r="G163" s="1">
        <v>76</v>
      </c>
      <c r="H163" s="1">
        <v>2.4769999999999999</v>
      </c>
      <c r="I163" s="1">
        <v>75</v>
      </c>
      <c r="J163" s="1">
        <v>2.67</v>
      </c>
      <c r="K163" s="1">
        <v>73</v>
      </c>
      <c r="L163" s="1">
        <v>2.7610000000000001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4">
        <f t="shared" si="27"/>
        <v>0</v>
      </c>
      <c r="AD163" s="4">
        <f t="shared" si="28"/>
        <v>0</v>
      </c>
      <c r="AE163" s="4">
        <f t="shared" si="29"/>
        <v>0</v>
      </c>
      <c r="AF163" s="4">
        <f t="shared" si="30"/>
        <v>0</v>
      </c>
      <c r="AG163" s="4">
        <f t="shared" si="31"/>
        <v>0</v>
      </c>
      <c r="AH163" s="4">
        <f t="shared" si="32"/>
        <v>0</v>
      </c>
      <c r="AI163" s="4">
        <f t="shared" si="33"/>
        <v>0</v>
      </c>
      <c r="AJ163" s="4">
        <f t="shared" si="34"/>
        <v>0</v>
      </c>
      <c r="AK163" s="4">
        <f t="shared" si="35"/>
        <v>0</v>
      </c>
    </row>
    <row r="164" spans="1:37" x14ac:dyDescent="0.25">
      <c r="A164" s="1" cm="1">
        <f t="array" ref="A164">_xlfn.SWITCH(B164,"G",1,"D",2,"M",3,"F",4)</f>
        <v>3</v>
      </c>
      <c r="B164" s="1" t="s">
        <v>11</v>
      </c>
      <c r="C164" s="1" t="s">
        <v>41</v>
      </c>
      <c r="D164" s="1">
        <v>4.3</v>
      </c>
      <c r="E164" s="1">
        <v>4.3</v>
      </c>
      <c r="F164" s="1" t="s">
        <v>13</v>
      </c>
      <c r="G164" s="1">
        <v>51</v>
      </c>
      <c r="H164" s="1">
        <v>2.4700000000000002</v>
      </c>
      <c r="I164" s="1">
        <v>51</v>
      </c>
      <c r="J164" s="1">
        <v>1.871</v>
      </c>
      <c r="K164" s="1">
        <v>52</v>
      </c>
      <c r="L164" s="1">
        <v>2.0630000000000002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3">
        <v>0</v>
      </c>
      <c r="AC164" s="4">
        <f t="shared" si="27"/>
        <v>0</v>
      </c>
      <c r="AD164" s="4">
        <f t="shared" si="28"/>
        <v>0</v>
      </c>
      <c r="AE164" s="4">
        <f t="shared" si="29"/>
        <v>0</v>
      </c>
      <c r="AF164" s="4">
        <f t="shared" si="30"/>
        <v>0</v>
      </c>
      <c r="AG164" s="4">
        <f t="shared" si="31"/>
        <v>0</v>
      </c>
      <c r="AH164" s="4">
        <f t="shared" si="32"/>
        <v>0</v>
      </c>
      <c r="AI164" s="4">
        <f t="shared" si="33"/>
        <v>0</v>
      </c>
      <c r="AJ164" s="4">
        <f t="shared" si="34"/>
        <v>0</v>
      </c>
      <c r="AK164" s="4">
        <f t="shared" si="35"/>
        <v>0</v>
      </c>
    </row>
    <row r="165" spans="1:37" x14ac:dyDescent="0.25">
      <c r="A165" s="1" cm="1">
        <f t="array" ref="A165">_xlfn.SWITCH(B165,"G",1,"D",2,"M",3,"F",4)</f>
        <v>3</v>
      </c>
      <c r="B165" s="1" t="s">
        <v>11</v>
      </c>
      <c r="C165" s="1" t="s">
        <v>56</v>
      </c>
      <c r="D165" s="1">
        <v>5.5</v>
      </c>
      <c r="E165" s="1">
        <v>5.5</v>
      </c>
      <c r="F165" s="1" t="s">
        <v>28</v>
      </c>
      <c r="G165" s="1">
        <v>77</v>
      </c>
      <c r="H165" s="1">
        <v>2.4510000000000001</v>
      </c>
      <c r="I165" s="1">
        <v>79</v>
      </c>
      <c r="J165" s="1">
        <v>2.4660000000000002</v>
      </c>
      <c r="K165" s="1">
        <v>78</v>
      </c>
      <c r="L165" s="1">
        <v>2.4889999999999999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3">
        <v>0</v>
      </c>
      <c r="AC165" s="4">
        <f t="shared" si="27"/>
        <v>0</v>
      </c>
      <c r="AD165" s="4">
        <f t="shared" si="28"/>
        <v>0</v>
      </c>
      <c r="AE165" s="4">
        <f t="shared" si="29"/>
        <v>0</v>
      </c>
      <c r="AF165" s="4">
        <f t="shared" si="30"/>
        <v>0</v>
      </c>
      <c r="AG165" s="4">
        <f t="shared" si="31"/>
        <v>0</v>
      </c>
      <c r="AH165" s="4">
        <f t="shared" si="32"/>
        <v>0</v>
      </c>
      <c r="AI165" s="4">
        <f t="shared" si="33"/>
        <v>0</v>
      </c>
      <c r="AJ165" s="4">
        <f t="shared" si="34"/>
        <v>0</v>
      </c>
      <c r="AK165" s="4">
        <f t="shared" si="35"/>
        <v>0</v>
      </c>
    </row>
    <row r="166" spans="1:37" x14ac:dyDescent="0.25">
      <c r="A166" s="1" cm="1">
        <f t="array" ref="A166">_xlfn.SWITCH(B166,"G",1,"D",2,"M",3,"F",4)</f>
        <v>2</v>
      </c>
      <c r="B166" s="1" t="s">
        <v>14</v>
      </c>
      <c r="C166" s="1" t="s">
        <v>485</v>
      </c>
      <c r="D166" s="1">
        <v>4</v>
      </c>
      <c r="E166" s="1">
        <v>4</v>
      </c>
      <c r="F166" s="1" t="s">
        <v>469</v>
      </c>
      <c r="G166" s="1">
        <v>69</v>
      </c>
      <c r="H166" s="1">
        <v>2.4500000000000002</v>
      </c>
      <c r="I166" s="1">
        <v>67</v>
      </c>
      <c r="J166" s="1">
        <v>2.2989999999999999</v>
      </c>
      <c r="K166" s="1">
        <v>70</v>
      </c>
      <c r="L166" s="1">
        <v>3.0619999999999998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3">
        <v>0</v>
      </c>
      <c r="AC166" s="4">
        <f t="shared" si="27"/>
        <v>0</v>
      </c>
      <c r="AD166" s="4">
        <f t="shared" si="28"/>
        <v>0</v>
      </c>
      <c r="AE166" s="4">
        <f t="shared" si="29"/>
        <v>0</v>
      </c>
      <c r="AF166" s="4">
        <f t="shared" si="30"/>
        <v>0</v>
      </c>
      <c r="AG166" s="4">
        <f t="shared" si="31"/>
        <v>0</v>
      </c>
      <c r="AH166" s="4">
        <f t="shared" si="32"/>
        <v>0</v>
      </c>
      <c r="AI166" s="4">
        <f t="shared" si="33"/>
        <v>0</v>
      </c>
      <c r="AJ166" s="4">
        <f t="shared" si="34"/>
        <v>0</v>
      </c>
      <c r="AK166" s="4">
        <f t="shared" si="35"/>
        <v>0</v>
      </c>
    </row>
    <row r="167" spans="1:37" x14ac:dyDescent="0.25">
      <c r="A167" s="1" cm="1">
        <f t="array" ref="A167">_xlfn.SWITCH(B167,"G",1,"D",2,"M",3,"F",4)</f>
        <v>3</v>
      </c>
      <c r="B167" s="1" t="s">
        <v>11</v>
      </c>
      <c r="C167" s="1" t="s">
        <v>542</v>
      </c>
      <c r="D167" s="1">
        <v>5.6</v>
      </c>
      <c r="E167" s="1">
        <v>5.6</v>
      </c>
      <c r="F167" s="1" t="s">
        <v>264</v>
      </c>
      <c r="G167" s="1">
        <v>71</v>
      </c>
      <c r="H167" s="1">
        <v>2.4289999999999998</v>
      </c>
      <c r="I167" s="1">
        <v>66</v>
      </c>
      <c r="J167" s="1">
        <v>2.484</v>
      </c>
      <c r="K167" s="1">
        <v>63</v>
      </c>
      <c r="L167" s="1">
        <v>2.5019999999999998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3">
        <v>0</v>
      </c>
      <c r="AC167" s="4">
        <f t="shared" si="27"/>
        <v>0</v>
      </c>
      <c r="AD167" s="4">
        <f t="shared" si="28"/>
        <v>0</v>
      </c>
      <c r="AE167" s="4">
        <f t="shared" si="29"/>
        <v>0</v>
      </c>
      <c r="AF167" s="4">
        <f t="shared" si="30"/>
        <v>0</v>
      </c>
      <c r="AG167" s="4">
        <f t="shared" si="31"/>
        <v>0</v>
      </c>
      <c r="AH167" s="4">
        <f t="shared" si="32"/>
        <v>0</v>
      </c>
      <c r="AI167" s="4">
        <f t="shared" si="33"/>
        <v>0</v>
      </c>
      <c r="AJ167" s="4">
        <f t="shared" si="34"/>
        <v>0</v>
      </c>
      <c r="AK167" s="4">
        <f t="shared" si="35"/>
        <v>0</v>
      </c>
    </row>
    <row r="168" spans="1:37" x14ac:dyDescent="0.25">
      <c r="A168" s="1" cm="1">
        <f t="array" ref="A168">_xlfn.SWITCH(B168,"G",1,"D",2,"M",3,"F",4)</f>
        <v>2</v>
      </c>
      <c r="B168" s="1" t="s">
        <v>14</v>
      </c>
      <c r="C168" s="1" t="s">
        <v>295</v>
      </c>
      <c r="D168" s="1">
        <v>6.1</v>
      </c>
      <c r="E168" s="1">
        <v>6.1</v>
      </c>
      <c r="F168" s="1" t="s">
        <v>291</v>
      </c>
      <c r="G168" s="1">
        <v>26</v>
      </c>
      <c r="H168" s="1">
        <v>2.4249999999999998</v>
      </c>
      <c r="I168" s="1">
        <v>34</v>
      </c>
      <c r="J168" s="1">
        <v>1.3859999999999999</v>
      </c>
      <c r="K168" s="1">
        <v>33</v>
      </c>
      <c r="L168" s="1">
        <v>1.601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3">
        <v>0</v>
      </c>
      <c r="AC168" s="4">
        <f t="shared" si="27"/>
        <v>0</v>
      </c>
      <c r="AD168" s="4">
        <f t="shared" si="28"/>
        <v>0</v>
      </c>
      <c r="AE168" s="4">
        <f t="shared" si="29"/>
        <v>0</v>
      </c>
      <c r="AF168" s="4">
        <f t="shared" si="30"/>
        <v>0</v>
      </c>
      <c r="AG168" s="4">
        <f t="shared" si="31"/>
        <v>0</v>
      </c>
      <c r="AH168" s="4">
        <f t="shared" si="32"/>
        <v>0</v>
      </c>
      <c r="AI168" s="4">
        <f t="shared" si="33"/>
        <v>0</v>
      </c>
      <c r="AJ168" s="4">
        <f t="shared" si="34"/>
        <v>0</v>
      </c>
      <c r="AK168" s="4">
        <f t="shared" si="35"/>
        <v>0</v>
      </c>
    </row>
    <row r="169" spans="1:37" x14ac:dyDescent="0.25">
      <c r="A169" s="1" cm="1">
        <f t="array" ref="A169">_xlfn.SWITCH(B169,"G",1,"D",2,"M",3,"F",4)</f>
        <v>3</v>
      </c>
      <c r="B169" s="1" t="s">
        <v>11</v>
      </c>
      <c r="C169" s="1" t="s">
        <v>24</v>
      </c>
      <c r="D169" s="1">
        <v>5.2</v>
      </c>
      <c r="E169" s="1">
        <v>5.2</v>
      </c>
      <c r="F169" s="1" t="s">
        <v>13</v>
      </c>
      <c r="G169" s="1">
        <v>80</v>
      </c>
      <c r="H169" s="1">
        <v>2.4129999999999998</v>
      </c>
      <c r="I169" s="1">
        <v>79</v>
      </c>
      <c r="J169" s="1">
        <v>2.0030000000000001</v>
      </c>
      <c r="K169" s="1">
        <v>77</v>
      </c>
      <c r="L169" s="1">
        <v>2.0819999999999999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0</v>
      </c>
      <c r="AC169" s="4">
        <f t="shared" si="27"/>
        <v>0</v>
      </c>
      <c r="AD169" s="4">
        <f t="shared" si="28"/>
        <v>0</v>
      </c>
      <c r="AE169" s="4">
        <f t="shared" si="29"/>
        <v>0</v>
      </c>
      <c r="AF169" s="4">
        <f t="shared" si="30"/>
        <v>0</v>
      </c>
      <c r="AG169" s="4">
        <f t="shared" si="31"/>
        <v>0</v>
      </c>
      <c r="AH169" s="4">
        <f t="shared" si="32"/>
        <v>0</v>
      </c>
      <c r="AI169" s="4">
        <f t="shared" si="33"/>
        <v>0</v>
      </c>
      <c r="AJ169" s="4">
        <f t="shared" si="34"/>
        <v>0</v>
      </c>
      <c r="AK169" s="4">
        <f t="shared" si="35"/>
        <v>0</v>
      </c>
    </row>
    <row r="170" spans="1:37" x14ac:dyDescent="0.25">
      <c r="A170" s="1" cm="1">
        <f t="array" ref="A170">_xlfn.SWITCH(B170,"G",1,"D",2,"M",3,"F",4)</f>
        <v>3</v>
      </c>
      <c r="B170" s="1" t="s">
        <v>11</v>
      </c>
      <c r="C170" s="1" t="s">
        <v>182</v>
      </c>
      <c r="D170" s="1">
        <v>5.3</v>
      </c>
      <c r="E170" s="1">
        <v>5.3</v>
      </c>
      <c r="F170" s="1" t="s">
        <v>173</v>
      </c>
      <c r="G170" s="1">
        <v>38</v>
      </c>
      <c r="H170" s="1">
        <v>2.379</v>
      </c>
      <c r="I170" s="1">
        <v>35</v>
      </c>
      <c r="J170" s="1">
        <v>1.02</v>
      </c>
      <c r="K170" s="1">
        <v>38</v>
      </c>
      <c r="L170" s="1">
        <v>1.319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3">
        <v>0</v>
      </c>
      <c r="AC170" s="4">
        <f t="shared" si="27"/>
        <v>0</v>
      </c>
      <c r="AD170" s="4">
        <f t="shared" si="28"/>
        <v>0</v>
      </c>
      <c r="AE170" s="4">
        <f t="shared" si="29"/>
        <v>0</v>
      </c>
      <c r="AF170" s="4">
        <f t="shared" si="30"/>
        <v>0</v>
      </c>
      <c r="AG170" s="4">
        <f t="shared" si="31"/>
        <v>0</v>
      </c>
      <c r="AH170" s="4">
        <f t="shared" si="32"/>
        <v>0</v>
      </c>
      <c r="AI170" s="4">
        <f t="shared" si="33"/>
        <v>0</v>
      </c>
      <c r="AJ170" s="4">
        <f t="shared" si="34"/>
        <v>0</v>
      </c>
      <c r="AK170" s="4">
        <f t="shared" si="35"/>
        <v>0</v>
      </c>
    </row>
    <row r="171" spans="1:37" x14ac:dyDescent="0.25">
      <c r="A171" s="1" cm="1">
        <f t="array" ref="A171">_xlfn.SWITCH(B171,"G",1,"D",2,"M",3,"F",4)</f>
        <v>2</v>
      </c>
      <c r="B171" s="1" t="s">
        <v>14</v>
      </c>
      <c r="C171" s="1" t="s">
        <v>504</v>
      </c>
      <c r="D171" s="1">
        <v>5.6</v>
      </c>
      <c r="E171" s="1">
        <v>5.6</v>
      </c>
      <c r="F171" s="1" t="s">
        <v>121</v>
      </c>
      <c r="G171" s="1">
        <v>40</v>
      </c>
      <c r="H171" s="1">
        <v>2.351</v>
      </c>
      <c r="I171" s="1">
        <v>62</v>
      </c>
      <c r="J171" s="1">
        <v>2.859</v>
      </c>
      <c r="K171" s="1">
        <v>83</v>
      </c>
      <c r="L171" s="1">
        <v>2.931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3">
        <v>0</v>
      </c>
      <c r="AC171" s="4">
        <f t="shared" si="27"/>
        <v>0</v>
      </c>
      <c r="AD171" s="4">
        <f t="shared" si="28"/>
        <v>0</v>
      </c>
      <c r="AE171" s="4">
        <f t="shared" si="29"/>
        <v>0</v>
      </c>
      <c r="AF171" s="4">
        <f t="shared" si="30"/>
        <v>0</v>
      </c>
      <c r="AG171" s="4">
        <f t="shared" si="31"/>
        <v>0</v>
      </c>
      <c r="AH171" s="4">
        <f t="shared" si="32"/>
        <v>0</v>
      </c>
      <c r="AI171" s="4">
        <f t="shared" si="33"/>
        <v>0</v>
      </c>
      <c r="AJ171" s="4">
        <f t="shared" si="34"/>
        <v>0</v>
      </c>
      <c r="AK171" s="4">
        <f t="shared" si="35"/>
        <v>0</v>
      </c>
    </row>
    <row r="172" spans="1:37" x14ac:dyDescent="0.25">
      <c r="A172" s="1" cm="1">
        <f t="array" ref="A172">_xlfn.SWITCH(B172,"G",1,"D",2,"M",3,"F",4)</f>
        <v>3</v>
      </c>
      <c r="B172" s="1" t="s">
        <v>11</v>
      </c>
      <c r="C172" s="1" t="s">
        <v>385</v>
      </c>
      <c r="D172" s="1">
        <v>6.4</v>
      </c>
      <c r="E172" s="1">
        <v>6.4</v>
      </c>
      <c r="F172" s="1" t="s">
        <v>171</v>
      </c>
      <c r="G172" s="1">
        <v>53</v>
      </c>
      <c r="H172" s="1">
        <v>2.3410000000000002</v>
      </c>
      <c r="I172" s="1">
        <v>53</v>
      </c>
      <c r="J172" s="1">
        <v>4.2869999999999999</v>
      </c>
      <c r="K172" s="1">
        <v>55</v>
      </c>
      <c r="L172" s="1">
        <v>2.1840000000000002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4">
        <f t="shared" si="27"/>
        <v>0</v>
      </c>
      <c r="AD172" s="4">
        <f t="shared" si="28"/>
        <v>0</v>
      </c>
      <c r="AE172" s="4">
        <f t="shared" si="29"/>
        <v>0</v>
      </c>
      <c r="AF172" s="4">
        <f t="shared" si="30"/>
        <v>0</v>
      </c>
      <c r="AG172" s="4">
        <f t="shared" si="31"/>
        <v>0</v>
      </c>
      <c r="AH172" s="4">
        <f t="shared" si="32"/>
        <v>0</v>
      </c>
      <c r="AI172" s="4">
        <f t="shared" si="33"/>
        <v>0</v>
      </c>
      <c r="AJ172" s="4">
        <f t="shared" si="34"/>
        <v>0</v>
      </c>
      <c r="AK172" s="4">
        <f t="shared" si="35"/>
        <v>0</v>
      </c>
    </row>
    <row r="173" spans="1:37" x14ac:dyDescent="0.25">
      <c r="A173" s="1" cm="1">
        <f t="array" ref="A173">_xlfn.SWITCH(B173,"G",1,"D",2,"M",3,"F",4)</f>
        <v>3</v>
      </c>
      <c r="B173" s="1" t="s">
        <v>11</v>
      </c>
      <c r="C173" s="1" t="s">
        <v>344</v>
      </c>
      <c r="D173" s="1">
        <v>5.3</v>
      </c>
      <c r="E173" s="1">
        <v>5.3</v>
      </c>
      <c r="F173" s="1" t="s">
        <v>38</v>
      </c>
      <c r="G173" s="1">
        <v>81</v>
      </c>
      <c r="H173" s="1">
        <v>2.3319999999999999</v>
      </c>
      <c r="I173" s="1">
        <v>78</v>
      </c>
      <c r="J173" s="1">
        <v>2.3439999999999999</v>
      </c>
      <c r="K173" s="1">
        <v>78</v>
      </c>
      <c r="L173" s="1">
        <v>2.77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3">
        <v>0</v>
      </c>
      <c r="AC173" s="4">
        <f t="shared" si="27"/>
        <v>0</v>
      </c>
      <c r="AD173" s="4">
        <f t="shared" si="28"/>
        <v>0</v>
      </c>
      <c r="AE173" s="4">
        <f t="shared" si="29"/>
        <v>0</v>
      </c>
      <c r="AF173" s="4">
        <f t="shared" si="30"/>
        <v>0</v>
      </c>
      <c r="AG173" s="4">
        <f t="shared" si="31"/>
        <v>0</v>
      </c>
      <c r="AH173" s="4">
        <f t="shared" si="32"/>
        <v>0</v>
      </c>
      <c r="AI173" s="4">
        <f t="shared" si="33"/>
        <v>0</v>
      </c>
      <c r="AJ173" s="4">
        <f t="shared" si="34"/>
        <v>0</v>
      </c>
      <c r="AK173" s="4">
        <f t="shared" si="35"/>
        <v>0</v>
      </c>
    </row>
    <row r="174" spans="1:37" x14ac:dyDescent="0.25">
      <c r="A174" s="1" cm="1">
        <f t="array" ref="A174">_xlfn.SWITCH(B174,"G",1,"D",2,"M",3,"F",4)</f>
        <v>2</v>
      </c>
      <c r="B174" s="1" t="s">
        <v>14</v>
      </c>
      <c r="C174" s="1" t="s">
        <v>249</v>
      </c>
      <c r="D174" s="1">
        <v>5.9</v>
      </c>
      <c r="E174" s="1">
        <v>5.9</v>
      </c>
      <c r="F174" s="1" t="s">
        <v>241</v>
      </c>
      <c r="G174" s="1">
        <v>85</v>
      </c>
      <c r="H174" s="1">
        <v>2.3279999999999998</v>
      </c>
      <c r="I174" s="1">
        <v>82</v>
      </c>
      <c r="J174" s="1">
        <v>2.6619999999999999</v>
      </c>
      <c r="K174" s="1">
        <v>82</v>
      </c>
      <c r="L174" s="1">
        <v>2.98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3">
        <v>0</v>
      </c>
      <c r="AC174" s="4">
        <f t="shared" si="27"/>
        <v>0</v>
      </c>
      <c r="AD174" s="4">
        <f t="shared" si="28"/>
        <v>0</v>
      </c>
      <c r="AE174" s="4">
        <f t="shared" si="29"/>
        <v>0</v>
      </c>
      <c r="AF174" s="4">
        <f t="shared" si="30"/>
        <v>0</v>
      </c>
      <c r="AG174" s="4">
        <f t="shared" si="31"/>
        <v>0</v>
      </c>
      <c r="AH174" s="4">
        <f t="shared" si="32"/>
        <v>0</v>
      </c>
      <c r="AI174" s="4">
        <f t="shared" si="33"/>
        <v>0</v>
      </c>
      <c r="AJ174" s="4">
        <f t="shared" si="34"/>
        <v>0</v>
      </c>
      <c r="AK174" s="4">
        <f t="shared" si="35"/>
        <v>0</v>
      </c>
    </row>
    <row r="175" spans="1:37" x14ac:dyDescent="0.25">
      <c r="A175" s="1" cm="1">
        <f t="array" ref="A175">_xlfn.SWITCH(B175,"G",1,"D",2,"M",3,"F",4)</f>
        <v>2</v>
      </c>
      <c r="B175" s="1" t="s">
        <v>14</v>
      </c>
      <c r="C175" s="1" t="s">
        <v>237</v>
      </c>
      <c r="D175" s="1">
        <v>5</v>
      </c>
      <c r="E175" s="1">
        <v>5</v>
      </c>
      <c r="F175" s="1" t="s">
        <v>286</v>
      </c>
      <c r="G175" s="1">
        <v>84</v>
      </c>
      <c r="H175" s="1">
        <v>2.3250000000000002</v>
      </c>
      <c r="I175" s="1">
        <v>84</v>
      </c>
      <c r="J175" s="1">
        <v>2.952</v>
      </c>
      <c r="K175" s="1">
        <v>81</v>
      </c>
      <c r="L175" s="1">
        <v>1.6279999999999999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3">
        <v>0</v>
      </c>
      <c r="AC175" s="4">
        <f t="shared" si="27"/>
        <v>0</v>
      </c>
      <c r="AD175" s="4">
        <f t="shared" si="28"/>
        <v>0</v>
      </c>
      <c r="AE175" s="4">
        <f t="shared" si="29"/>
        <v>0</v>
      </c>
      <c r="AF175" s="4">
        <f t="shared" si="30"/>
        <v>0</v>
      </c>
      <c r="AG175" s="4">
        <f t="shared" si="31"/>
        <v>0</v>
      </c>
      <c r="AH175" s="4">
        <f t="shared" si="32"/>
        <v>0</v>
      </c>
      <c r="AI175" s="4">
        <f t="shared" si="33"/>
        <v>0</v>
      </c>
      <c r="AJ175" s="4">
        <f t="shared" si="34"/>
        <v>0</v>
      </c>
      <c r="AK175" s="4">
        <f t="shared" si="35"/>
        <v>0</v>
      </c>
    </row>
    <row r="176" spans="1:37" x14ac:dyDescent="0.25">
      <c r="A176" s="1" cm="1">
        <f t="array" ref="A176">_xlfn.SWITCH(B176,"G",1,"D",2,"M",3,"F",4)</f>
        <v>2</v>
      </c>
      <c r="B176" s="1" t="s">
        <v>14</v>
      </c>
      <c r="C176" s="1" t="s">
        <v>94</v>
      </c>
      <c r="D176" s="1">
        <v>4.4000000000000004</v>
      </c>
      <c r="E176" s="1">
        <v>4.4000000000000004</v>
      </c>
      <c r="F176" s="1" t="s">
        <v>72</v>
      </c>
      <c r="G176" s="1">
        <v>75</v>
      </c>
      <c r="H176" s="1">
        <v>2.31</v>
      </c>
      <c r="I176" s="1">
        <v>70</v>
      </c>
      <c r="J176" s="1">
        <v>3.0270000000000001</v>
      </c>
      <c r="K176" s="1">
        <v>70</v>
      </c>
      <c r="L176" s="1">
        <v>2.964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0</v>
      </c>
      <c r="AC176" s="4">
        <f t="shared" si="27"/>
        <v>0</v>
      </c>
      <c r="AD176" s="4">
        <f t="shared" si="28"/>
        <v>0</v>
      </c>
      <c r="AE176" s="4">
        <f t="shared" si="29"/>
        <v>0</v>
      </c>
      <c r="AF176" s="4">
        <f t="shared" si="30"/>
        <v>0</v>
      </c>
      <c r="AG176" s="4">
        <f t="shared" si="31"/>
        <v>0</v>
      </c>
      <c r="AH176" s="4">
        <f t="shared" si="32"/>
        <v>0</v>
      </c>
      <c r="AI176" s="4">
        <f t="shared" si="33"/>
        <v>0</v>
      </c>
      <c r="AJ176" s="4">
        <f t="shared" si="34"/>
        <v>0</v>
      </c>
      <c r="AK176" s="4">
        <f t="shared" si="35"/>
        <v>0</v>
      </c>
    </row>
    <row r="177" spans="1:37" x14ac:dyDescent="0.25">
      <c r="A177" s="1" cm="1">
        <f t="array" ref="A177">_xlfn.SWITCH(B177,"G",1,"D",2,"M",3,"F",4)</f>
        <v>4</v>
      </c>
      <c r="B177" s="1" t="s">
        <v>19</v>
      </c>
      <c r="C177" s="1" t="s">
        <v>367</v>
      </c>
      <c r="D177" s="1">
        <v>5.2</v>
      </c>
      <c r="E177" s="1">
        <v>5.2</v>
      </c>
      <c r="F177" s="1" t="s">
        <v>286</v>
      </c>
      <c r="G177" s="1">
        <v>58</v>
      </c>
      <c r="H177" s="1">
        <v>2.306</v>
      </c>
      <c r="I177" s="1">
        <v>54</v>
      </c>
      <c r="J177" s="1">
        <v>2.3340000000000001</v>
      </c>
      <c r="K177" s="1">
        <v>56</v>
      </c>
      <c r="L177" s="1">
        <v>2.1259999999999999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3">
        <v>0</v>
      </c>
      <c r="AC177" s="4">
        <f t="shared" si="27"/>
        <v>0</v>
      </c>
      <c r="AD177" s="4">
        <f t="shared" si="28"/>
        <v>0</v>
      </c>
      <c r="AE177" s="4">
        <f t="shared" si="29"/>
        <v>0</v>
      </c>
      <c r="AF177" s="4">
        <f t="shared" si="30"/>
        <v>0</v>
      </c>
      <c r="AG177" s="4">
        <f t="shared" si="31"/>
        <v>0</v>
      </c>
      <c r="AH177" s="4">
        <f t="shared" si="32"/>
        <v>0</v>
      </c>
      <c r="AI177" s="4">
        <f t="shared" si="33"/>
        <v>0</v>
      </c>
      <c r="AJ177" s="4">
        <f t="shared" si="34"/>
        <v>0</v>
      </c>
      <c r="AK177" s="4">
        <f t="shared" si="35"/>
        <v>0</v>
      </c>
    </row>
    <row r="178" spans="1:37" x14ac:dyDescent="0.25">
      <c r="A178" s="1" cm="1">
        <f t="array" ref="A178">_xlfn.SWITCH(B178,"G",1,"D",2,"M",3,"F",4)</f>
        <v>3</v>
      </c>
      <c r="B178" s="1" t="s">
        <v>11</v>
      </c>
      <c r="C178" s="1" t="s">
        <v>384</v>
      </c>
      <c r="D178" s="1">
        <v>4.5</v>
      </c>
      <c r="E178" s="1">
        <v>4.5</v>
      </c>
      <c r="F178" s="1" t="s">
        <v>171</v>
      </c>
      <c r="G178" s="1">
        <v>78</v>
      </c>
      <c r="H178" s="1">
        <v>2.29</v>
      </c>
      <c r="I178" s="1">
        <v>79</v>
      </c>
      <c r="J178" s="1">
        <v>4.22</v>
      </c>
      <c r="K178" s="1">
        <v>75</v>
      </c>
      <c r="L178" s="1">
        <v>2.0339999999999998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3">
        <v>0</v>
      </c>
      <c r="AC178" s="4">
        <f t="shared" si="27"/>
        <v>0</v>
      </c>
      <c r="AD178" s="4">
        <f t="shared" si="28"/>
        <v>0</v>
      </c>
      <c r="AE178" s="4">
        <f t="shared" si="29"/>
        <v>0</v>
      </c>
      <c r="AF178" s="4">
        <f t="shared" si="30"/>
        <v>0</v>
      </c>
      <c r="AG178" s="4">
        <f t="shared" si="31"/>
        <v>0</v>
      </c>
      <c r="AH178" s="4">
        <f t="shared" si="32"/>
        <v>0</v>
      </c>
      <c r="AI178" s="4">
        <f t="shared" si="33"/>
        <v>0</v>
      </c>
      <c r="AJ178" s="4">
        <f t="shared" si="34"/>
        <v>0</v>
      </c>
      <c r="AK178" s="4">
        <f t="shared" si="35"/>
        <v>0</v>
      </c>
    </row>
    <row r="179" spans="1:37" x14ac:dyDescent="0.25">
      <c r="A179" s="1" cm="1">
        <f t="array" ref="A179">_xlfn.SWITCH(B179,"G",1,"D",2,"M",3,"F",4)</f>
        <v>3</v>
      </c>
      <c r="B179" s="1" t="s">
        <v>11</v>
      </c>
      <c r="C179" s="1" t="s">
        <v>252</v>
      </c>
      <c r="D179" s="1">
        <v>6</v>
      </c>
      <c r="E179" s="1">
        <v>6</v>
      </c>
      <c r="F179" s="1" t="s">
        <v>241</v>
      </c>
      <c r="G179" s="1">
        <v>50</v>
      </c>
      <c r="H179" s="1">
        <v>2.282</v>
      </c>
      <c r="I179" s="1">
        <v>46</v>
      </c>
      <c r="J179" s="1">
        <v>2.331</v>
      </c>
      <c r="K179" s="1">
        <v>46</v>
      </c>
      <c r="L179" s="1">
        <v>2.3119999999999998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3">
        <v>0</v>
      </c>
      <c r="AC179" s="4">
        <f t="shared" si="27"/>
        <v>0</v>
      </c>
      <c r="AD179" s="4">
        <f t="shared" si="28"/>
        <v>0</v>
      </c>
      <c r="AE179" s="4">
        <f t="shared" si="29"/>
        <v>0</v>
      </c>
      <c r="AF179" s="4">
        <f t="shared" si="30"/>
        <v>0</v>
      </c>
      <c r="AG179" s="4">
        <f t="shared" si="31"/>
        <v>0</v>
      </c>
      <c r="AH179" s="4">
        <f t="shared" si="32"/>
        <v>0</v>
      </c>
      <c r="AI179" s="4">
        <f t="shared" si="33"/>
        <v>0</v>
      </c>
      <c r="AJ179" s="4">
        <f t="shared" si="34"/>
        <v>0</v>
      </c>
      <c r="AK179" s="4">
        <f t="shared" si="35"/>
        <v>0</v>
      </c>
    </row>
    <row r="180" spans="1:37" x14ac:dyDescent="0.25">
      <c r="A180" s="1" cm="1">
        <f t="array" ref="A180">_xlfn.SWITCH(B180,"G",1,"D",2,"M",3,"F",4)</f>
        <v>3</v>
      </c>
      <c r="B180" s="1" t="s">
        <v>11</v>
      </c>
      <c r="C180" s="1" t="s">
        <v>470</v>
      </c>
      <c r="D180" s="1">
        <v>5.2</v>
      </c>
      <c r="E180" s="1">
        <v>5.2</v>
      </c>
      <c r="F180" s="1" t="s">
        <v>469</v>
      </c>
      <c r="G180" s="1">
        <v>68</v>
      </c>
      <c r="H180" s="1">
        <v>2.278</v>
      </c>
      <c r="I180" s="1">
        <v>69</v>
      </c>
      <c r="J180" s="1">
        <v>2.4279999999999999</v>
      </c>
      <c r="K180" s="1">
        <v>69</v>
      </c>
      <c r="L180" s="1">
        <v>2.512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3">
        <v>0</v>
      </c>
      <c r="AC180" s="4">
        <f t="shared" si="27"/>
        <v>0</v>
      </c>
      <c r="AD180" s="4">
        <f t="shared" si="28"/>
        <v>0</v>
      </c>
      <c r="AE180" s="4">
        <f t="shared" si="29"/>
        <v>0</v>
      </c>
      <c r="AF180" s="4">
        <f t="shared" si="30"/>
        <v>0</v>
      </c>
      <c r="AG180" s="4">
        <f t="shared" si="31"/>
        <v>0</v>
      </c>
      <c r="AH180" s="4">
        <f t="shared" si="32"/>
        <v>0</v>
      </c>
      <c r="AI180" s="4">
        <f t="shared" si="33"/>
        <v>0</v>
      </c>
      <c r="AJ180" s="4">
        <f t="shared" si="34"/>
        <v>0</v>
      </c>
      <c r="AK180" s="4">
        <f t="shared" si="35"/>
        <v>0</v>
      </c>
    </row>
    <row r="181" spans="1:37" x14ac:dyDescent="0.25">
      <c r="A181" s="1" cm="1">
        <f t="array" ref="A181">_xlfn.SWITCH(B181,"G",1,"D",2,"M",3,"F",4)</f>
        <v>2</v>
      </c>
      <c r="B181" s="1" t="s">
        <v>14</v>
      </c>
      <c r="C181" s="1" t="s">
        <v>500</v>
      </c>
      <c r="D181" s="1">
        <v>4.3</v>
      </c>
      <c r="E181" s="1">
        <v>4.3</v>
      </c>
      <c r="F181" s="1" t="s">
        <v>129</v>
      </c>
      <c r="G181" s="1">
        <v>55</v>
      </c>
      <c r="H181" s="1">
        <v>2.2770000000000001</v>
      </c>
      <c r="I181" s="1">
        <v>54</v>
      </c>
      <c r="J181" s="1">
        <v>1.615</v>
      </c>
      <c r="K181" s="1">
        <v>54</v>
      </c>
      <c r="L181" s="1">
        <v>2.0840000000000001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3">
        <v>0</v>
      </c>
      <c r="AC181" s="4">
        <f t="shared" si="27"/>
        <v>0</v>
      </c>
      <c r="AD181" s="4">
        <f t="shared" si="28"/>
        <v>0</v>
      </c>
      <c r="AE181" s="4">
        <f t="shared" si="29"/>
        <v>0</v>
      </c>
      <c r="AF181" s="4">
        <f t="shared" si="30"/>
        <v>0</v>
      </c>
      <c r="AG181" s="4">
        <f t="shared" si="31"/>
        <v>0</v>
      </c>
      <c r="AH181" s="4">
        <f t="shared" si="32"/>
        <v>0</v>
      </c>
      <c r="AI181" s="4">
        <f t="shared" si="33"/>
        <v>0</v>
      </c>
      <c r="AJ181" s="4">
        <f t="shared" si="34"/>
        <v>0</v>
      </c>
      <c r="AK181" s="4">
        <f t="shared" si="35"/>
        <v>0</v>
      </c>
    </row>
    <row r="182" spans="1:37" x14ac:dyDescent="0.25">
      <c r="A182" s="1" cm="1">
        <f t="array" ref="A182">_xlfn.SWITCH(B182,"G",1,"D",2,"M",3,"F",4)</f>
        <v>3</v>
      </c>
      <c r="B182" s="1" t="s">
        <v>11</v>
      </c>
      <c r="C182" s="1" t="s">
        <v>361</v>
      </c>
      <c r="D182" s="1">
        <v>5.0999999999999996</v>
      </c>
      <c r="E182" s="1">
        <v>5.0999999999999996</v>
      </c>
      <c r="F182" s="1" t="s">
        <v>38</v>
      </c>
      <c r="G182" s="1">
        <v>65</v>
      </c>
      <c r="H182" s="1">
        <v>2.254</v>
      </c>
      <c r="I182" s="1">
        <v>64</v>
      </c>
      <c r="J182" s="1">
        <v>2.294</v>
      </c>
      <c r="K182" s="1">
        <v>66</v>
      </c>
      <c r="L182" s="1">
        <v>2.8380000000000001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0</v>
      </c>
      <c r="AC182" s="4">
        <f t="shared" si="27"/>
        <v>0</v>
      </c>
      <c r="AD182" s="4">
        <f t="shared" si="28"/>
        <v>0</v>
      </c>
      <c r="AE182" s="4">
        <f t="shared" si="29"/>
        <v>0</v>
      </c>
      <c r="AF182" s="4">
        <f t="shared" si="30"/>
        <v>0</v>
      </c>
      <c r="AG182" s="4">
        <f t="shared" si="31"/>
        <v>0</v>
      </c>
      <c r="AH182" s="4">
        <f t="shared" si="32"/>
        <v>0</v>
      </c>
      <c r="AI182" s="4">
        <f t="shared" si="33"/>
        <v>0</v>
      </c>
      <c r="AJ182" s="4">
        <f t="shared" si="34"/>
        <v>0</v>
      </c>
      <c r="AK182" s="4">
        <f t="shared" si="35"/>
        <v>0</v>
      </c>
    </row>
    <row r="183" spans="1:37" x14ac:dyDescent="0.25">
      <c r="A183" s="1" cm="1">
        <f t="array" ref="A183">_xlfn.SWITCH(B183,"G",1,"D",2,"M",3,"F",4)</f>
        <v>3</v>
      </c>
      <c r="B183" s="1" t="s">
        <v>11</v>
      </c>
      <c r="C183" s="1" t="s">
        <v>480</v>
      </c>
      <c r="D183" s="1">
        <v>4.5999999999999996</v>
      </c>
      <c r="E183" s="1">
        <v>4.5999999999999996</v>
      </c>
      <c r="F183" s="1" t="s">
        <v>469</v>
      </c>
      <c r="G183" s="1">
        <v>69</v>
      </c>
      <c r="H183" s="1">
        <v>2.254</v>
      </c>
      <c r="I183" s="1">
        <v>70</v>
      </c>
      <c r="J183" s="1">
        <v>2.3860000000000001</v>
      </c>
      <c r="K183" s="1">
        <v>68</v>
      </c>
      <c r="L183" s="1">
        <v>2.4169999999999998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0</v>
      </c>
      <c r="AC183" s="4">
        <f t="shared" si="27"/>
        <v>0</v>
      </c>
      <c r="AD183" s="4">
        <f t="shared" si="28"/>
        <v>0</v>
      </c>
      <c r="AE183" s="4">
        <f t="shared" si="29"/>
        <v>0</v>
      </c>
      <c r="AF183" s="4">
        <f t="shared" si="30"/>
        <v>0</v>
      </c>
      <c r="AG183" s="4">
        <f t="shared" si="31"/>
        <v>0</v>
      </c>
      <c r="AH183" s="4">
        <f t="shared" si="32"/>
        <v>0</v>
      </c>
      <c r="AI183" s="4">
        <f t="shared" si="33"/>
        <v>0</v>
      </c>
      <c r="AJ183" s="4">
        <f t="shared" si="34"/>
        <v>0</v>
      </c>
      <c r="AK183" s="4">
        <f t="shared" si="35"/>
        <v>0</v>
      </c>
    </row>
    <row r="184" spans="1:37" x14ac:dyDescent="0.25">
      <c r="A184" s="1" cm="1">
        <f t="array" ref="A184">_xlfn.SWITCH(B184,"G",1,"D",2,"M",3,"F",4)</f>
        <v>2</v>
      </c>
      <c r="B184" s="1" t="s">
        <v>14</v>
      </c>
      <c r="C184" s="1" t="s">
        <v>81</v>
      </c>
      <c r="D184" s="1">
        <v>4.2</v>
      </c>
      <c r="E184" s="1">
        <v>4.2</v>
      </c>
      <c r="F184" s="1" t="s">
        <v>72</v>
      </c>
      <c r="G184" s="1">
        <v>70</v>
      </c>
      <c r="H184" s="1">
        <v>2.2519999999999998</v>
      </c>
      <c r="I184" s="1">
        <v>68</v>
      </c>
      <c r="J184" s="1">
        <v>3.03</v>
      </c>
      <c r="K184" s="1">
        <v>66</v>
      </c>
      <c r="L184" s="1">
        <v>2.8769999999999998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0</v>
      </c>
      <c r="AC184" s="4">
        <f t="shared" si="27"/>
        <v>0</v>
      </c>
      <c r="AD184" s="4">
        <f t="shared" si="28"/>
        <v>0</v>
      </c>
      <c r="AE184" s="4">
        <f t="shared" si="29"/>
        <v>0</v>
      </c>
      <c r="AF184" s="4">
        <f t="shared" si="30"/>
        <v>0</v>
      </c>
      <c r="AG184" s="4">
        <f t="shared" si="31"/>
        <v>0</v>
      </c>
      <c r="AH184" s="4">
        <f t="shared" si="32"/>
        <v>0</v>
      </c>
      <c r="AI184" s="4">
        <f t="shared" si="33"/>
        <v>0</v>
      </c>
      <c r="AJ184" s="4">
        <f t="shared" si="34"/>
        <v>0</v>
      </c>
      <c r="AK184" s="4">
        <f t="shared" si="35"/>
        <v>0</v>
      </c>
    </row>
    <row r="185" spans="1:37" x14ac:dyDescent="0.25">
      <c r="A185" s="1" cm="1">
        <f t="array" ref="A185">_xlfn.SWITCH(B185,"G",1,"D",2,"M",3,"F",4)</f>
        <v>3</v>
      </c>
      <c r="B185" s="1" t="s">
        <v>11</v>
      </c>
      <c r="C185" s="1" t="s">
        <v>258</v>
      </c>
      <c r="D185" s="1">
        <v>4.8</v>
      </c>
      <c r="E185" s="1">
        <v>4.8</v>
      </c>
      <c r="F185" s="1" t="s">
        <v>241</v>
      </c>
      <c r="G185" s="1">
        <v>82</v>
      </c>
      <c r="H185" s="1">
        <v>2.2450000000000001</v>
      </c>
      <c r="I185" s="1">
        <v>80</v>
      </c>
      <c r="J185" s="1">
        <v>2.31</v>
      </c>
      <c r="K185" s="1">
        <v>79</v>
      </c>
      <c r="L185" s="1">
        <v>2.335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0</v>
      </c>
      <c r="AC185" s="4">
        <f t="shared" si="27"/>
        <v>0</v>
      </c>
      <c r="AD185" s="4">
        <f t="shared" si="28"/>
        <v>0</v>
      </c>
      <c r="AE185" s="4">
        <f t="shared" si="29"/>
        <v>0</v>
      </c>
      <c r="AF185" s="4">
        <f t="shared" si="30"/>
        <v>0</v>
      </c>
      <c r="AG185" s="4">
        <f t="shared" si="31"/>
        <v>0</v>
      </c>
      <c r="AH185" s="4">
        <f t="shared" si="32"/>
        <v>0</v>
      </c>
      <c r="AI185" s="4">
        <f t="shared" si="33"/>
        <v>0</v>
      </c>
      <c r="AJ185" s="4">
        <f t="shared" si="34"/>
        <v>0</v>
      </c>
      <c r="AK185" s="4">
        <f t="shared" si="35"/>
        <v>0</v>
      </c>
    </row>
    <row r="186" spans="1:37" x14ac:dyDescent="0.25">
      <c r="A186" s="1" cm="1">
        <f t="array" ref="A186">_xlfn.SWITCH(B186,"G",1,"D",2,"M",3,"F",4)</f>
        <v>3</v>
      </c>
      <c r="B186" s="1" t="s">
        <v>11</v>
      </c>
      <c r="C186" s="1" t="s">
        <v>70</v>
      </c>
      <c r="D186" s="1">
        <v>4.9000000000000004</v>
      </c>
      <c r="E186" s="1">
        <v>4.9000000000000004</v>
      </c>
      <c r="F186" s="1" t="s">
        <v>28</v>
      </c>
      <c r="G186" s="1">
        <v>73</v>
      </c>
      <c r="H186" s="1">
        <v>2.23</v>
      </c>
      <c r="I186" s="1">
        <v>72</v>
      </c>
      <c r="J186" s="1">
        <v>2.1859999999999999</v>
      </c>
      <c r="K186" s="1">
        <v>72</v>
      </c>
      <c r="L186" s="1">
        <v>2.2109999999999999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0</v>
      </c>
      <c r="AC186" s="4">
        <f t="shared" si="27"/>
        <v>0</v>
      </c>
      <c r="AD186" s="4">
        <f t="shared" si="28"/>
        <v>0</v>
      </c>
      <c r="AE186" s="4">
        <f t="shared" si="29"/>
        <v>0</v>
      </c>
      <c r="AF186" s="4">
        <f t="shared" si="30"/>
        <v>0</v>
      </c>
      <c r="AG186" s="4">
        <f t="shared" si="31"/>
        <v>0</v>
      </c>
      <c r="AH186" s="4">
        <f t="shared" si="32"/>
        <v>0</v>
      </c>
      <c r="AI186" s="4">
        <f t="shared" si="33"/>
        <v>0</v>
      </c>
      <c r="AJ186" s="4">
        <f t="shared" si="34"/>
        <v>0</v>
      </c>
      <c r="AK186" s="4">
        <f t="shared" si="35"/>
        <v>0</v>
      </c>
    </row>
    <row r="187" spans="1:37" x14ac:dyDescent="0.25">
      <c r="A187" s="1" cm="1">
        <f t="array" ref="A187">_xlfn.SWITCH(B187,"G",1,"D",2,"M",3,"F",4)</f>
        <v>4</v>
      </c>
      <c r="B187" s="1" t="s">
        <v>19</v>
      </c>
      <c r="C187" s="1" t="s">
        <v>379</v>
      </c>
      <c r="D187" s="1">
        <v>5.6</v>
      </c>
      <c r="E187" s="1">
        <v>5.6</v>
      </c>
      <c r="F187" s="1" t="s">
        <v>286</v>
      </c>
      <c r="G187" s="1">
        <v>54</v>
      </c>
      <c r="H187" s="1">
        <v>2.226</v>
      </c>
      <c r="I187" s="1">
        <v>49</v>
      </c>
      <c r="J187" s="1">
        <v>2.2080000000000002</v>
      </c>
      <c r="K187" s="1">
        <v>50</v>
      </c>
      <c r="L187" s="1">
        <v>1.964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0</v>
      </c>
      <c r="AC187" s="4">
        <f t="shared" si="27"/>
        <v>0</v>
      </c>
      <c r="AD187" s="4">
        <f t="shared" si="28"/>
        <v>0</v>
      </c>
      <c r="AE187" s="4">
        <f t="shared" si="29"/>
        <v>0</v>
      </c>
      <c r="AF187" s="4">
        <f t="shared" si="30"/>
        <v>0</v>
      </c>
      <c r="AG187" s="4">
        <f t="shared" si="31"/>
        <v>0</v>
      </c>
      <c r="AH187" s="4">
        <f t="shared" si="32"/>
        <v>0</v>
      </c>
      <c r="AI187" s="4">
        <f t="shared" si="33"/>
        <v>0</v>
      </c>
      <c r="AJ187" s="4">
        <f t="shared" si="34"/>
        <v>0</v>
      </c>
      <c r="AK187" s="4">
        <f t="shared" si="35"/>
        <v>0</v>
      </c>
    </row>
    <row r="188" spans="1:37" x14ac:dyDescent="0.25">
      <c r="A188" s="1" cm="1">
        <f t="array" ref="A188">_xlfn.SWITCH(B188,"G",1,"D",2,"M",3,"F",4)</f>
        <v>3</v>
      </c>
      <c r="B188" s="1" t="s">
        <v>11</v>
      </c>
      <c r="C188" s="1" t="s">
        <v>645</v>
      </c>
      <c r="D188" s="1">
        <v>6</v>
      </c>
      <c r="E188" s="1">
        <v>6</v>
      </c>
      <c r="F188" s="1" t="s">
        <v>13</v>
      </c>
      <c r="G188" s="1">
        <v>44</v>
      </c>
      <c r="H188" s="1">
        <v>2.2080000000000002</v>
      </c>
      <c r="I188" s="1">
        <v>43</v>
      </c>
      <c r="J188" s="1">
        <v>1.6879999999999999</v>
      </c>
      <c r="K188" s="1">
        <v>37</v>
      </c>
      <c r="L188" s="1">
        <v>1.5880000000000001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3">
        <v>0</v>
      </c>
      <c r="AC188" s="4">
        <f t="shared" si="27"/>
        <v>0</v>
      </c>
      <c r="AD188" s="4">
        <f t="shared" si="28"/>
        <v>0</v>
      </c>
      <c r="AE188" s="4">
        <f t="shared" si="29"/>
        <v>0</v>
      </c>
      <c r="AF188" s="4">
        <f t="shared" si="30"/>
        <v>0</v>
      </c>
      <c r="AG188" s="4">
        <f t="shared" si="31"/>
        <v>0</v>
      </c>
      <c r="AH188" s="4">
        <f t="shared" si="32"/>
        <v>0</v>
      </c>
      <c r="AI188" s="4">
        <f t="shared" si="33"/>
        <v>0</v>
      </c>
      <c r="AJ188" s="4">
        <f t="shared" si="34"/>
        <v>0</v>
      </c>
      <c r="AK188" s="4">
        <f t="shared" si="35"/>
        <v>0</v>
      </c>
    </row>
    <row r="189" spans="1:37" x14ac:dyDescent="0.25">
      <c r="A189" s="1" cm="1">
        <f t="array" ref="A189">_xlfn.SWITCH(B189,"G",1,"D",2,"M",3,"F",4)</f>
        <v>2</v>
      </c>
      <c r="B189" s="1" t="s">
        <v>14</v>
      </c>
      <c r="C189" s="1" t="s">
        <v>244</v>
      </c>
      <c r="D189" s="1">
        <v>5.5</v>
      </c>
      <c r="E189" s="1">
        <v>5.5</v>
      </c>
      <c r="F189" s="1" t="s">
        <v>241</v>
      </c>
      <c r="G189" s="1">
        <v>84</v>
      </c>
      <c r="H189" s="1">
        <v>2.2010000000000001</v>
      </c>
      <c r="I189" s="1">
        <v>83</v>
      </c>
      <c r="J189" s="1">
        <v>2.5430000000000001</v>
      </c>
      <c r="K189" s="1">
        <v>78</v>
      </c>
      <c r="L189" s="1">
        <v>2.71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3">
        <v>0</v>
      </c>
      <c r="AC189" s="4">
        <f t="shared" si="27"/>
        <v>0</v>
      </c>
      <c r="AD189" s="4">
        <f t="shared" si="28"/>
        <v>0</v>
      </c>
      <c r="AE189" s="4">
        <f t="shared" si="29"/>
        <v>0</v>
      </c>
      <c r="AF189" s="4">
        <f t="shared" si="30"/>
        <v>0</v>
      </c>
      <c r="AG189" s="4">
        <f t="shared" si="31"/>
        <v>0</v>
      </c>
      <c r="AH189" s="4">
        <f t="shared" si="32"/>
        <v>0</v>
      </c>
      <c r="AI189" s="4">
        <f t="shared" si="33"/>
        <v>0</v>
      </c>
      <c r="AJ189" s="4">
        <f t="shared" si="34"/>
        <v>0</v>
      </c>
      <c r="AK189" s="4">
        <f t="shared" si="35"/>
        <v>0</v>
      </c>
    </row>
    <row r="190" spans="1:37" x14ac:dyDescent="0.25">
      <c r="A190" s="1" cm="1">
        <f t="array" ref="A190">_xlfn.SWITCH(B190,"G",1,"D",2,"M",3,"F",4)</f>
        <v>3</v>
      </c>
      <c r="B190" s="1" t="s">
        <v>11</v>
      </c>
      <c r="C190" s="1" t="s">
        <v>100</v>
      </c>
      <c r="D190" s="1">
        <v>5.3</v>
      </c>
      <c r="E190" s="1">
        <v>5.3</v>
      </c>
      <c r="F190" s="1" t="s">
        <v>72</v>
      </c>
      <c r="G190" s="1">
        <v>50</v>
      </c>
      <c r="H190" s="1">
        <v>2.169</v>
      </c>
      <c r="I190" s="1">
        <v>45</v>
      </c>
      <c r="J190" s="1">
        <v>2.1320000000000001</v>
      </c>
      <c r="K190" s="1">
        <v>45</v>
      </c>
      <c r="L190" s="1">
        <v>2.153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0</v>
      </c>
      <c r="AC190" s="4">
        <f t="shared" si="27"/>
        <v>0</v>
      </c>
      <c r="AD190" s="4">
        <f t="shared" si="28"/>
        <v>0</v>
      </c>
      <c r="AE190" s="4">
        <f t="shared" si="29"/>
        <v>0</v>
      </c>
      <c r="AF190" s="4">
        <f t="shared" si="30"/>
        <v>0</v>
      </c>
      <c r="AG190" s="4">
        <f t="shared" si="31"/>
        <v>0</v>
      </c>
      <c r="AH190" s="4">
        <f t="shared" si="32"/>
        <v>0</v>
      </c>
      <c r="AI190" s="4">
        <f t="shared" si="33"/>
        <v>0</v>
      </c>
      <c r="AJ190" s="4">
        <f t="shared" si="34"/>
        <v>0</v>
      </c>
      <c r="AK190" s="4">
        <f t="shared" si="35"/>
        <v>0</v>
      </c>
    </row>
    <row r="191" spans="1:37" x14ac:dyDescent="0.25">
      <c r="A191" s="1" cm="1">
        <f t="array" ref="A191">_xlfn.SWITCH(B191,"G",1,"D",2,"M",3,"F",4)</f>
        <v>2</v>
      </c>
      <c r="B191" s="1" t="s">
        <v>14</v>
      </c>
      <c r="C191" s="1" t="s">
        <v>375</v>
      </c>
      <c r="D191" s="1">
        <v>4.7</v>
      </c>
      <c r="E191" s="1">
        <v>4.7</v>
      </c>
      <c r="F191" s="1" t="s">
        <v>286</v>
      </c>
      <c r="G191" s="1">
        <v>86</v>
      </c>
      <c r="H191" s="1">
        <v>2.1589999999999998</v>
      </c>
      <c r="I191" s="1">
        <v>83</v>
      </c>
      <c r="J191" s="1">
        <v>2.6819999999999999</v>
      </c>
      <c r="K191" s="1">
        <v>80</v>
      </c>
      <c r="L191" s="1">
        <v>1.446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3">
        <v>0</v>
      </c>
      <c r="AC191" s="4">
        <f t="shared" si="27"/>
        <v>0</v>
      </c>
      <c r="AD191" s="4">
        <f t="shared" si="28"/>
        <v>0</v>
      </c>
      <c r="AE191" s="4">
        <f t="shared" si="29"/>
        <v>0</v>
      </c>
      <c r="AF191" s="4">
        <f t="shared" si="30"/>
        <v>0</v>
      </c>
      <c r="AG191" s="4">
        <f t="shared" si="31"/>
        <v>0</v>
      </c>
      <c r="AH191" s="4">
        <f t="shared" si="32"/>
        <v>0</v>
      </c>
      <c r="AI191" s="4">
        <f t="shared" si="33"/>
        <v>0</v>
      </c>
      <c r="AJ191" s="4">
        <f t="shared" si="34"/>
        <v>0</v>
      </c>
      <c r="AK191" s="4">
        <f t="shared" si="35"/>
        <v>0</v>
      </c>
    </row>
    <row r="192" spans="1:37" x14ac:dyDescent="0.25">
      <c r="A192" s="1" cm="1">
        <f t="array" ref="A192">_xlfn.SWITCH(B192,"G",1,"D",2,"M",3,"F",4)</f>
        <v>3</v>
      </c>
      <c r="B192" s="1" t="s">
        <v>11</v>
      </c>
      <c r="C192" s="1" t="s">
        <v>96</v>
      </c>
      <c r="D192" s="1">
        <v>4.4000000000000004</v>
      </c>
      <c r="E192" s="1">
        <v>4.4000000000000004</v>
      </c>
      <c r="F192" s="1" t="s">
        <v>72</v>
      </c>
      <c r="G192" s="1">
        <v>76</v>
      </c>
      <c r="H192" s="1">
        <v>2.1549999999999998</v>
      </c>
      <c r="I192" s="1">
        <v>72</v>
      </c>
      <c r="J192" s="1">
        <v>2.2810000000000001</v>
      </c>
      <c r="K192" s="1">
        <v>73</v>
      </c>
      <c r="L192" s="1">
        <v>2.298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3">
        <v>0</v>
      </c>
      <c r="AC192" s="4">
        <f t="shared" si="27"/>
        <v>0</v>
      </c>
      <c r="AD192" s="4">
        <f t="shared" si="28"/>
        <v>0</v>
      </c>
      <c r="AE192" s="4">
        <f t="shared" si="29"/>
        <v>0</v>
      </c>
      <c r="AF192" s="4">
        <f t="shared" si="30"/>
        <v>0</v>
      </c>
      <c r="AG192" s="4">
        <f t="shared" si="31"/>
        <v>0</v>
      </c>
      <c r="AH192" s="4">
        <f t="shared" si="32"/>
        <v>0</v>
      </c>
      <c r="AI192" s="4">
        <f t="shared" si="33"/>
        <v>0</v>
      </c>
      <c r="AJ192" s="4">
        <f t="shared" si="34"/>
        <v>0</v>
      </c>
      <c r="AK192" s="4">
        <f t="shared" si="35"/>
        <v>0</v>
      </c>
    </row>
    <row r="193" spans="1:37" x14ac:dyDescent="0.25">
      <c r="A193" s="1" cm="1">
        <f t="array" ref="A193">_xlfn.SWITCH(B193,"G",1,"D",2,"M",3,"F",4)</f>
        <v>3</v>
      </c>
      <c r="B193" s="1" t="s">
        <v>11</v>
      </c>
      <c r="C193" s="1" t="s">
        <v>377</v>
      </c>
      <c r="D193" s="1">
        <v>4.9000000000000004</v>
      </c>
      <c r="E193" s="1">
        <v>4.9000000000000004</v>
      </c>
      <c r="F193" s="1" t="s">
        <v>286</v>
      </c>
      <c r="G193" s="1">
        <v>63</v>
      </c>
      <c r="H193" s="1">
        <v>2.1509999999999998</v>
      </c>
      <c r="I193" s="1">
        <v>59</v>
      </c>
      <c r="J193" s="1">
        <v>2.218</v>
      </c>
      <c r="K193" s="1">
        <v>59</v>
      </c>
      <c r="L193" s="1">
        <v>1.9370000000000001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0</v>
      </c>
      <c r="AC193" s="4">
        <f t="shared" si="27"/>
        <v>0</v>
      </c>
      <c r="AD193" s="4">
        <f t="shared" si="28"/>
        <v>0</v>
      </c>
      <c r="AE193" s="4">
        <f t="shared" si="29"/>
        <v>0</v>
      </c>
      <c r="AF193" s="4">
        <f t="shared" si="30"/>
        <v>0</v>
      </c>
      <c r="AG193" s="4">
        <f t="shared" si="31"/>
        <v>0</v>
      </c>
      <c r="AH193" s="4">
        <f t="shared" si="32"/>
        <v>0</v>
      </c>
      <c r="AI193" s="4">
        <f t="shared" si="33"/>
        <v>0</v>
      </c>
      <c r="AJ193" s="4">
        <f t="shared" si="34"/>
        <v>0</v>
      </c>
      <c r="AK193" s="4">
        <f t="shared" si="35"/>
        <v>0</v>
      </c>
    </row>
    <row r="194" spans="1:37" x14ac:dyDescent="0.25">
      <c r="A194" s="1" cm="1">
        <f t="array" ref="A194">_xlfn.SWITCH(B194,"G",1,"D",2,"M",3,"F",4)</f>
        <v>3</v>
      </c>
      <c r="B194" s="1" t="s">
        <v>11</v>
      </c>
      <c r="C194" s="1" t="s">
        <v>155</v>
      </c>
      <c r="D194" s="1">
        <v>4.9000000000000004</v>
      </c>
      <c r="E194" s="1">
        <v>4.9000000000000004</v>
      </c>
      <c r="F194" s="1" t="s">
        <v>129</v>
      </c>
      <c r="G194" s="1">
        <v>67</v>
      </c>
      <c r="H194" s="1">
        <v>2.1459999999999999</v>
      </c>
      <c r="I194" s="1">
        <v>65</v>
      </c>
      <c r="J194" s="1">
        <v>1.9019999999999999</v>
      </c>
      <c r="K194" s="1">
        <v>64</v>
      </c>
      <c r="L194" s="1">
        <v>2.036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0</v>
      </c>
      <c r="AC194" s="4">
        <f t="shared" ref="AC194:AC257" si="36">AB194+V194-Y194</f>
        <v>0</v>
      </c>
      <c r="AD194" s="4">
        <f t="shared" ref="AD194:AD257" si="37">AC194+W194-Z194</f>
        <v>0</v>
      </c>
      <c r="AE194" s="4">
        <f t="shared" ref="AE194:AE257" si="38">AD194+X194-AA194</f>
        <v>0</v>
      </c>
      <c r="AF194" s="4">
        <f t="shared" ref="AF194:AF257" si="39">M194+P194</f>
        <v>0</v>
      </c>
      <c r="AG194" s="4">
        <f t="shared" ref="AG194:AG257" si="40">N194+Q194</f>
        <v>0</v>
      </c>
      <c r="AH194" s="4">
        <f t="shared" ref="AH194:AH257" si="41">O194+R194</f>
        <v>0</v>
      </c>
      <c r="AI194" s="4">
        <f t="shared" ref="AI194:AI257" si="42">AC194+Y194</f>
        <v>0</v>
      </c>
      <c r="AJ194" s="4">
        <f t="shared" ref="AJ194:AJ257" si="43">AD194+Z194</f>
        <v>0</v>
      </c>
      <c r="AK194" s="4">
        <f t="shared" ref="AK194:AK257" si="44">AE194+AA194</f>
        <v>0</v>
      </c>
    </row>
    <row r="195" spans="1:37" x14ac:dyDescent="0.25">
      <c r="A195" s="1" cm="1">
        <f t="array" ref="A195">_xlfn.SWITCH(B195,"G",1,"D",2,"M",3,"F",4)</f>
        <v>2</v>
      </c>
      <c r="B195" s="1" t="s">
        <v>14</v>
      </c>
      <c r="C195" s="1" t="s">
        <v>161</v>
      </c>
      <c r="D195" s="1">
        <v>5.4</v>
      </c>
      <c r="E195" s="1">
        <v>5.4</v>
      </c>
      <c r="F195" s="1" t="s">
        <v>129</v>
      </c>
      <c r="G195" s="1">
        <v>46</v>
      </c>
      <c r="H195" s="1">
        <v>2.14</v>
      </c>
      <c r="I195" s="1">
        <v>48</v>
      </c>
      <c r="J195" s="1">
        <v>1.653</v>
      </c>
      <c r="K195" s="1">
        <v>52</v>
      </c>
      <c r="L195" s="1">
        <v>2.34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>
        <v>0</v>
      </c>
      <c r="AC195" s="4">
        <f t="shared" si="36"/>
        <v>0</v>
      </c>
      <c r="AD195" s="4">
        <f t="shared" si="37"/>
        <v>0</v>
      </c>
      <c r="AE195" s="4">
        <f t="shared" si="38"/>
        <v>0</v>
      </c>
      <c r="AF195" s="4">
        <f t="shared" si="39"/>
        <v>0</v>
      </c>
      <c r="AG195" s="4">
        <f t="shared" si="40"/>
        <v>0</v>
      </c>
      <c r="AH195" s="4">
        <f t="shared" si="41"/>
        <v>0</v>
      </c>
      <c r="AI195" s="4">
        <f t="shared" si="42"/>
        <v>0</v>
      </c>
      <c r="AJ195" s="4">
        <f t="shared" si="43"/>
        <v>0</v>
      </c>
      <c r="AK195" s="4">
        <f t="shared" si="44"/>
        <v>0</v>
      </c>
    </row>
    <row r="196" spans="1:37" x14ac:dyDescent="0.25">
      <c r="A196" s="1" cm="1">
        <f t="array" ref="A196">_xlfn.SWITCH(B196,"G",1,"D",2,"M",3,"F",4)</f>
        <v>2</v>
      </c>
      <c r="B196" s="1" t="s">
        <v>14</v>
      </c>
      <c r="C196" s="1" t="s">
        <v>86</v>
      </c>
      <c r="D196" s="1">
        <v>4.4000000000000004</v>
      </c>
      <c r="E196" s="1">
        <v>4.4000000000000004</v>
      </c>
      <c r="F196" s="1" t="s">
        <v>72</v>
      </c>
      <c r="G196" s="1">
        <v>66</v>
      </c>
      <c r="H196" s="1">
        <v>2.1280000000000001</v>
      </c>
      <c r="I196" s="1">
        <v>85</v>
      </c>
      <c r="J196" s="1">
        <v>3.782</v>
      </c>
      <c r="K196" s="1">
        <v>82</v>
      </c>
      <c r="L196" s="1">
        <v>3.5710000000000002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3">
        <v>0</v>
      </c>
      <c r="AC196" s="4">
        <f t="shared" si="36"/>
        <v>0</v>
      </c>
      <c r="AD196" s="4">
        <f t="shared" si="37"/>
        <v>0</v>
      </c>
      <c r="AE196" s="4">
        <f t="shared" si="38"/>
        <v>0</v>
      </c>
      <c r="AF196" s="4">
        <f t="shared" si="39"/>
        <v>0</v>
      </c>
      <c r="AG196" s="4">
        <f t="shared" si="40"/>
        <v>0</v>
      </c>
      <c r="AH196" s="4">
        <f t="shared" si="41"/>
        <v>0</v>
      </c>
      <c r="AI196" s="4">
        <f t="shared" si="42"/>
        <v>0</v>
      </c>
      <c r="AJ196" s="4">
        <f t="shared" si="43"/>
        <v>0</v>
      </c>
      <c r="AK196" s="4">
        <f t="shared" si="44"/>
        <v>0</v>
      </c>
    </row>
    <row r="197" spans="1:37" x14ac:dyDescent="0.25">
      <c r="A197" s="1" cm="1">
        <f t="array" ref="A197">_xlfn.SWITCH(B197,"G",1,"D",2,"M",3,"F",4)</f>
        <v>4</v>
      </c>
      <c r="B197" s="1" t="s">
        <v>19</v>
      </c>
      <c r="C197" s="1" t="s">
        <v>98</v>
      </c>
      <c r="D197" s="1">
        <v>5.2</v>
      </c>
      <c r="E197" s="1">
        <v>5.2</v>
      </c>
      <c r="F197" s="1" t="s">
        <v>72</v>
      </c>
      <c r="G197" s="1">
        <v>41</v>
      </c>
      <c r="H197" s="1">
        <v>2.1219999999999999</v>
      </c>
      <c r="I197" s="1">
        <v>40</v>
      </c>
      <c r="J197" s="1">
        <v>2.1509999999999998</v>
      </c>
      <c r="K197" s="1">
        <v>38</v>
      </c>
      <c r="L197" s="1">
        <v>2.0880000000000001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3">
        <v>0</v>
      </c>
      <c r="AC197" s="4">
        <f t="shared" si="36"/>
        <v>0</v>
      </c>
      <c r="AD197" s="4">
        <f t="shared" si="37"/>
        <v>0</v>
      </c>
      <c r="AE197" s="4">
        <f t="shared" si="38"/>
        <v>0</v>
      </c>
      <c r="AF197" s="4">
        <f t="shared" si="39"/>
        <v>0</v>
      </c>
      <c r="AG197" s="4">
        <f t="shared" si="40"/>
        <v>0</v>
      </c>
      <c r="AH197" s="4">
        <f t="shared" si="41"/>
        <v>0</v>
      </c>
      <c r="AI197" s="4">
        <f t="shared" si="42"/>
        <v>0</v>
      </c>
      <c r="AJ197" s="4">
        <f t="shared" si="43"/>
        <v>0</v>
      </c>
      <c r="AK197" s="4">
        <f t="shared" si="44"/>
        <v>0</v>
      </c>
    </row>
    <row r="198" spans="1:37" x14ac:dyDescent="0.25">
      <c r="A198" s="1" cm="1">
        <f t="array" ref="A198">_xlfn.SWITCH(B198,"G",1,"D",2,"M",3,"F",4)</f>
        <v>3</v>
      </c>
      <c r="B198" s="1" t="s">
        <v>11</v>
      </c>
      <c r="C198" s="1" t="s">
        <v>371</v>
      </c>
      <c r="D198" s="1">
        <v>4.5</v>
      </c>
      <c r="E198" s="1">
        <v>4.5</v>
      </c>
      <c r="F198" s="1" t="s">
        <v>286</v>
      </c>
      <c r="G198" s="1">
        <v>63</v>
      </c>
      <c r="H198" s="1">
        <v>2.0960000000000001</v>
      </c>
      <c r="I198" s="1">
        <v>65</v>
      </c>
      <c r="J198" s="1">
        <v>2.302</v>
      </c>
      <c r="K198" s="1">
        <v>61</v>
      </c>
      <c r="L198" s="1">
        <v>1.9119999999999999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0</v>
      </c>
      <c r="AC198" s="4">
        <f t="shared" si="36"/>
        <v>0</v>
      </c>
      <c r="AD198" s="4">
        <f t="shared" si="37"/>
        <v>0</v>
      </c>
      <c r="AE198" s="4">
        <f t="shared" si="38"/>
        <v>0</v>
      </c>
      <c r="AF198" s="4">
        <f t="shared" si="39"/>
        <v>0</v>
      </c>
      <c r="AG198" s="4">
        <f t="shared" si="40"/>
        <v>0</v>
      </c>
      <c r="AH198" s="4">
        <f t="shared" si="41"/>
        <v>0</v>
      </c>
      <c r="AI198" s="4">
        <f t="shared" si="42"/>
        <v>0</v>
      </c>
      <c r="AJ198" s="4">
        <f t="shared" si="43"/>
        <v>0</v>
      </c>
      <c r="AK198" s="4">
        <f t="shared" si="44"/>
        <v>0</v>
      </c>
    </row>
    <row r="199" spans="1:37" x14ac:dyDescent="0.25">
      <c r="A199" s="1" cm="1">
        <f t="array" ref="A199">_xlfn.SWITCH(B199,"G",1,"D",2,"M",3,"F",4)</f>
        <v>2</v>
      </c>
      <c r="B199" s="1" t="s">
        <v>14</v>
      </c>
      <c r="C199" s="1" t="s">
        <v>260</v>
      </c>
      <c r="D199" s="1">
        <v>5.3</v>
      </c>
      <c r="E199" s="1">
        <v>5.3</v>
      </c>
      <c r="F199" s="1" t="s">
        <v>241</v>
      </c>
      <c r="G199" s="1">
        <v>81</v>
      </c>
      <c r="H199" s="1">
        <v>2.0939999999999999</v>
      </c>
      <c r="I199" s="1">
        <v>78</v>
      </c>
      <c r="J199" s="1">
        <v>2.367</v>
      </c>
      <c r="K199" s="1">
        <v>52</v>
      </c>
      <c r="L199" s="1">
        <v>1.8009999999999999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3">
        <v>0</v>
      </c>
      <c r="AC199" s="4">
        <f t="shared" si="36"/>
        <v>0</v>
      </c>
      <c r="AD199" s="4">
        <f t="shared" si="37"/>
        <v>0</v>
      </c>
      <c r="AE199" s="4">
        <f t="shared" si="38"/>
        <v>0</v>
      </c>
      <c r="AF199" s="4">
        <f t="shared" si="39"/>
        <v>0</v>
      </c>
      <c r="AG199" s="4">
        <f t="shared" si="40"/>
        <v>0</v>
      </c>
      <c r="AH199" s="4">
        <f t="shared" si="41"/>
        <v>0</v>
      </c>
      <c r="AI199" s="4">
        <f t="shared" si="42"/>
        <v>0</v>
      </c>
      <c r="AJ199" s="4">
        <f t="shared" si="43"/>
        <v>0</v>
      </c>
      <c r="AK199" s="4">
        <f t="shared" si="44"/>
        <v>0</v>
      </c>
    </row>
    <row r="200" spans="1:37" x14ac:dyDescent="0.25">
      <c r="A200" s="1" cm="1">
        <f t="array" ref="A200">_xlfn.SWITCH(B200,"G",1,"D",2,"M",3,"F",4)</f>
        <v>2</v>
      </c>
      <c r="B200" s="1" t="s">
        <v>14</v>
      </c>
      <c r="C200" s="1" t="s">
        <v>222</v>
      </c>
      <c r="D200" s="1">
        <v>4.4000000000000004</v>
      </c>
      <c r="E200" s="1">
        <v>4.4000000000000004</v>
      </c>
      <c r="F200" s="1" t="s">
        <v>218</v>
      </c>
      <c r="G200" s="1">
        <v>85</v>
      </c>
      <c r="H200" s="1">
        <v>2.073</v>
      </c>
      <c r="I200" s="1">
        <v>80</v>
      </c>
      <c r="J200" s="1">
        <v>5.6189999999999998</v>
      </c>
      <c r="K200" s="1">
        <v>79</v>
      </c>
      <c r="L200" s="1">
        <v>2.3759999999999999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3">
        <v>0</v>
      </c>
      <c r="AC200" s="4">
        <f t="shared" si="36"/>
        <v>0</v>
      </c>
      <c r="AD200" s="4">
        <f t="shared" si="37"/>
        <v>0</v>
      </c>
      <c r="AE200" s="4">
        <f t="shared" si="38"/>
        <v>0</v>
      </c>
      <c r="AF200" s="4">
        <f t="shared" si="39"/>
        <v>0</v>
      </c>
      <c r="AG200" s="4">
        <f t="shared" si="40"/>
        <v>0</v>
      </c>
      <c r="AH200" s="4">
        <f t="shared" si="41"/>
        <v>0</v>
      </c>
      <c r="AI200" s="4">
        <f t="shared" si="42"/>
        <v>0</v>
      </c>
      <c r="AJ200" s="4">
        <f t="shared" si="43"/>
        <v>0</v>
      </c>
      <c r="AK200" s="4">
        <f t="shared" si="44"/>
        <v>0</v>
      </c>
    </row>
    <row r="201" spans="1:37" x14ac:dyDescent="0.25">
      <c r="A201" s="1" cm="1">
        <f t="array" ref="A201">_xlfn.SWITCH(B201,"G",1,"D",2,"M",3,"F",4)</f>
        <v>2</v>
      </c>
      <c r="B201" s="1" t="s">
        <v>14</v>
      </c>
      <c r="C201" s="1" t="s">
        <v>522</v>
      </c>
      <c r="D201" s="1">
        <v>4.3</v>
      </c>
      <c r="E201" s="1">
        <v>4.3</v>
      </c>
      <c r="F201" s="1" t="s">
        <v>286</v>
      </c>
      <c r="G201" s="1">
        <v>79</v>
      </c>
      <c r="H201" s="1">
        <v>2.0659999999999998</v>
      </c>
      <c r="I201" s="1">
        <v>76</v>
      </c>
      <c r="J201" s="1">
        <v>2.5979999999999999</v>
      </c>
      <c r="K201" s="1">
        <v>76</v>
      </c>
      <c r="L201" s="1">
        <v>1.474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3">
        <v>0</v>
      </c>
      <c r="AC201" s="4">
        <f t="shared" si="36"/>
        <v>0</v>
      </c>
      <c r="AD201" s="4">
        <f t="shared" si="37"/>
        <v>0</v>
      </c>
      <c r="AE201" s="4">
        <f t="shared" si="38"/>
        <v>0</v>
      </c>
      <c r="AF201" s="4">
        <f t="shared" si="39"/>
        <v>0</v>
      </c>
      <c r="AG201" s="4">
        <f t="shared" si="40"/>
        <v>0</v>
      </c>
      <c r="AH201" s="4">
        <f t="shared" si="41"/>
        <v>0</v>
      </c>
      <c r="AI201" s="4">
        <f t="shared" si="42"/>
        <v>0</v>
      </c>
      <c r="AJ201" s="4">
        <f t="shared" si="43"/>
        <v>0</v>
      </c>
      <c r="AK201" s="4">
        <f t="shared" si="44"/>
        <v>0</v>
      </c>
    </row>
    <row r="202" spans="1:37" x14ac:dyDescent="0.25">
      <c r="A202" s="1" cm="1">
        <f t="array" ref="A202">_xlfn.SWITCH(B202,"G",1,"D",2,"M",3,"F",4)</f>
        <v>2</v>
      </c>
      <c r="B202" s="1" t="s">
        <v>14</v>
      </c>
      <c r="C202" s="1" t="s">
        <v>138</v>
      </c>
      <c r="D202" s="1">
        <v>4.7</v>
      </c>
      <c r="E202" s="1">
        <v>4.7</v>
      </c>
      <c r="F202" s="1" t="s">
        <v>121</v>
      </c>
      <c r="G202" s="1">
        <v>40</v>
      </c>
      <c r="H202" s="1">
        <v>2.0470000000000002</v>
      </c>
      <c r="I202" s="1">
        <v>34</v>
      </c>
      <c r="J202" s="1">
        <v>1.3859999999999999</v>
      </c>
      <c r="K202" s="1">
        <v>28</v>
      </c>
      <c r="L202" s="1">
        <v>0.88700000000000001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0</v>
      </c>
      <c r="AC202" s="4">
        <f t="shared" si="36"/>
        <v>0</v>
      </c>
      <c r="AD202" s="4">
        <f t="shared" si="37"/>
        <v>0</v>
      </c>
      <c r="AE202" s="4">
        <f t="shared" si="38"/>
        <v>0</v>
      </c>
      <c r="AF202" s="4">
        <f t="shared" si="39"/>
        <v>0</v>
      </c>
      <c r="AG202" s="4">
        <f t="shared" si="40"/>
        <v>0</v>
      </c>
      <c r="AH202" s="4">
        <f t="shared" si="41"/>
        <v>0</v>
      </c>
      <c r="AI202" s="4">
        <f t="shared" si="42"/>
        <v>0</v>
      </c>
      <c r="AJ202" s="4">
        <f t="shared" si="43"/>
        <v>0</v>
      </c>
      <c r="AK202" s="4">
        <f t="shared" si="44"/>
        <v>0</v>
      </c>
    </row>
    <row r="203" spans="1:37" x14ac:dyDescent="0.25">
      <c r="A203" s="1" cm="1">
        <f t="array" ref="A203">_xlfn.SWITCH(B203,"G",1,"D",2,"M",3,"F",4)</f>
        <v>3</v>
      </c>
      <c r="B203" s="1" t="s">
        <v>11</v>
      </c>
      <c r="C203" s="1" t="s">
        <v>152</v>
      </c>
      <c r="D203" s="1">
        <v>5.2</v>
      </c>
      <c r="E203" s="1">
        <v>5.2</v>
      </c>
      <c r="F203" s="1" t="s">
        <v>129</v>
      </c>
      <c r="G203" s="1">
        <v>57</v>
      </c>
      <c r="H203" s="1">
        <v>2.0390000000000001</v>
      </c>
      <c r="I203" s="1">
        <v>71</v>
      </c>
      <c r="J203" s="1">
        <v>2.198</v>
      </c>
      <c r="K203" s="1">
        <v>71</v>
      </c>
      <c r="L203" s="1">
        <v>2.452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0</v>
      </c>
      <c r="AC203" s="4">
        <f t="shared" si="36"/>
        <v>0</v>
      </c>
      <c r="AD203" s="4">
        <f t="shared" si="37"/>
        <v>0</v>
      </c>
      <c r="AE203" s="4">
        <f t="shared" si="38"/>
        <v>0</v>
      </c>
      <c r="AF203" s="4">
        <f t="shared" si="39"/>
        <v>0</v>
      </c>
      <c r="AG203" s="4">
        <f t="shared" si="40"/>
        <v>0</v>
      </c>
      <c r="AH203" s="4">
        <f t="shared" si="41"/>
        <v>0</v>
      </c>
      <c r="AI203" s="4">
        <f t="shared" si="42"/>
        <v>0</v>
      </c>
      <c r="AJ203" s="4">
        <f t="shared" si="43"/>
        <v>0</v>
      </c>
      <c r="AK203" s="4">
        <f t="shared" si="44"/>
        <v>0</v>
      </c>
    </row>
    <row r="204" spans="1:37" x14ac:dyDescent="0.25">
      <c r="A204" s="1" cm="1">
        <f t="array" ref="A204">_xlfn.SWITCH(B204,"G",1,"D",2,"M",3,"F",4)</f>
        <v>2</v>
      </c>
      <c r="B204" s="1" t="s">
        <v>14</v>
      </c>
      <c r="C204" s="1" t="s">
        <v>305</v>
      </c>
      <c r="D204" s="1">
        <v>6</v>
      </c>
      <c r="E204" s="1">
        <v>6</v>
      </c>
      <c r="F204" s="1" t="s">
        <v>291</v>
      </c>
      <c r="G204" s="1">
        <v>21</v>
      </c>
      <c r="H204" s="1">
        <v>2.0379999999999998</v>
      </c>
      <c r="I204" s="1">
        <v>21</v>
      </c>
      <c r="J204" s="1">
        <v>0.89400000000000002</v>
      </c>
      <c r="K204" s="1">
        <v>24</v>
      </c>
      <c r="L204" s="1">
        <v>1.222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0</v>
      </c>
      <c r="AC204" s="4">
        <f t="shared" si="36"/>
        <v>0</v>
      </c>
      <c r="AD204" s="4">
        <f t="shared" si="37"/>
        <v>0</v>
      </c>
      <c r="AE204" s="4">
        <f t="shared" si="38"/>
        <v>0</v>
      </c>
      <c r="AF204" s="4">
        <f t="shared" si="39"/>
        <v>0</v>
      </c>
      <c r="AG204" s="4">
        <f t="shared" si="40"/>
        <v>0</v>
      </c>
      <c r="AH204" s="4">
        <f t="shared" si="41"/>
        <v>0</v>
      </c>
      <c r="AI204" s="4">
        <f t="shared" si="42"/>
        <v>0</v>
      </c>
      <c r="AJ204" s="4">
        <f t="shared" si="43"/>
        <v>0</v>
      </c>
      <c r="AK204" s="4">
        <f t="shared" si="44"/>
        <v>0</v>
      </c>
    </row>
    <row r="205" spans="1:37" x14ac:dyDescent="0.25">
      <c r="A205" s="1" cm="1">
        <f t="array" ref="A205">_xlfn.SWITCH(B205,"G",1,"D",2,"M",3,"F",4)</f>
        <v>4</v>
      </c>
      <c r="B205" s="1" t="s">
        <v>19</v>
      </c>
      <c r="C205" s="1" t="s">
        <v>154</v>
      </c>
      <c r="D205" s="1">
        <v>5.5</v>
      </c>
      <c r="E205" s="1">
        <v>5.5</v>
      </c>
      <c r="F205" s="1" t="s">
        <v>129</v>
      </c>
      <c r="G205" s="1">
        <v>37</v>
      </c>
      <c r="H205" s="1">
        <v>2.0249999999999999</v>
      </c>
      <c r="I205" s="1">
        <v>39</v>
      </c>
      <c r="J205" s="1">
        <v>1.8109999999999999</v>
      </c>
      <c r="K205" s="1">
        <v>37</v>
      </c>
      <c r="L205" s="1">
        <v>2.0529999999999999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0</v>
      </c>
      <c r="AC205" s="4">
        <f t="shared" si="36"/>
        <v>0</v>
      </c>
      <c r="AD205" s="4">
        <f t="shared" si="37"/>
        <v>0</v>
      </c>
      <c r="AE205" s="4">
        <f t="shared" si="38"/>
        <v>0</v>
      </c>
      <c r="AF205" s="4">
        <f t="shared" si="39"/>
        <v>0</v>
      </c>
      <c r="AG205" s="4">
        <f t="shared" si="40"/>
        <v>0</v>
      </c>
      <c r="AH205" s="4">
        <f t="shared" si="41"/>
        <v>0</v>
      </c>
      <c r="AI205" s="4">
        <f t="shared" si="42"/>
        <v>0</v>
      </c>
      <c r="AJ205" s="4">
        <f t="shared" si="43"/>
        <v>0</v>
      </c>
      <c r="AK205" s="4">
        <f t="shared" si="44"/>
        <v>0</v>
      </c>
    </row>
    <row r="206" spans="1:37" x14ac:dyDescent="0.25">
      <c r="A206" s="1" cm="1">
        <f t="array" ref="A206">_xlfn.SWITCH(B206,"G",1,"D",2,"M",3,"F",4)</f>
        <v>2</v>
      </c>
      <c r="B206" s="1" t="s">
        <v>14</v>
      </c>
      <c r="C206" s="1" t="s">
        <v>220</v>
      </c>
      <c r="D206" s="1">
        <v>4.3</v>
      </c>
      <c r="E206" s="1">
        <v>4.3</v>
      </c>
      <c r="F206" s="1" t="s">
        <v>218</v>
      </c>
      <c r="G206" s="1">
        <v>85</v>
      </c>
      <c r="H206" s="1">
        <v>2.0150000000000001</v>
      </c>
      <c r="I206" s="1">
        <v>81</v>
      </c>
      <c r="J206" s="1">
        <v>5.5069999999999997</v>
      </c>
      <c r="K206" s="1">
        <v>74</v>
      </c>
      <c r="L206" s="1">
        <v>2.1349999999999998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3">
        <v>0</v>
      </c>
      <c r="AC206" s="4">
        <f t="shared" si="36"/>
        <v>0</v>
      </c>
      <c r="AD206" s="4">
        <f t="shared" si="37"/>
        <v>0</v>
      </c>
      <c r="AE206" s="4">
        <f t="shared" si="38"/>
        <v>0</v>
      </c>
      <c r="AF206" s="4">
        <f t="shared" si="39"/>
        <v>0</v>
      </c>
      <c r="AG206" s="4">
        <f t="shared" si="40"/>
        <v>0</v>
      </c>
      <c r="AH206" s="4">
        <f t="shared" si="41"/>
        <v>0</v>
      </c>
      <c r="AI206" s="4">
        <f t="shared" si="42"/>
        <v>0</v>
      </c>
      <c r="AJ206" s="4">
        <f t="shared" si="43"/>
        <v>0</v>
      </c>
      <c r="AK206" s="4">
        <f t="shared" si="44"/>
        <v>0</v>
      </c>
    </row>
    <row r="207" spans="1:37" x14ac:dyDescent="0.25">
      <c r="A207" s="1" cm="1">
        <f t="array" ref="A207">_xlfn.SWITCH(B207,"G",1,"D",2,"M",3,"F",4)</f>
        <v>2</v>
      </c>
      <c r="B207" s="1" t="s">
        <v>14</v>
      </c>
      <c r="C207" s="1" t="s">
        <v>16</v>
      </c>
      <c r="D207" s="1">
        <v>5.4</v>
      </c>
      <c r="E207" s="1">
        <v>5.4</v>
      </c>
      <c r="F207" s="1" t="s">
        <v>13</v>
      </c>
      <c r="G207" s="1">
        <v>54</v>
      </c>
      <c r="H207" s="1">
        <v>2.0139999999999998</v>
      </c>
      <c r="I207" s="1">
        <v>54</v>
      </c>
      <c r="J207" s="1">
        <v>1.298</v>
      </c>
      <c r="K207" s="1">
        <v>57</v>
      </c>
      <c r="L207" s="1">
        <v>1.748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0</v>
      </c>
      <c r="AC207" s="4">
        <f t="shared" si="36"/>
        <v>0</v>
      </c>
      <c r="AD207" s="4">
        <f t="shared" si="37"/>
        <v>0</v>
      </c>
      <c r="AE207" s="4">
        <f t="shared" si="38"/>
        <v>0</v>
      </c>
      <c r="AF207" s="4">
        <f t="shared" si="39"/>
        <v>0</v>
      </c>
      <c r="AG207" s="4">
        <f t="shared" si="40"/>
        <v>0</v>
      </c>
      <c r="AH207" s="4">
        <f t="shared" si="41"/>
        <v>0</v>
      </c>
      <c r="AI207" s="4">
        <f t="shared" si="42"/>
        <v>0</v>
      </c>
      <c r="AJ207" s="4">
        <f t="shared" si="43"/>
        <v>0</v>
      </c>
      <c r="AK207" s="4">
        <f t="shared" si="44"/>
        <v>0</v>
      </c>
    </row>
    <row r="208" spans="1:37" x14ac:dyDescent="0.25">
      <c r="A208" s="1" cm="1">
        <f t="array" ref="A208">_xlfn.SWITCH(B208,"G",1,"D",2,"M",3,"F",4)</f>
        <v>4</v>
      </c>
      <c r="B208" s="1" t="s">
        <v>19</v>
      </c>
      <c r="C208" s="1" t="s">
        <v>663</v>
      </c>
      <c r="D208" s="1">
        <v>5.5</v>
      </c>
      <c r="E208" s="1">
        <v>5.5</v>
      </c>
      <c r="F208" s="1" t="s">
        <v>137</v>
      </c>
      <c r="G208" s="1">
        <v>20</v>
      </c>
      <c r="H208" s="1">
        <v>2.0019999999999998</v>
      </c>
      <c r="I208" s="1">
        <v>24</v>
      </c>
      <c r="J208" s="1">
        <v>1.2569999999999999</v>
      </c>
      <c r="K208" s="1">
        <v>26</v>
      </c>
      <c r="L208" s="1">
        <v>1.2809999999999999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0</v>
      </c>
      <c r="AC208" s="4">
        <f t="shared" si="36"/>
        <v>0</v>
      </c>
      <c r="AD208" s="4">
        <f t="shared" si="37"/>
        <v>0</v>
      </c>
      <c r="AE208" s="4">
        <f t="shared" si="38"/>
        <v>0</v>
      </c>
      <c r="AF208" s="4">
        <f t="shared" si="39"/>
        <v>0</v>
      </c>
      <c r="AG208" s="4">
        <f t="shared" si="40"/>
        <v>0</v>
      </c>
      <c r="AH208" s="4">
        <f t="shared" si="41"/>
        <v>0</v>
      </c>
      <c r="AI208" s="4">
        <f t="shared" si="42"/>
        <v>0</v>
      </c>
      <c r="AJ208" s="4">
        <f t="shared" si="43"/>
        <v>0</v>
      </c>
      <c r="AK208" s="4">
        <f t="shared" si="44"/>
        <v>0</v>
      </c>
    </row>
    <row r="209" spans="1:37" x14ac:dyDescent="0.25">
      <c r="A209" s="1" cm="1">
        <f t="array" ref="A209">_xlfn.SWITCH(B209,"G",1,"D",2,"M",3,"F",4)</f>
        <v>3</v>
      </c>
      <c r="B209" s="1" t="s">
        <v>11</v>
      </c>
      <c r="C209" s="1" t="s">
        <v>415</v>
      </c>
      <c r="D209" s="1">
        <v>4.9000000000000004</v>
      </c>
      <c r="E209" s="1">
        <v>4.9000000000000004</v>
      </c>
      <c r="F209" s="1" t="s">
        <v>403</v>
      </c>
      <c r="G209" s="1">
        <v>83</v>
      </c>
      <c r="H209" s="1">
        <v>1.9970000000000001</v>
      </c>
      <c r="I209" s="1">
        <v>81</v>
      </c>
      <c r="J209" s="1">
        <v>2.3559999999999999</v>
      </c>
      <c r="K209" s="1">
        <v>78</v>
      </c>
      <c r="L209" s="1">
        <v>2.6560000000000001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0</v>
      </c>
      <c r="AC209" s="4">
        <f t="shared" si="36"/>
        <v>0</v>
      </c>
      <c r="AD209" s="4">
        <f t="shared" si="37"/>
        <v>0</v>
      </c>
      <c r="AE209" s="4">
        <f t="shared" si="38"/>
        <v>0</v>
      </c>
      <c r="AF209" s="4">
        <f t="shared" si="39"/>
        <v>0</v>
      </c>
      <c r="AG209" s="4">
        <f t="shared" si="40"/>
        <v>0</v>
      </c>
      <c r="AH209" s="4">
        <f t="shared" si="41"/>
        <v>0</v>
      </c>
      <c r="AI209" s="4">
        <f t="shared" si="42"/>
        <v>0</v>
      </c>
      <c r="AJ209" s="4">
        <f t="shared" si="43"/>
        <v>0</v>
      </c>
      <c r="AK209" s="4">
        <f t="shared" si="44"/>
        <v>0</v>
      </c>
    </row>
    <row r="210" spans="1:37" x14ac:dyDescent="0.25">
      <c r="A210" s="1" cm="1">
        <f t="array" ref="A210">_xlfn.SWITCH(B210,"G",1,"D",2,"M",3,"F",4)</f>
        <v>3</v>
      </c>
      <c r="B210" s="1" t="s">
        <v>11</v>
      </c>
      <c r="C210" s="1" t="s">
        <v>229</v>
      </c>
      <c r="D210" s="1">
        <v>4.9000000000000004</v>
      </c>
      <c r="E210" s="1">
        <v>4.9000000000000004</v>
      </c>
      <c r="F210" s="1" t="s">
        <v>218</v>
      </c>
      <c r="G210" s="1">
        <v>72</v>
      </c>
      <c r="H210" s="1">
        <v>1.996</v>
      </c>
      <c r="I210" s="1">
        <v>83</v>
      </c>
      <c r="J210" s="1">
        <v>4.9779999999999998</v>
      </c>
      <c r="K210" s="1">
        <v>79</v>
      </c>
      <c r="L210" s="1">
        <v>2.3620000000000001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0</v>
      </c>
      <c r="AC210" s="4">
        <f t="shared" si="36"/>
        <v>0</v>
      </c>
      <c r="AD210" s="4">
        <f t="shared" si="37"/>
        <v>0</v>
      </c>
      <c r="AE210" s="4">
        <f t="shared" si="38"/>
        <v>0</v>
      </c>
      <c r="AF210" s="4">
        <f t="shared" si="39"/>
        <v>0</v>
      </c>
      <c r="AG210" s="4">
        <f t="shared" si="40"/>
        <v>0</v>
      </c>
      <c r="AH210" s="4">
        <f t="shared" si="41"/>
        <v>0</v>
      </c>
      <c r="AI210" s="4">
        <f t="shared" si="42"/>
        <v>0</v>
      </c>
      <c r="AJ210" s="4">
        <f t="shared" si="43"/>
        <v>0</v>
      </c>
      <c r="AK210" s="4">
        <f t="shared" si="44"/>
        <v>0</v>
      </c>
    </row>
    <row r="211" spans="1:37" x14ac:dyDescent="0.25">
      <c r="A211" s="1" cm="1">
        <f t="array" ref="A211">_xlfn.SWITCH(B211,"G",1,"D",2,"M",3,"F",4)</f>
        <v>3</v>
      </c>
      <c r="B211" s="1" t="s">
        <v>11</v>
      </c>
      <c r="C211" s="1" t="s">
        <v>110</v>
      </c>
      <c r="D211" s="1">
        <v>5.4</v>
      </c>
      <c r="E211" s="1">
        <v>5.4</v>
      </c>
      <c r="F211" s="1" t="s">
        <v>75</v>
      </c>
      <c r="G211" s="1">
        <v>24</v>
      </c>
      <c r="H211" s="1">
        <v>1.9950000000000001</v>
      </c>
      <c r="I211" s="1">
        <v>27</v>
      </c>
      <c r="J211" s="1">
        <v>1.236</v>
      </c>
      <c r="K211" s="1">
        <v>24</v>
      </c>
      <c r="L211" s="1">
        <v>0.89500000000000002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0</v>
      </c>
      <c r="AC211" s="4">
        <f t="shared" si="36"/>
        <v>0</v>
      </c>
      <c r="AD211" s="4">
        <f t="shared" si="37"/>
        <v>0</v>
      </c>
      <c r="AE211" s="4">
        <f t="shared" si="38"/>
        <v>0</v>
      </c>
      <c r="AF211" s="4">
        <f t="shared" si="39"/>
        <v>0</v>
      </c>
      <c r="AG211" s="4">
        <f t="shared" si="40"/>
        <v>0</v>
      </c>
      <c r="AH211" s="4">
        <f t="shared" si="41"/>
        <v>0</v>
      </c>
      <c r="AI211" s="4">
        <f t="shared" si="42"/>
        <v>0</v>
      </c>
      <c r="AJ211" s="4">
        <f t="shared" si="43"/>
        <v>0</v>
      </c>
      <c r="AK211" s="4">
        <f t="shared" si="44"/>
        <v>0</v>
      </c>
    </row>
    <row r="212" spans="1:37" x14ac:dyDescent="0.25">
      <c r="A212" s="1" cm="1">
        <f t="array" ref="A212">_xlfn.SWITCH(B212,"G",1,"D",2,"M",3,"F",4)</f>
        <v>3</v>
      </c>
      <c r="B212" s="1" t="s">
        <v>11</v>
      </c>
      <c r="C212" s="1" t="s">
        <v>287</v>
      </c>
      <c r="D212" s="1">
        <v>4.4000000000000004</v>
      </c>
      <c r="E212" s="1">
        <v>4.4000000000000004</v>
      </c>
      <c r="F212" s="1" t="s">
        <v>264</v>
      </c>
      <c r="G212" s="1">
        <v>50</v>
      </c>
      <c r="H212" s="1">
        <v>1.9950000000000001</v>
      </c>
      <c r="I212" s="1">
        <v>44</v>
      </c>
      <c r="J212" s="1">
        <v>1.9330000000000001</v>
      </c>
      <c r="K212" s="1">
        <v>43</v>
      </c>
      <c r="L212" s="1">
        <v>1.984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0</v>
      </c>
      <c r="AC212" s="4">
        <f t="shared" si="36"/>
        <v>0</v>
      </c>
      <c r="AD212" s="4">
        <f t="shared" si="37"/>
        <v>0</v>
      </c>
      <c r="AE212" s="4">
        <f t="shared" si="38"/>
        <v>0</v>
      </c>
      <c r="AF212" s="4">
        <f t="shared" si="39"/>
        <v>0</v>
      </c>
      <c r="AG212" s="4">
        <f t="shared" si="40"/>
        <v>0</v>
      </c>
      <c r="AH212" s="4">
        <f t="shared" si="41"/>
        <v>0</v>
      </c>
      <c r="AI212" s="4">
        <f t="shared" si="42"/>
        <v>0</v>
      </c>
      <c r="AJ212" s="4">
        <f t="shared" si="43"/>
        <v>0</v>
      </c>
      <c r="AK212" s="4">
        <f t="shared" si="44"/>
        <v>0</v>
      </c>
    </row>
    <row r="213" spans="1:37" x14ac:dyDescent="0.25">
      <c r="A213" s="1" cm="1">
        <f t="array" ref="A213">_xlfn.SWITCH(B213,"G",1,"D",2,"M",3,"F",4)</f>
        <v>2</v>
      </c>
      <c r="B213" s="1" t="s">
        <v>14</v>
      </c>
      <c r="C213" s="1" t="s">
        <v>176</v>
      </c>
      <c r="D213" s="1">
        <v>4.8</v>
      </c>
      <c r="E213" s="1">
        <v>4.8</v>
      </c>
      <c r="F213" s="1" t="s">
        <v>173</v>
      </c>
      <c r="G213" s="1">
        <v>30</v>
      </c>
      <c r="H213" s="1">
        <v>1.9770000000000001</v>
      </c>
      <c r="I213" s="1">
        <v>28</v>
      </c>
      <c r="J213" s="1">
        <v>0.64200000000000002</v>
      </c>
      <c r="K213" s="1">
        <v>30</v>
      </c>
      <c r="L213" s="1">
        <v>1.292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0</v>
      </c>
      <c r="AC213" s="4">
        <f t="shared" si="36"/>
        <v>0</v>
      </c>
      <c r="AD213" s="4">
        <f t="shared" si="37"/>
        <v>0</v>
      </c>
      <c r="AE213" s="4">
        <f t="shared" si="38"/>
        <v>0</v>
      </c>
      <c r="AF213" s="4">
        <f t="shared" si="39"/>
        <v>0</v>
      </c>
      <c r="AG213" s="4">
        <f t="shared" si="40"/>
        <v>0</v>
      </c>
      <c r="AH213" s="4">
        <f t="shared" si="41"/>
        <v>0</v>
      </c>
      <c r="AI213" s="4">
        <f t="shared" si="42"/>
        <v>0</v>
      </c>
      <c r="AJ213" s="4">
        <f t="shared" si="43"/>
        <v>0</v>
      </c>
      <c r="AK213" s="4">
        <f t="shared" si="44"/>
        <v>0</v>
      </c>
    </row>
    <row r="214" spans="1:37" x14ac:dyDescent="0.25">
      <c r="A214" s="1" cm="1">
        <f t="array" ref="A214">_xlfn.SWITCH(B214,"G",1,"D",2,"M",3,"F",4)</f>
        <v>4</v>
      </c>
      <c r="B214" s="1" t="s">
        <v>19</v>
      </c>
      <c r="C214" s="1" t="s">
        <v>380</v>
      </c>
      <c r="D214" s="1">
        <v>5.4</v>
      </c>
      <c r="E214" s="1">
        <v>5.4</v>
      </c>
      <c r="F214" s="1" t="s">
        <v>32</v>
      </c>
      <c r="G214" s="1">
        <v>54</v>
      </c>
      <c r="H214" s="1">
        <v>1.964</v>
      </c>
      <c r="I214" s="1">
        <v>53</v>
      </c>
      <c r="J214" s="1">
        <v>2.1259999999999999</v>
      </c>
      <c r="K214" s="1">
        <v>51</v>
      </c>
      <c r="L214" s="1">
        <v>2.028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3">
        <v>0</v>
      </c>
      <c r="AC214" s="4">
        <f t="shared" si="36"/>
        <v>0</v>
      </c>
      <c r="AD214" s="4">
        <f t="shared" si="37"/>
        <v>0</v>
      </c>
      <c r="AE214" s="4">
        <f t="shared" si="38"/>
        <v>0</v>
      </c>
      <c r="AF214" s="4">
        <f t="shared" si="39"/>
        <v>0</v>
      </c>
      <c r="AG214" s="4">
        <f t="shared" si="40"/>
        <v>0</v>
      </c>
      <c r="AH214" s="4">
        <f t="shared" si="41"/>
        <v>0</v>
      </c>
      <c r="AI214" s="4">
        <f t="shared" si="42"/>
        <v>0</v>
      </c>
      <c r="AJ214" s="4">
        <f t="shared" si="43"/>
        <v>0</v>
      </c>
      <c r="AK214" s="4">
        <f t="shared" si="44"/>
        <v>0</v>
      </c>
    </row>
    <row r="215" spans="1:37" x14ac:dyDescent="0.25">
      <c r="A215" s="1" cm="1">
        <f t="array" ref="A215">_xlfn.SWITCH(B215,"G",1,"D",2,"M",3,"F",4)</f>
        <v>2</v>
      </c>
      <c r="B215" s="1" t="s">
        <v>14</v>
      </c>
      <c r="C215" s="1" t="s">
        <v>572</v>
      </c>
      <c r="D215" s="1">
        <v>5</v>
      </c>
      <c r="E215" s="1">
        <v>5</v>
      </c>
      <c r="F215" s="1" t="s">
        <v>469</v>
      </c>
      <c r="G215" s="1">
        <v>54</v>
      </c>
      <c r="H215" s="1">
        <v>1.952</v>
      </c>
      <c r="I215" s="1">
        <v>55</v>
      </c>
      <c r="J215" s="1">
        <v>1.97</v>
      </c>
      <c r="K215" s="1">
        <v>55</v>
      </c>
      <c r="L215" s="1">
        <v>2.4809999999999999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0</v>
      </c>
      <c r="AC215" s="4">
        <f t="shared" si="36"/>
        <v>0</v>
      </c>
      <c r="AD215" s="4">
        <f t="shared" si="37"/>
        <v>0</v>
      </c>
      <c r="AE215" s="4">
        <f t="shared" si="38"/>
        <v>0</v>
      </c>
      <c r="AF215" s="4">
        <f t="shared" si="39"/>
        <v>0</v>
      </c>
      <c r="AG215" s="4">
        <f t="shared" si="40"/>
        <v>0</v>
      </c>
      <c r="AH215" s="4">
        <f t="shared" si="41"/>
        <v>0</v>
      </c>
      <c r="AI215" s="4">
        <f t="shared" si="42"/>
        <v>0</v>
      </c>
      <c r="AJ215" s="4">
        <f t="shared" si="43"/>
        <v>0</v>
      </c>
      <c r="AK215" s="4">
        <f t="shared" si="44"/>
        <v>0</v>
      </c>
    </row>
    <row r="216" spans="1:37" x14ac:dyDescent="0.25">
      <c r="A216" s="1" cm="1">
        <f t="array" ref="A216">_xlfn.SWITCH(B216,"G",1,"D",2,"M",3,"F",4)</f>
        <v>3</v>
      </c>
      <c r="B216" s="1" t="s">
        <v>11</v>
      </c>
      <c r="C216" s="1" t="s">
        <v>359</v>
      </c>
      <c r="D216" s="1">
        <v>4.7</v>
      </c>
      <c r="E216" s="1">
        <v>4.7</v>
      </c>
      <c r="F216" s="1" t="s">
        <v>38</v>
      </c>
      <c r="G216" s="1">
        <v>80</v>
      </c>
      <c r="H216" s="1">
        <v>1.9490000000000001</v>
      </c>
      <c r="I216" s="1">
        <v>78</v>
      </c>
      <c r="J216" s="1">
        <v>1.944</v>
      </c>
      <c r="K216" s="1">
        <v>76</v>
      </c>
      <c r="L216" s="1">
        <v>2.202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3">
        <v>0</v>
      </c>
      <c r="AC216" s="4">
        <f t="shared" si="36"/>
        <v>0</v>
      </c>
      <c r="AD216" s="4">
        <f t="shared" si="37"/>
        <v>0</v>
      </c>
      <c r="AE216" s="4">
        <f t="shared" si="38"/>
        <v>0</v>
      </c>
      <c r="AF216" s="4">
        <f t="shared" si="39"/>
        <v>0</v>
      </c>
      <c r="AG216" s="4">
        <f t="shared" si="40"/>
        <v>0</v>
      </c>
      <c r="AH216" s="4">
        <f t="shared" si="41"/>
        <v>0</v>
      </c>
      <c r="AI216" s="4">
        <f t="shared" si="42"/>
        <v>0</v>
      </c>
      <c r="AJ216" s="4">
        <f t="shared" si="43"/>
        <v>0</v>
      </c>
      <c r="AK216" s="4">
        <f t="shared" si="44"/>
        <v>0</v>
      </c>
    </row>
    <row r="217" spans="1:37" x14ac:dyDescent="0.25">
      <c r="A217" s="1" cm="1">
        <f t="array" ref="A217">_xlfn.SWITCH(B217,"G",1,"D",2,"M",3,"F",4)</f>
        <v>2</v>
      </c>
      <c r="B217" s="1" t="s">
        <v>14</v>
      </c>
      <c r="C217" s="1" t="s">
        <v>236</v>
      </c>
      <c r="D217" s="1">
        <v>3.9</v>
      </c>
      <c r="E217" s="1">
        <v>3.9</v>
      </c>
      <c r="F217" s="1" t="s">
        <v>218</v>
      </c>
      <c r="G217" s="1">
        <v>75</v>
      </c>
      <c r="H217" s="1">
        <v>1.93</v>
      </c>
      <c r="I217" s="1">
        <v>70</v>
      </c>
      <c r="J217" s="1">
        <v>5.1550000000000002</v>
      </c>
      <c r="K217" s="1">
        <v>57</v>
      </c>
      <c r="L217" s="1">
        <v>1.821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0</v>
      </c>
      <c r="AC217" s="4">
        <f t="shared" si="36"/>
        <v>0</v>
      </c>
      <c r="AD217" s="4">
        <f t="shared" si="37"/>
        <v>0</v>
      </c>
      <c r="AE217" s="4">
        <f t="shared" si="38"/>
        <v>0</v>
      </c>
      <c r="AF217" s="4">
        <f t="shared" si="39"/>
        <v>0</v>
      </c>
      <c r="AG217" s="4">
        <f t="shared" si="40"/>
        <v>0</v>
      </c>
      <c r="AH217" s="4">
        <f t="shared" si="41"/>
        <v>0</v>
      </c>
      <c r="AI217" s="4">
        <f t="shared" si="42"/>
        <v>0</v>
      </c>
      <c r="AJ217" s="4">
        <f t="shared" si="43"/>
        <v>0</v>
      </c>
      <c r="AK217" s="4">
        <f t="shared" si="44"/>
        <v>0</v>
      </c>
    </row>
    <row r="218" spans="1:37" x14ac:dyDescent="0.25">
      <c r="A218" s="1" cm="1">
        <f t="array" ref="A218">_xlfn.SWITCH(B218,"G",1,"D",2,"M",3,"F",4)</f>
        <v>2</v>
      </c>
      <c r="B218" s="1" t="s">
        <v>14</v>
      </c>
      <c r="C218" s="1" t="s">
        <v>131</v>
      </c>
      <c r="D218" s="1">
        <v>5.4</v>
      </c>
      <c r="E218" s="1">
        <v>5.4</v>
      </c>
      <c r="F218" s="1" t="s">
        <v>121</v>
      </c>
      <c r="G218" s="1">
        <v>34</v>
      </c>
      <c r="H218" s="1">
        <v>1.927</v>
      </c>
      <c r="I218" s="1">
        <v>25</v>
      </c>
      <c r="J218" s="1">
        <v>1.115</v>
      </c>
      <c r="K218" s="1">
        <v>22</v>
      </c>
      <c r="L218" s="1">
        <v>0.76200000000000001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0</v>
      </c>
      <c r="AC218" s="4">
        <f t="shared" si="36"/>
        <v>0</v>
      </c>
      <c r="AD218" s="4">
        <f t="shared" si="37"/>
        <v>0</v>
      </c>
      <c r="AE218" s="4">
        <f t="shared" si="38"/>
        <v>0</v>
      </c>
      <c r="AF218" s="4">
        <f t="shared" si="39"/>
        <v>0</v>
      </c>
      <c r="AG218" s="4">
        <f t="shared" si="40"/>
        <v>0</v>
      </c>
      <c r="AH218" s="4">
        <f t="shared" si="41"/>
        <v>0</v>
      </c>
      <c r="AI218" s="4">
        <f t="shared" si="42"/>
        <v>0</v>
      </c>
      <c r="AJ218" s="4">
        <f t="shared" si="43"/>
        <v>0</v>
      </c>
      <c r="AK218" s="4">
        <f t="shared" si="44"/>
        <v>0</v>
      </c>
    </row>
    <row r="219" spans="1:37" x14ac:dyDescent="0.25">
      <c r="A219" s="1" cm="1">
        <f t="array" ref="A219">_xlfn.SWITCH(B219,"G",1,"D",2,"M",3,"F",4)</f>
        <v>4</v>
      </c>
      <c r="B219" s="1" t="s">
        <v>19</v>
      </c>
      <c r="C219" s="1" t="s">
        <v>517</v>
      </c>
      <c r="D219" s="1">
        <v>5.2</v>
      </c>
      <c r="E219" s="1">
        <v>5.2</v>
      </c>
      <c r="F219" s="1" t="s">
        <v>469</v>
      </c>
      <c r="G219" s="1">
        <v>40</v>
      </c>
      <c r="H219" s="1">
        <v>1.9259999999999999</v>
      </c>
      <c r="I219" s="1">
        <v>42</v>
      </c>
      <c r="J219" s="1">
        <v>2.2469999999999999</v>
      </c>
      <c r="K219" s="1">
        <v>45</v>
      </c>
      <c r="L219" s="1">
        <v>2.3540000000000001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0</v>
      </c>
      <c r="AC219" s="4">
        <f t="shared" si="36"/>
        <v>0</v>
      </c>
      <c r="AD219" s="4">
        <f t="shared" si="37"/>
        <v>0</v>
      </c>
      <c r="AE219" s="4">
        <f t="shared" si="38"/>
        <v>0</v>
      </c>
      <c r="AF219" s="4">
        <f t="shared" si="39"/>
        <v>0</v>
      </c>
      <c r="AG219" s="4">
        <f t="shared" si="40"/>
        <v>0</v>
      </c>
      <c r="AH219" s="4">
        <f t="shared" si="41"/>
        <v>0</v>
      </c>
      <c r="AI219" s="4">
        <f t="shared" si="42"/>
        <v>0</v>
      </c>
      <c r="AJ219" s="4">
        <f t="shared" si="43"/>
        <v>0</v>
      </c>
      <c r="AK219" s="4">
        <f t="shared" si="44"/>
        <v>0</v>
      </c>
    </row>
    <row r="220" spans="1:37" x14ac:dyDescent="0.25">
      <c r="A220" s="1" cm="1">
        <f t="array" ref="A220">_xlfn.SWITCH(B220,"G",1,"D",2,"M",3,"F",4)</f>
        <v>2</v>
      </c>
      <c r="B220" s="1" t="s">
        <v>14</v>
      </c>
      <c r="C220" s="1" t="s">
        <v>368</v>
      </c>
      <c r="D220" s="1">
        <v>4.5999999999999996</v>
      </c>
      <c r="E220" s="1">
        <v>4.5999999999999996</v>
      </c>
      <c r="F220" s="1" t="s">
        <v>286</v>
      </c>
      <c r="G220" s="1">
        <v>77</v>
      </c>
      <c r="H220" s="1">
        <v>1.92</v>
      </c>
      <c r="I220" s="1">
        <v>78</v>
      </c>
      <c r="J220" s="1">
        <v>2.4830000000000001</v>
      </c>
      <c r="K220" s="1">
        <v>75</v>
      </c>
      <c r="L220" s="1">
        <v>1.333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0</v>
      </c>
      <c r="AC220" s="4">
        <f t="shared" si="36"/>
        <v>0</v>
      </c>
      <c r="AD220" s="4">
        <f t="shared" si="37"/>
        <v>0</v>
      </c>
      <c r="AE220" s="4">
        <f t="shared" si="38"/>
        <v>0</v>
      </c>
      <c r="AF220" s="4">
        <f t="shared" si="39"/>
        <v>0</v>
      </c>
      <c r="AG220" s="4">
        <f t="shared" si="40"/>
        <v>0</v>
      </c>
      <c r="AH220" s="4">
        <f t="shared" si="41"/>
        <v>0</v>
      </c>
      <c r="AI220" s="4">
        <f t="shared" si="42"/>
        <v>0</v>
      </c>
      <c r="AJ220" s="4">
        <f t="shared" si="43"/>
        <v>0</v>
      </c>
      <c r="AK220" s="4">
        <f t="shared" si="44"/>
        <v>0</v>
      </c>
    </row>
    <row r="221" spans="1:37" x14ac:dyDescent="0.25">
      <c r="A221" s="1" cm="1">
        <f t="array" ref="A221">_xlfn.SWITCH(B221,"G",1,"D",2,"M",3,"F",4)</f>
        <v>3</v>
      </c>
      <c r="B221" s="1" t="s">
        <v>11</v>
      </c>
      <c r="C221" s="1" t="s">
        <v>506</v>
      </c>
      <c r="D221" s="1">
        <v>4.5</v>
      </c>
      <c r="E221" s="1">
        <v>4.5</v>
      </c>
      <c r="F221" s="1" t="s">
        <v>137</v>
      </c>
      <c r="G221" s="1">
        <v>31</v>
      </c>
      <c r="H221" s="1">
        <v>1.915</v>
      </c>
      <c r="I221" s="1">
        <v>31</v>
      </c>
      <c r="J221" s="1">
        <v>1.028</v>
      </c>
      <c r="K221" s="1">
        <v>34</v>
      </c>
      <c r="L221" s="1">
        <v>1.069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0</v>
      </c>
      <c r="AC221" s="4">
        <f t="shared" si="36"/>
        <v>0</v>
      </c>
      <c r="AD221" s="4">
        <f t="shared" si="37"/>
        <v>0</v>
      </c>
      <c r="AE221" s="4">
        <f t="shared" si="38"/>
        <v>0</v>
      </c>
      <c r="AF221" s="4">
        <f t="shared" si="39"/>
        <v>0</v>
      </c>
      <c r="AG221" s="4">
        <f t="shared" si="40"/>
        <v>0</v>
      </c>
      <c r="AH221" s="4">
        <f t="shared" si="41"/>
        <v>0</v>
      </c>
      <c r="AI221" s="4">
        <f t="shared" si="42"/>
        <v>0</v>
      </c>
      <c r="AJ221" s="4">
        <f t="shared" si="43"/>
        <v>0</v>
      </c>
      <c r="AK221" s="4">
        <f t="shared" si="44"/>
        <v>0</v>
      </c>
    </row>
    <row r="222" spans="1:37" x14ac:dyDescent="0.25">
      <c r="A222" s="1" cm="1">
        <f t="array" ref="A222">_xlfn.SWITCH(B222,"G",1,"D",2,"M",3,"F",4)</f>
        <v>2</v>
      </c>
      <c r="B222" s="1" t="s">
        <v>14</v>
      </c>
      <c r="C222" s="1" t="s">
        <v>586</v>
      </c>
      <c r="D222" s="1">
        <v>4.5</v>
      </c>
      <c r="E222" s="1">
        <v>4.5</v>
      </c>
      <c r="F222" s="1" t="s">
        <v>129</v>
      </c>
      <c r="G222" s="1">
        <v>48</v>
      </c>
      <c r="H222" s="1">
        <v>1.907</v>
      </c>
      <c r="I222" s="1">
        <v>46</v>
      </c>
      <c r="J222" s="1">
        <v>1.345</v>
      </c>
      <c r="K222" s="1">
        <v>43</v>
      </c>
      <c r="L222" s="1">
        <v>1.603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0</v>
      </c>
      <c r="AC222" s="4">
        <f t="shared" si="36"/>
        <v>0</v>
      </c>
      <c r="AD222" s="4">
        <f t="shared" si="37"/>
        <v>0</v>
      </c>
      <c r="AE222" s="4">
        <f t="shared" si="38"/>
        <v>0</v>
      </c>
      <c r="AF222" s="4">
        <f t="shared" si="39"/>
        <v>0</v>
      </c>
      <c r="AG222" s="4">
        <f t="shared" si="40"/>
        <v>0</v>
      </c>
      <c r="AH222" s="4">
        <f t="shared" si="41"/>
        <v>0</v>
      </c>
      <c r="AI222" s="4">
        <f t="shared" si="42"/>
        <v>0</v>
      </c>
      <c r="AJ222" s="4">
        <f t="shared" si="43"/>
        <v>0</v>
      </c>
      <c r="AK222" s="4">
        <f t="shared" si="44"/>
        <v>0</v>
      </c>
    </row>
    <row r="223" spans="1:37" x14ac:dyDescent="0.25">
      <c r="A223" s="1" cm="1">
        <f t="array" ref="A223">_xlfn.SWITCH(B223,"G",1,"D",2,"M",3,"F",4)</f>
        <v>3</v>
      </c>
      <c r="B223" s="1" t="s">
        <v>11</v>
      </c>
      <c r="C223" s="1" t="s">
        <v>35</v>
      </c>
      <c r="D223" s="1">
        <v>7.6</v>
      </c>
      <c r="E223" s="1">
        <v>7.6</v>
      </c>
      <c r="F223" s="1" t="s">
        <v>13</v>
      </c>
      <c r="G223" s="1">
        <v>31</v>
      </c>
      <c r="H223" s="1">
        <v>1.8979999999999999</v>
      </c>
      <c r="I223" s="1">
        <v>31</v>
      </c>
      <c r="J223" s="1">
        <v>1.38</v>
      </c>
      <c r="K223" s="1">
        <v>31</v>
      </c>
      <c r="L223" s="1">
        <v>1.5329999999999999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0</v>
      </c>
      <c r="AC223" s="4">
        <f t="shared" si="36"/>
        <v>0</v>
      </c>
      <c r="AD223" s="4">
        <f t="shared" si="37"/>
        <v>0</v>
      </c>
      <c r="AE223" s="4">
        <f t="shared" si="38"/>
        <v>0</v>
      </c>
      <c r="AF223" s="4">
        <f t="shared" si="39"/>
        <v>0</v>
      </c>
      <c r="AG223" s="4">
        <f t="shared" si="40"/>
        <v>0</v>
      </c>
      <c r="AH223" s="4">
        <f t="shared" si="41"/>
        <v>0</v>
      </c>
      <c r="AI223" s="4">
        <f t="shared" si="42"/>
        <v>0</v>
      </c>
      <c r="AJ223" s="4">
        <f t="shared" si="43"/>
        <v>0</v>
      </c>
      <c r="AK223" s="4">
        <f t="shared" si="44"/>
        <v>0</v>
      </c>
    </row>
    <row r="224" spans="1:37" x14ac:dyDescent="0.25">
      <c r="A224" s="1" cm="1">
        <f t="array" ref="A224">_xlfn.SWITCH(B224,"G",1,"D",2,"M",3,"F",4)</f>
        <v>3</v>
      </c>
      <c r="B224" s="1" t="s">
        <v>11</v>
      </c>
      <c r="C224" s="1" t="s">
        <v>514</v>
      </c>
      <c r="D224" s="1">
        <v>4.7</v>
      </c>
      <c r="E224" s="1">
        <v>4.7</v>
      </c>
      <c r="F224" s="1" t="s">
        <v>13</v>
      </c>
      <c r="G224" s="1">
        <v>48</v>
      </c>
      <c r="H224" s="1">
        <v>1.8540000000000001</v>
      </c>
      <c r="I224" s="1">
        <v>38</v>
      </c>
      <c r="J224" s="1">
        <v>1.244</v>
      </c>
      <c r="K224" s="1">
        <v>29</v>
      </c>
      <c r="L224" s="1">
        <v>1.016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3">
        <v>0</v>
      </c>
      <c r="AC224" s="4">
        <f t="shared" si="36"/>
        <v>0</v>
      </c>
      <c r="AD224" s="4">
        <f t="shared" si="37"/>
        <v>0</v>
      </c>
      <c r="AE224" s="4">
        <f t="shared" si="38"/>
        <v>0</v>
      </c>
      <c r="AF224" s="4">
        <f t="shared" si="39"/>
        <v>0</v>
      </c>
      <c r="AG224" s="4">
        <f t="shared" si="40"/>
        <v>0</v>
      </c>
      <c r="AH224" s="4">
        <f t="shared" si="41"/>
        <v>0</v>
      </c>
      <c r="AI224" s="4">
        <f t="shared" si="42"/>
        <v>0</v>
      </c>
      <c r="AJ224" s="4">
        <f t="shared" si="43"/>
        <v>0</v>
      </c>
      <c r="AK224" s="4">
        <f t="shared" si="44"/>
        <v>0</v>
      </c>
    </row>
    <row r="225" spans="1:37" x14ac:dyDescent="0.25">
      <c r="A225" s="1" cm="1">
        <f t="array" ref="A225">_xlfn.SWITCH(B225,"G",1,"D",2,"M",3,"F",4)</f>
        <v>2</v>
      </c>
      <c r="B225" s="1" t="s">
        <v>14</v>
      </c>
      <c r="C225" s="1" t="s">
        <v>229</v>
      </c>
      <c r="D225" s="1">
        <v>4</v>
      </c>
      <c r="E225" s="1">
        <v>4</v>
      </c>
      <c r="F225" s="1" t="s">
        <v>264</v>
      </c>
      <c r="G225" s="1">
        <v>58</v>
      </c>
      <c r="H225" s="1">
        <v>1.8520000000000001</v>
      </c>
      <c r="I225" s="1">
        <v>58</v>
      </c>
      <c r="J225" s="1">
        <v>2.2469999999999999</v>
      </c>
      <c r="K225" s="1">
        <v>58</v>
      </c>
      <c r="L225" s="1">
        <v>2.61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3">
        <v>0</v>
      </c>
      <c r="AC225" s="4">
        <f t="shared" si="36"/>
        <v>0</v>
      </c>
      <c r="AD225" s="4">
        <f t="shared" si="37"/>
        <v>0</v>
      </c>
      <c r="AE225" s="4">
        <f t="shared" si="38"/>
        <v>0</v>
      </c>
      <c r="AF225" s="4">
        <f t="shared" si="39"/>
        <v>0</v>
      </c>
      <c r="AG225" s="4">
        <f t="shared" si="40"/>
        <v>0</v>
      </c>
      <c r="AH225" s="4">
        <f t="shared" si="41"/>
        <v>0</v>
      </c>
      <c r="AI225" s="4">
        <f t="shared" si="42"/>
        <v>0</v>
      </c>
      <c r="AJ225" s="4">
        <f t="shared" si="43"/>
        <v>0</v>
      </c>
      <c r="AK225" s="4">
        <f t="shared" si="44"/>
        <v>0</v>
      </c>
    </row>
    <row r="226" spans="1:37" x14ac:dyDescent="0.25">
      <c r="A226" s="1" cm="1">
        <f t="array" ref="A226">_xlfn.SWITCH(B226,"G",1,"D",2,"M",3,"F",4)</f>
        <v>2</v>
      </c>
      <c r="B226" s="1" t="s">
        <v>14</v>
      </c>
      <c r="C226" s="1" t="s">
        <v>103</v>
      </c>
      <c r="D226" s="1">
        <v>4.3</v>
      </c>
      <c r="E226" s="1">
        <v>4.3</v>
      </c>
      <c r="F226" s="1" t="s">
        <v>75</v>
      </c>
      <c r="G226" s="1">
        <v>25</v>
      </c>
      <c r="H226" s="1">
        <v>1.85</v>
      </c>
      <c r="I226" s="1">
        <v>30</v>
      </c>
      <c r="J226" s="1">
        <v>1.3220000000000001</v>
      </c>
      <c r="K226" s="1">
        <v>30</v>
      </c>
      <c r="L226" s="1">
        <v>0.77300000000000002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0</v>
      </c>
      <c r="AC226" s="4">
        <f t="shared" si="36"/>
        <v>0</v>
      </c>
      <c r="AD226" s="4">
        <f t="shared" si="37"/>
        <v>0</v>
      </c>
      <c r="AE226" s="4">
        <f t="shared" si="38"/>
        <v>0</v>
      </c>
      <c r="AF226" s="4">
        <f t="shared" si="39"/>
        <v>0</v>
      </c>
      <c r="AG226" s="4">
        <f t="shared" si="40"/>
        <v>0</v>
      </c>
      <c r="AH226" s="4">
        <f t="shared" si="41"/>
        <v>0</v>
      </c>
      <c r="AI226" s="4">
        <f t="shared" si="42"/>
        <v>0</v>
      </c>
      <c r="AJ226" s="4">
        <f t="shared" si="43"/>
        <v>0</v>
      </c>
      <c r="AK226" s="4">
        <f t="shared" si="44"/>
        <v>0</v>
      </c>
    </row>
    <row r="227" spans="1:37" x14ac:dyDescent="0.25">
      <c r="A227" s="1" cm="1">
        <f t="array" ref="A227">_xlfn.SWITCH(B227,"G",1,"D",2,"M",3,"F",4)</f>
        <v>3</v>
      </c>
      <c r="B227" s="1" t="s">
        <v>11</v>
      </c>
      <c r="C227" s="1" t="s">
        <v>246</v>
      </c>
      <c r="D227" s="1">
        <v>5.2</v>
      </c>
      <c r="E227" s="1">
        <v>5.2</v>
      </c>
      <c r="F227" s="1" t="s">
        <v>241</v>
      </c>
      <c r="G227" s="1">
        <v>48</v>
      </c>
      <c r="H227" s="1">
        <v>1.85</v>
      </c>
      <c r="I227" s="1">
        <v>48</v>
      </c>
      <c r="J227" s="1">
        <v>2.032</v>
      </c>
      <c r="K227" s="1">
        <v>47</v>
      </c>
      <c r="L227" s="1">
        <v>1.976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3">
        <v>0</v>
      </c>
      <c r="AC227" s="4">
        <f t="shared" si="36"/>
        <v>0</v>
      </c>
      <c r="AD227" s="4">
        <f t="shared" si="37"/>
        <v>0</v>
      </c>
      <c r="AE227" s="4">
        <f t="shared" si="38"/>
        <v>0</v>
      </c>
      <c r="AF227" s="4">
        <f t="shared" si="39"/>
        <v>0</v>
      </c>
      <c r="AG227" s="4">
        <f t="shared" si="40"/>
        <v>0</v>
      </c>
      <c r="AH227" s="4">
        <f t="shared" si="41"/>
        <v>0</v>
      </c>
      <c r="AI227" s="4">
        <f t="shared" si="42"/>
        <v>0</v>
      </c>
      <c r="AJ227" s="4">
        <f t="shared" si="43"/>
        <v>0</v>
      </c>
      <c r="AK227" s="4">
        <f t="shared" si="44"/>
        <v>0</v>
      </c>
    </row>
    <row r="228" spans="1:37" x14ac:dyDescent="0.25">
      <c r="A228" s="1" cm="1">
        <f t="array" ref="A228">_xlfn.SWITCH(B228,"G",1,"D",2,"M",3,"F",4)</f>
        <v>4</v>
      </c>
      <c r="B228" s="1" t="s">
        <v>19</v>
      </c>
      <c r="C228" s="1" t="s">
        <v>123</v>
      </c>
      <c r="D228" s="1">
        <v>6.7</v>
      </c>
      <c r="E228" s="1">
        <v>6.7</v>
      </c>
      <c r="F228" s="1" t="s">
        <v>121</v>
      </c>
      <c r="G228" s="1">
        <v>22</v>
      </c>
      <c r="H228" s="1">
        <v>1.837</v>
      </c>
      <c r="I228" s="1">
        <v>23</v>
      </c>
      <c r="J228" s="1">
        <v>1.583</v>
      </c>
      <c r="K228" s="1">
        <v>23</v>
      </c>
      <c r="L228" s="1">
        <v>1.4419999999999999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0</v>
      </c>
      <c r="AC228" s="4">
        <f t="shared" si="36"/>
        <v>0</v>
      </c>
      <c r="AD228" s="4">
        <f t="shared" si="37"/>
        <v>0</v>
      </c>
      <c r="AE228" s="4">
        <f t="shared" si="38"/>
        <v>0</v>
      </c>
      <c r="AF228" s="4">
        <f t="shared" si="39"/>
        <v>0</v>
      </c>
      <c r="AG228" s="4">
        <f t="shared" si="40"/>
        <v>0</v>
      </c>
      <c r="AH228" s="4">
        <f t="shared" si="41"/>
        <v>0</v>
      </c>
      <c r="AI228" s="4">
        <f t="shared" si="42"/>
        <v>0</v>
      </c>
      <c r="AJ228" s="4">
        <f t="shared" si="43"/>
        <v>0</v>
      </c>
      <c r="AK228" s="4">
        <f t="shared" si="44"/>
        <v>0</v>
      </c>
    </row>
    <row r="229" spans="1:37" x14ac:dyDescent="0.25">
      <c r="A229" s="1" cm="1">
        <f t="array" ref="A229">_xlfn.SWITCH(B229,"G",1,"D",2,"M",3,"F",4)</f>
        <v>2</v>
      </c>
      <c r="B229" s="1" t="s">
        <v>14</v>
      </c>
      <c r="C229" s="1" t="s">
        <v>226</v>
      </c>
      <c r="D229" s="1">
        <v>4.4000000000000004</v>
      </c>
      <c r="E229" s="1">
        <v>4.4000000000000004</v>
      </c>
      <c r="F229" s="1" t="s">
        <v>218</v>
      </c>
      <c r="G229" s="1">
        <v>77</v>
      </c>
      <c r="H229" s="1">
        <v>1.8360000000000001</v>
      </c>
      <c r="I229" s="1">
        <v>75</v>
      </c>
      <c r="J229" s="1">
        <v>5.133</v>
      </c>
      <c r="K229" s="1">
        <v>75</v>
      </c>
      <c r="L229" s="1">
        <v>2.202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3">
        <v>0</v>
      </c>
      <c r="AC229" s="4">
        <f t="shared" si="36"/>
        <v>0</v>
      </c>
      <c r="AD229" s="4">
        <f t="shared" si="37"/>
        <v>0</v>
      </c>
      <c r="AE229" s="4">
        <f t="shared" si="38"/>
        <v>0</v>
      </c>
      <c r="AF229" s="4">
        <f t="shared" si="39"/>
        <v>0</v>
      </c>
      <c r="AG229" s="4">
        <f t="shared" si="40"/>
        <v>0</v>
      </c>
      <c r="AH229" s="4">
        <f t="shared" si="41"/>
        <v>0</v>
      </c>
      <c r="AI229" s="4">
        <f t="shared" si="42"/>
        <v>0</v>
      </c>
      <c r="AJ229" s="4">
        <f t="shared" si="43"/>
        <v>0</v>
      </c>
      <c r="AK229" s="4">
        <f t="shared" si="44"/>
        <v>0</v>
      </c>
    </row>
    <row r="230" spans="1:37" x14ac:dyDescent="0.25">
      <c r="A230" s="1" cm="1">
        <f t="array" ref="A230">_xlfn.SWITCH(B230,"G",1,"D",2,"M",3,"F",4)</f>
        <v>4</v>
      </c>
      <c r="B230" s="1" t="s">
        <v>19</v>
      </c>
      <c r="C230" s="1" t="s">
        <v>590</v>
      </c>
      <c r="D230" s="1">
        <v>5.7</v>
      </c>
      <c r="E230" s="1">
        <v>5.7</v>
      </c>
      <c r="F230" s="1" t="s">
        <v>32</v>
      </c>
      <c r="G230" s="1">
        <v>51</v>
      </c>
      <c r="H230" s="1">
        <v>1.823</v>
      </c>
      <c r="I230" s="1">
        <v>49</v>
      </c>
      <c r="J230" s="1">
        <v>1.91</v>
      </c>
      <c r="K230" s="1">
        <v>49</v>
      </c>
      <c r="L230" s="1">
        <v>1.889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0</v>
      </c>
      <c r="AC230" s="4">
        <f t="shared" si="36"/>
        <v>0</v>
      </c>
      <c r="AD230" s="4">
        <f t="shared" si="37"/>
        <v>0</v>
      </c>
      <c r="AE230" s="4">
        <f t="shared" si="38"/>
        <v>0</v>
      </c>
      <c r="AF230" s="4">
        <f t="shared" si="39"/>
        <v>0</v>
      </c>
      <c r="AG230" s="4">
        <f t="shared" si="40"/>
        <v>0</v>
      </c>
      <c r="AH230" s="4">
        <f t="shared" si="41"/>
        <v>0</v>
      </c>
      <c r="AI230" s="4">
        <f t="shared" si="42"/>
        <v>0</v>
      </c>
      <c r="AJ230" s="4">
        <f t="shared" si="43"/>
        <v>0</v>
      </c>
      <c r="AK230" s="4">
        <f t="shared" si="44"/>
        <v>0</v>
      </c>
    </row>
    <row r="231" spans="1:37" x14ac:dyDescent="0.25">
      <c r="A231" s="1" cm="1">
        <f t="array" ref="A231">_xlfn.SWITCH(B231,"G",1,"D",2,"M",3,"F",4)</f>
        <v>2</v>
      </c>
      <c r="B231" s="1" t="s">
        <v>14</v>
      </c>
      <c r="C231" s="1" t="s">
        <v>87</v>
      </c>
      <c r="D231" s="1">
        <v>4.3</v>
      </c>
      <c r="E231" s="1">
        <v>4.3</v>
      </c>
      <c r="F231" s="1" t="s">
        <v>72</v>
      </c>
      <c r="G231" s="1">
        <v>56</v>
      </c>
      <c r="H231" s="1">
        <v>1.821</v>
      </c>
      <c r="I231" s="1">
        <v>49</v>
      </c>
      <c r="J231" s="1">
        <v>2.2069999999999999</v>
      </c>
      <c r="K231" s="1">
        <v>44</v>
      </c>
      <c r="L231" s="1">
        <v>1.944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0</v>
      </c>
      <c r="AC231" s="4">
        <f t="shared" si="36"/>
        <v>0</v>
      </c>
      <c r="AD231" s="4">
        <f t="shared" si="37"/>
        <v>0</v>
      </c>
      <c r="AE231" s="4">
        <f t="shared" si="38"/>
        <v>0</v>
      </c>
      <c r="AF231" s="4">
        <f t="shared" si="39"/>
        <v>0</v>
      </c>
      <c r="AG231" s="4">
        <f t="shared" si="40"/>
        <v>0</v>
      </c>
      <c r="AH231" s="4">
        <f t="shared" si="41"/>
        <v>0</v>
      </c>
      <c r="AI231" s="4">
        <f t="shared" si="42"/>
        <v>0</v>
      </c>
      <c r="AJ231" s="4">
        <f t="shared" si="43"/>
        <v>0</v>
      </c>
      <c r="AK231" s="4">
        <f t="shared" si="44"/>
        <v>0</v>
      </c>
    </row>
    <row r="232" spans="1:37" x14ac:dyDescent="0.25">
      <c r="A232" s="1" cm="1">
        <f t="array" ref="A232">_xlfn.SWITCH(B232,"G",1,"D",2,"M",3,"F",4)</f>
        <v>3</v>
      </c>
      <c r="B232" s="1" t="s">
        <v>11</v>
      </c>
      <c r="C232" s="1" t="s">
        <v>73</v>
      </c>
      <c r="D232" s="1">
        <v>6.2</v>
      </c>
      <c r="E232" s="1">
        <v>6.2</v>
      </c>
      <c r="F232" s="1" t="s">
        <v>72</v>
      </c>
      <c r="G232" s="1">
        <v>47</v>
      </c>
      <c r="H232" s="1">
        <v>1.8080000000000001</v>
      </c>
      <c r="I232" s="1">
        <v>46</v>
      </c>
      <c r="J232" s="1">
        <v>1.925</v>
      </c>
      <c r="K232" s="1">
        <v>49</v>
      </c>
      <c r="L232" s="1">
        <v>2.048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3">
        <v>0</v>
      </c>
      <c r="AC232" s="4">
        <f t="shared" si="36"/>
        <v>0</v>
      </c>
      <c r="AD232" s="4">
        <f t="shared" si="37"/>
        <v>0</v>
      </c>
      <c r="AE232" s="4">
        <f t="shared" si="38"/>
        <v>0</v>
      </c>
      <c r="AF232" s="4">
        <f t="shared" si="39"/>
        <v>0</v>
      </c>
      <c r="AG232" s="4">
        <f t="shared" si="40"/>
        <v>0</v>
      </c>
      <c r="AH232" s="4">
        <f t="shared" si="41"/>
        <v>0</v>
      </c>
      <c r="AI232" s="4">
        <f t="shared" si="42"/>
        <v>0</v>
      </c>
      <c r="AJ232" s="4">
        <f t="shared" si="43"/>
        <v>0</v>
      </c>
      <c r="AK232" s="4">
        <f t="shared" si="44"/>
        <v>0</v>
      </c>
    </row>
    <row r="233" spans="1:37" x14ac:dyDescent="0.25">
      <c r="A233" s="1" cm="1">
        <f t="array" ref="A233">_xlfn.SWITCH(B233,"G",1,"D",2,"M",3,"F",4)</f>
        <v>3</v>
      </c>
      <c r="B233" s="1" t="s">
        <v>11</v>
      </c>
      <c r="C233" s="1" t="s">
        <v>401</v>
      </c>
      <c r="D233" s="1">
        <v>5.4</v>
      </c>
      <c r="E233" s="1">
        <v>5.4</v>
      </c>
      <c r="F233" s="1" t="s">
        <v>171</v>
      </c>
      <c r="G233" s="1">
        <v>47</v>
      </c>
      <c r="H233" s="1">
        <v>1.806</v>
      </c>
      <c r="I233" s="1">
        <v>50</v>
      </c>
      <c r="J233" s="1">
        <v>3.5779999999999998</v>
      </c>
      <c r="K233" s="1">
        <v>47</v>
      </c>
      <c r="L233" s="1">
        <v>1.6659999999999999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0</v>
      </c>
      <c r="AC233" s="4">
        <f t="shared" si="36"/>
        <v>0</v>
      </c>
      <c r="AD233" s="4">
        <f t="shared" si="37"/>
        <v>0</v>
      </c>
      <c r="AE233" s="4">
        <f t="shared" si="38"/>
        <v>0</v>
      </c>
      <c r="AF233" s="4">
        <f t="shared" si="39"/>
        <v>0</v>
      </c>
      <c r="AG233" s="4">
        <f t="shared" si="40"/>
        <v>0</v>
      </c>
      <c r="AH233" s="4">
        <f t="shared" si="41"/>
        <v>0</v>
      </c>
      <c r="AI233" s="4">
        <f t="shared" si="42"/>
        <v>0</v>
      </c>
      <c r="AJ233" s="4">
        <f t="shared" si="43"/>
        <v>0</v>
      </c>
      <c r="AK233" s="4">
        <f t="shared" si="44"/>
        <v>0</v>
      </c>
    </row>
    <row r="234" spans="1:37" x14ac:dyDescent="0.25">
      <c r="A234" s="1" cm="1">
        <f t="array" ref="A234">_xlfn.SWITCH(B234,"G",1,"D",2,"M",3,"F",4)</f>
        <v>3</v>
      </c>
      <c r="B234" s="1" t="s">
        <v>11</v>
      </c>
      <c r="C234" s="1" t="s">
        <v>422</v>
      </c>
      <c r="D234" s="1">
        <v>5.9</v>
      </c>
      <c r="E234" s="1">
        <v>5.9</v>
      </c>
      <c r="F234" s="1" t="s">
        <v>403</v>
      </c>
      <c r="G234" s="1">
        <v>60</v>
      </c>
      <c r="H234" s="1">
        <v>1.804</v>
      </c>
      <c r="I234" s="1">
        <v>60</v>
      </c>
      <c r="J234" s="1">
        <v>2.194</v>
      </c>
      <c r="K234" s="1">
        <v>52</v>
      </c>
      <c r="L234" s="1">
        <v>2.2210000000000001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0</v>
      </c>
      <c r="AC234" s="4">
        <f t="shared" si="36"/>
        <v>0</v>
      </c>
      <c r="AD234" s="4">
        <f t="shared" si="37"/>
        <v>0</v>
      </c>
      <c r="AE234" s="4">
        <f t="shared" si="38"/>
        <v>0</v>
      </c>
      <c r="AF234" s="4">
        <f t="shared" si="39"/>
        <v>0</v>
      </c>
      <c r="AG234" s="4">
        <f t="shared" si="40"/>
        <v>0</v>
      </c>
      <c r="AH234" s="4">
        <f t="shared" si="41"/>
        <v>0</v>
      </c>
      <c r="AI234" s="4">
        <f t="shared" si="42"/>
        <v>0</v>
      </c>
      <c r="AJ234" s="4">
        <f t="shared" si="43"/>
        <v>0</v>
      </c>
      <c r="AK234" s="4">
        <f t="shared" si="44"/>
        <v>0</v>
      </c>
    </row>
    <row r="235" spans="1:37" x14ac:dyDescent="0.25">
      <c r="A235" s="1" cm="1">
        <f t="array" ref="A235">_xlfn.SWITCH(B235,"G",1,"D",2,"M",3,"F",4)</f>
        <v>2</v>
      </c>
      <c r="B235" s="1" t="s">
        <v>14</v>
      </c>
      <c r="C235" s="1" t="s">
        <v>168</v>
      </c>
      <c r="D235" s="1">
        <v>3.9</v>
      </c>
      <c r="E235" s="1">
        <v>3.9</v>
      </c>
      <c r="F235" s="1" t="s">
        <v>129</v>
      </c>
      <c r="G235" s="1">
        <v>45</v>
      </c>
      <c r="H235" s="1">
        <v>1.7849999999999999</v>
      </c>
      <c r="I235" s="1">
        <v>42</v>
      </c>
      <c r="J235" s="1">
        <v>1.216</v>
      </c>
      <c r="K235" s="1">
        <v>39</v>
      </c>
      <c r="L235" s="1">
        <v>1.452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0</v>
      </c>
      <c r="AC235" s="4">
        <f t="shared" si="36"/>
        <v>0</v>
      </c>
      <c r="AD235" s="4">
        <f t="shared" si="37"/>
        <v>0</v>
      </c>
      <c r="AE235" s="4">
        <f t="shared" si="38"/>
        <v>0</v>
      </c>
      <c r="AF235" s="4">
        <f t="shared" si="39"/>
        <v>0</v>
      </c>
      <c r="AG235" s="4">
        <f t="shared" si="40"/>
        <v>0</v>
      </c>
      <c r="AH235" s="4">
        <f t="shared" si="41"/>
        <v>0</v>
      </c>
      <c r="AI235" s="4">
        <f t="shared" si="42"/>
        <v>0</v>
      </c>
      <c r="AJ235" s="4">
        <f t="shared" si="43"/>
        <v>0</v>
      </c>
      <c r="AK235" s="4">
        <f t="shared" si="44"/>
        <v>0</v>
      </c>
    </row>
    <row r="236" spans="1:37" x14ac:dyDescent="0.25">
      <c r="A236" s="1" cm="1">
        <f t="array" ref="A236">_xlfn.SWITCH(B236,"G",1,"D",2,"M",3,"F",4)</f>
        <v>3</v>
      </c>
      <c r="B236" s="1" t="s">
        <v>11</v>
      </c>
      <c r="C236" s="1" t="s">
        <v>520</v>
      </c>
      <c r="D236" s="1">
        <v>5.6</v>
      </c>
      <c r="E236" s="1">
        <v>5.6</v>
      </c>
      <c r="F236" s="1" t="s">
        <v>38</v>
      </c>
      <c r="G236" s="1">
        <v>49</v>
      </c>
      <c r="H236" s="1">
        <v>1.7789999999999999</v>
      </c>
      <c r="I236" s="1">
        <v>49</v>
      </c>
      <c r="J236" s="1">
        <v>1.833</v>
      </c>
      <c r="K236" s="1">
        <v>51</v>
      </c>
      <c r="L236" s="1">
        <v>2.2719999999999998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3">
        <v>0</v>
      </c>
      <c r="AC236" s="4">
        <f t="shared" si="36"/>
        <v>0</v>
      </c>
      <c r="AD236" s="4">
        <f t="shared" si="37"/>
        <v>0</v>
      </c>
      <c r="AE236" s="4">
        <f t="shared" si="38"/>
        <v>0</v>
      </c>
      <c r="AF236" s="4">
        <f t="shared" si="39"/>
        <v>0</v>
      </c>
      <c r="AG236" s="4">
        <f t="shared" si="40"/>
        <v>0</v>
      </c>
      <c r="AH236" s="4">
        <f t="shared" si="41"/>
        <v>0</v>
      </c>
      <c r="AI236" s="4">
        <f t="shared" si="42"/>
        <v>0</v>
      </c>
      <c r="AJ236" s="4">
        <f t="shared" si="43"/>
        <v>0</v>
      </c>
      <c r="AK236" s="4">
        <f t="shared" si="44"/>
        <v>0</v>
      </c>
    </row>
    <row r="237" spans="1:37" x14ac:dyDescent="0.25">
      <c r="A237" s="1" cm="1">
        <f t="array" ref="A237">_xlfn.SWITCH(B237,"G",1,"D",2,"M",3,"F",4)</f>
        <v>2</v>
      </c>
      <c r="B237" s="1" t="s">
        <v>14</v>
      </c>
      <c r="C237" s="1" t="s">
        <v>651</v>
      </c>
      <c r="D237" s="1">
        <v>5</v>
      </c>
      <c r="E237" s="1">
        <v>5</v>
      </c>
      <c r="F237" s="1" t="s">
        <v>264</v>
      </c>
      <c r="G237" s="1">
        <v>52</v>
      </c>
      <c r="H237" s="1">
        <v>1.7729999999999999</v>
      </c>
      <c r="I237" s="1">
        <v>52</v>
      </c>
      <c r="J237" s="1">
        <v>2.137</v>
      </c>
      <c r="K237" s="1">
        <v>50</v>
      </c>
      <c r="L237" s="1">
        <v>2.3769999999999998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0</v>
      </c>
      <c r="AC237" s="4">
        <f t="shared" si="36"/>
        <v>0</v>
      </c>
      <c r="AD237" s="4">
        <f t="shared" si="37"/>
        <v>0</v>
      </c>
      <c r="AE237" s="4">
        <f t="shared" si="38"/>
        <v>0</v>
      </c>
      <c r="AF237" s="4">
        <f t="shared" si="39"/>
        <v>0</v>
      </c>
      <c r="AG237" s="4">
        <f t="shared" si="40"/>
        <v>0</v>
      </c>
      <c r="AH237" s="4">
        <f t="shared" si="41"/>
        <v>0</v>
      </c>
      <c r="AI237" s="4">
        <f t="shared" si="42"/>
        <v>0</v>
      </c>
      <c r="AJ237" s="4">
        <f t="shared" si="43"/>
        <v>0</v>
      </c>
      <c r="AK237" s="4">
        <f t="shared" si="44"/>
        <v>0</v>
      </c>
    </row>
    <row r="238" spans="1:37" x14ac:dyDescent="0.25">
      <c r="A238" s="1" cm="1">
        <f t="array" ref="A238">_xlfn.SWITCH(B238,"G",1,"D",2,"M",3,"F",4)</f>
        <v>2</v>
      </c>
      <c r="B238" s="1" t="s">
        <v>14</v>
      </c>
      <c r="C238" s="1" t="s">
        <v>34</v>
      </c>
      <c r="D238" s="1">
        <v>5.2</v>
      </c>
      <c r="E238" s="1">
        <v>5.2</v>
      </c>
      <c r="F238" s="1" t="s">
        <v>13</v>
      </c>
      <c r="G238" s="1">
        <v>43</v>
      </c>
      <c r="H238" s="1">
        <v>1.76</v>
      </c>
      <c r="I238" s="1">
        <v>63</v>
      </c>
      <c r="J238" s="1">
        <v>1.653</v>
      </c>
      <c r="K238" s="1">
        <v>79</v>
      </c>
      <c r="L238" s="1">
        <v>2.625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0</v>
      </c>
      <c r="AC238" s="4">
        <f t="shared" si="36"/>
        <v>0</v>
      </c>
      <c r="AD238" s="4">
        <f t="shared" si="37"/>
        <v>0</v>
      </c>
      <c r="AE238" s="4">
        <f t="shared" si="38"/>
        <v>0</v>
      </c>
      <c r="AF238" s="4">
        <f t="shared" si="39"/>
        <v>0</v>
      </c>
      <c r="AG238" s="4">
        <f t="shared" si="40"/>
        <v>0</v>
      </c>
      <c r="AH238" s="4">
        <f t="shared" si="41"/>
        <v>0</v>
      </c>
      <c r="AI238" s="4">
        <f t="shared" si="42"/>
        <v>0</v>
      </c>
      <c r="AJ238" s="4">
        <f t="shared" si="43"/>
        <v>0</v>
      </c>
      <c r="AK238" s="4">
        <f t="shared" si="44"/>
        <v>0</v>
      </c>
    </row>
    <row r="239" spans="1:37" x14ac:dyDescent="0.25">
      <c r="A239" s="1" cm="1">
        <f t="array" ref="A239">_xlfn.SWITCH(B239,"G",1,"D",2,"M",3,"F",4)</f>
        <v>3</v>
      </c>
      <c r="B239" s="1" t="s">
        <v>11</v>
      </c>
      <c r="C239" s="1" t="s">
        <v>326</v>
      </c>
      <c r="D239" s="1">
        <v>6</v>
      </c>
      <c r="E239" s="1">
        <v>6</v>
      </c>
      <c r="F239" s="1" t="s">
        <v>327</v>
      </c>
      <c r="G239" s="1">
        <v>34</v>
      </c>
      <c r="H239" s="1">
        <v>1.76</v>
      </c>
      <c r="I239" s="1">
        <v>35</v>
      </c>
      <c r="J239" s="1">
        <v>1.5649999999999999</v>
      </c>
      <c r="K239" s="1">
        <v>33</v>
      </c>
      <c r="L239" s="1">
        <v>1.175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0</v>
      </c>
      <c r="AC239" s="4">
        <f t="shared" si="36"/>
        <v>0</v>
      </c>
      <c r="AD239" s="4">
        <f t="shared" si="37"/>
        <v>0</v>
      </c>
      <c r="AE239" s="4">
        <f t="shared" si="38"/>
        <v>0</v>
      </c>
      <c r="AF239" s="4">
        <f t="shared" si="39"/>
        <v>0</v>
      </c>
      <c r="AG239" s="4">
        <f t="shared" si="40"/>
        <v>0</v>
      </c>
      <c r="AH239" s="4">
        <f t="shared" si="41"/>
        <v>0</v>
      </c>
      <c r="AI239" s="4">
        <f t="shared" si="42"/>
        <v>0</v>
      </c>
      <c r="AJ239" s="4">
        <f t="shared" si="43"/>
        <v>0</v>
      </c>
      <c r="AK239" s="4">
        <f t="shared" si="44"/>
        <v>0</v>
      </c>
    </row>
    <row r="240" spans="1:37" x14ac:dyDescent="0.25">
      <c r="A240" s="1" cm="1">
        <f t="array" ref="A240">_xlfn.SWITCH(B240,"G",1,"D",2,"M",3,"F",4)</f>
        <v>2</v>
      </c>
      <c r="B240" s="1" t="s">
        <v>14</v>
      </c>
      <c r="C240" s="1" t="s">
        <v>477</v>
      </c>
      <c r="D240" s="1">
        <v>4.9000000000000004</v>
      </c>
      <c r="E240" s="1">
        <v>4.9000000000000004</v>
      </c>
      <c r="F240" s="1" t="s">
        <v>469</v>
      </c>
      <c r="G240" s="1">
        <v>51</v>
      </c>
      <c r="H240" s="1">
        <v>1.756</v>
      </c>
      <c r="I240" s="1">
        <v>50</v>
      </c>
      <c r="J240" s="1">
        <v>1.716</v>
      </c>
      <c r="K240" s="1">
        <v>49</v>
      </c>
      <c r="L240" s="1">
        <v>2.1520000000000001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3">
        <v>0</v>
      </c>
      <c r="AC240" s="4">
        <f t="shared" si="36"/>
        <v>0</v>
      </c>
      <c r="AD240" s="4">
        <f t="shared" si="37"/>
        <v>0</v>
      </c>
      <c r="AE240" s="4">
        <f t="shared" si="38"/>
        <v>0</v>
      </c>
      <c r="AF240" s="4">
        <f t="shared" si="39"/>
        <v>0</v>
      </c>
      <c r="AG240" s="4">
        <f t="shared" si="40"/>
        <v>0</v>
      </c>
      <c r="AH240" s="4">
        <f t="shared" si="41"/>
        <v>0</v>
      </c>
      <c r="AI240" s="4">
        <f t="shared" si="42"/>
        <v>0</v>
      </c>
      <c r="AJ240" s="4">
        <f t="shared" si="43"/>
        <v>0</v>
      </c>
      <c r="AK240" s="4">
        <f t="shared" si="44"/>
        <v>0</v>
      </c>
    </row>
    <row r="241" spans="1:37" x14ac:dyDescent="0.25">
      <c r="A241" s="1" cm="1">
        <f t="array" ref="A241">_xlfn.SWITCH(B241,"G",1,"D",2,"M",3,"F",4)</f>
        <v>3</v>
      </c>
      <c r="B241" s="1" t="s">
        <v>11</v>
      </c>
      <c r="C241" s="1" t="s">
        <v>63</v>
      </c>
      <c r="D241" s="1">
        <v>5.4</v>
      </c>
      <c r="E241" s="1">
        <v>5.4</v>
      </c>
      <c r="F241" s="1" t="s">
        <v>28</v>
      </c>
      <c r="G241" s="1">
        <v>30</v>
      </c>
      <c r="H241" s="1">
        <v>1.7430000000000001</v>
      </c>
      <c r="I241" s="1">
        <v>32</v>
      </c>
      <c r="J241" s="1">
        <v>1.861</v>
      </c>
      <c r="K241" s="1">
        <v>33</v>
      </c>
      <c r="L241" s="1">
        <v>2.0390000000000001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0</v>
      </c>
      <c r="AC241" s="4">
        <f t="shared" si="36"/>
        <v>0</v>
      </c>
      <c r="AD241" s="4">
        <f t="shared" si="37"/>
        <v>0</v>
      </c>
      <c r="AE241" s="4">
        <f t="shared" si="38"/>
        <v>0</v>
      </c>
      <c r="AF241" s="4">
        <f t="shared" si="39"/>
        <v>0</v>
      </c>
      <c r="AG241" s="4">
        <f t="shared" si="40"/>
        <v>0</v>
      </c>
      <c r="AH241" s="4">
        <f t="shared" si="41"/>
        <v>0</v>
      </c>
      <c r="AI241" s="4">
        <f t="shared" si="42"/>
        <v>0</v>
      </c>
      <c r="AJ241" s="4">
        <f t="shared" si="43"/>
        <v>0</v>
      </c>
      <c r="AK241" s="4">
        <f t="shared" si="44"/>
        <v>0</v>
      </c>
    </row>
    <row r="242" spans="1:37" x14ac:dyDescent="0.25">
      <c r="A242" s="1" cm="1">
        <f t="array" ref="A242">_xlfn.SWITCH(B242,"G",1,"D",2,"M",3,"F",4)</f>
        <v>3</v>
      </c>
      <c r="B242" s="1" t="s">
        <v>11</v>
      </c>
      <c r="C242" s="1" t="s">
        <v>166</v>
      </c>
      <c r="D242" s="1">
        <v>4.4000000000000004</v>
      </c>
      <c r="E242" s="1">
        <v>4.4000000000000004</v>
      </c>
      <c r="F242" s="1" t="s">
        <v>129</v>
      </c>
      <c r="G242" s="1">
        <v>49</v>
      </c>
      <c r="H242" s="1">
        <v>1.7290000000000001</v>
      </c>
      <c r="I242" s="1">
        <v>42</v>
      </c>
      <c r="J242" s="1">
        <v>1.359</v>
      </c>
      <c r="K242" s="1">
        <v>43</v>
      </c>
      <c r="L242" s="1">
        <v>1.5129999999999999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0</v>
      </c>
      <c r="AC242" s="4">
        <f t="shared" si="36"/>
        <v>0</v>
      </c>
      <c r="AD242" s="4">
        <f t="shared" si="37"/>
        <v>0</v>
      </c>
      <c r="AE242" s="4">
        <f t="shared" si="38"/>
        <v>0</v>
      </c>
      <c r="AF242" s="4">
        <f t="shared" si="39"/>
        <v>0</v>
      </c>
      <c r="AG242" s="4">
        <f t="shared" si="40"/>
        <v>0</v>
      </c>
      <c r="AH242" s="4">
        <f t="shared" si="41"/>
        <v>0</v>
      </c>
      <c r="AI242" s="4">
        <f t="shared" si="42"/>
        <v>0</v>
      </c>
      <c r="AJ242" s="4">
        <f t="shared" si="43"/>
        <v>0</v>
      </c>
      <c r="AK242" s="4">
        <f t="shared" si="44"/>
        <v>0</v>
      </c>
    </row>
    <row r="243" spans="1:37" x14ac:dyDescent="0.25">
      <c r="A243" s="1" cm="1">
        <f t="array" ref="A243">_xlfn.SWITCH(B243,"G",1,"D",2,"M",3,"F",4)</f>
        <v>3</v>
      </c>
      <c r="B243" s="1" t="s">
        <v>11</v>
      </c>
      <c r="C243" s="1" t="s">
        <v>554</v>
      </c>
      <c r="D243" s="1">
        <v>5.5</v>
      </c>
      <c r="E243" s="1">
        <v>5.5</v>
      </c>
      <c r="F243" s="1" t="s">
        <v>32</v>
      </c>
      <c r="G243" s="1">
        <v>60</v>
      </c>
      <c r="H243" s="1">
        <v>1.722</v>
      </c>
      <c r="I243" s="1">
        <v>60</v>
      </c>
      <c r="J243" s="1">
        <v>1.9239999999999999</v>
      </c>
      <c r="K243" s="1">
        <v>63</v>
      </c>
      <c r="L243" s="1">
        <v>1.99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0</v>
      </c>
      <c r="AC243" s="4">
        <f t="shared" si="36"/>
        <v>0</v>
      </c>
      <c r="AD243" s="4">
        <f t="shared" si="37"/>
        <v>0</v>
      </c>
      <c r="AE243" s="4">
        <f t="shared" si="38"/>
        <v>0</v>
      </c>
      <c r="AF243" s="4">
        <f t="shared" si="39"/>
        <v>0</v>
      </c>
      <c r="AG243" s="4">
        <f t="shared" si="40"/>
        <v>0</v>
      </c>
      <c r="AH243" s="4">
        <f t="shared" si="41"/>
        <v>0</v>
      </c>
      <c r="AI243" s="4">
        <f t="shared" si="42"/>
        <v>0</v>
      </c>
      <c r="AJ243" s="4">
        <f t="shared" si="43"/>
        <v>0</v>
      </c>
      <c r="AK243" s="4">
        <f t="shared" si="44"/>
        <v>0</v>
      </c>
    </row>
    <row r="244" spans="1:37" x14ac:dyDescent="0.25">
      <c r="A244" s="1" cm="1">
        <f t="array" ref="A244">_xlfn.SWITCH(B244,"G",1,"D",2,"M",3,"F",4)</f>
        <v>2</v>
      </c>
      <c r="B244" s="1" t="s">
        <v>14</v>
      </c>
      <c r="C244" s="1" t="s">
        <v>18</v>
      </c>
      <c r="D244" s="1">
        <v>4.5999999999999996</v>
      </c>
      <c r="E244" s="1">
        <v>4.5999999999999996</v>
      </c>
      <c r="F244" s="1" t="s">
        <v>13</v>
      </c>
      <c r="G244" s="1">
        <v>44</v>
      </c>
      <c r="H244" s="1">
        <v>1.6759999999999999</v>
      </c>
      <c r="I244" s="1">
        <v>31</v>
      </c>
      <c r="J244" s="1">
        <v>0.76300000000000001</v>
      </c>
      <c r="K244" s="1">
        <v>20</v>
      </c>
      <c r="L244" s="1">
        <v>0.627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0</v>
      </c>
      <c r="AC244" s="4">
        <f t="shared" si="36"/>
        <v>0</v>
      </c>
      <c r="AD244" s="4">
        <f t="shared" si="37"/>
        <v>0</v>
      </c>
      <c r="AE244" s="4">
        <f t="shared" si="38"/>
        <v>0</v>
      </c>
      <c r="AF244" s="4">
        <f t="shared" si="39"/>
        <v>0</v>
      </c>
      <c r="AG244" s="4">
        <f t="shared" si="40"/>
        <v>0</v>
      </c>
      <c r="AH244" s="4">
        <f t="shared" si="41"/>
        <v>0</v>
      </c>
      <c r="AI244" s="4">
        <f t="shared" si="42"/>
        <v>0</v>
      </c>
      <c r="AJ244" s="4">
        <f t="shared" si="43"/>
        <v>0</v>
      </c>
      <c r="AK244" s="4">
        <f t="shared" si="44"/>
        <v>0</v>
      </c>
    </row>
    <row r="245" spans="1:37" x14ac:dyDescent="0.25">
      <c r="A245" s="1" cm="1">
        <f t="array" ref="A245">_xlfn.SWITCH(B245,"G",1,"D",2,"M",3,"F",4)</f>
        <v>2</v>
      </c>
      <c r="B245" s="1" t="s">
        <v>14</v>
      </c>
      <c r="C245" s="1" t="s">
        <v>373</v>
      </c>
      <c r="D245" s="1">
        <v>4.9000000000000004</v>
      </c>
      <c r="E245" s="1">
        <v>4.9000000000000004</v>
      </c>
      <c r="F245" s="1" t="s">
        <v>286</v>
      </c>
      <c r="G245" s="1">
        <v>62</v>
      </c>
      <c r="H245" s="1">
        <v>1.655</v>
      </c>
      <c r="I245" s="1">
        <v>80</v>
      </c>
      <c r="J245" s="1">
        <v>2.7360000000000002</v>
      </c>
      <c r="K245" s="1">
        <v>80</v>
      </c>
      <c r="L245" s="1">
        <v>1.5669999999999999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0</v>
      </c>
      <c r="AC245" s="4">
        <f t="shared" si="36"/>
        <v>0</v>
      </c>
      <c r="AD245" s="4">
        <f t="shared" si="37"/>
        <v>0</v>
      </c>
      <c r="AE245" s="4">
        <f t="shared" si="38"/>
        <v>0</v>
      </c>
      <c r="AF245" s="4">
        <f t="shared" si="39"/>
        <v>0</v>
      </c>
      <c r="AG245" s="4">
        <f t="shared" si="40"/>
        <v>0</v>
      </c>
      <c r="AH245" s="4">
        <f t="shared" si="41"/>
        <v>0</v>
      </c>
      <c r="AI245" s="4">
        <f t="shared" si="42"/>
        <v>0</v>
      </c>
      <c r="AJ245" s="4">
        <f t="shared" si="43"/>
        <v>0</v>
      </c>
      <c r="AK245" s="4">
        <f t="shared" si="44"/>
        <v>0</v>
      </c>
    </row>
    <row r="246" spans="1:37" x14ac:dyDescent="0.25">
      <c r="A246" s="1" cm="1">
        <f t="array" ref="A246">_xlfn.SWITCH(B246,"G",1,"D",2,"M",3,"F",4)</f>
        <v>3</v>
      </c>
      <c r="B246" s="1" t="s">
        <v>11</v>
      </c>
      <c r="C246" s="1" t="s">
        <v>443</v>
      </c>
      <c r="D246" s="1">
        <v>5.6</v>
      </c>
      <c r="E246" s="1">
        <v>5.6</v>
      </c>
      <c r="F246" s="1" t="s">
        <v>32</v>
      </c>
      <c r="G246" s="1">
        <v>52</v>
      </c>
      <c r="H246" s="1">
        <v>1.653</v>
      </c>
      <c r="I246" s="1">
        <v>57</v>
      </c>
      <c r="J246" s="1">
        <v>2.0089999999999999</v>
      </c>
      <c r="K246" s="1">
        <v>50</v>
      </c>
      <c r="L246" s="1">
        <v>1.7669999999999999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0</v>
      </c>
      <c r="AC246" s="4">
        <f t="shared" si="36"/>
        <v>0</v>
      </c>
      <c r="AD246" s="4">
        <f t="shared" si="37"/>
        <v>0</v>
      </c>
      <c r="AE246" s="4">
        <f t="shared" si="38"/>
        <v>0</v>
      </c>
      <c r="AF246" s="4">
        <f t="shared" si="39"/>
        <v>0</v>
      </c>
      <c r="AG246" s="4">
        <f t="shared" si="40"/>
        <v>0</v>
      </c>
      <c r="AH246" s="4">
        <f t="shared" si="41"/>
        <v>0</v>
      </c>
      <c r="AI246" s="4">
        <f t="shared" si="42"/>
        <v>0</v>
      </c>
      <c r="AJ246" s="4">
        <f t="shared" si="43"/>
        <v>0</v>
      </c>
      <c r="AK246" s="4">
        <f t="shared" si="44"/>
        <v>0</v>
      </c>
    </row>
    <row r="247" spans="1:37" x14ac:dyDescent="0.25">
      <c r="A247" s="1" cm="1">
        <f t="array" ref="A247">_xlfn.SWITCH(B247,"G",1,"D",2,"M",3,"F",4)</f>
        <v>3</v>
      </c>
      <c r="B247" s="1" t="s">
        <v>11</v>
      </c>
      <c r="C247" s="1" t="s">
        <v>499</v>
      </c>
      <c r="D247" s="1">
        <v>4.5</v>
      </c>
      <c r="E247" s="1">
        <v>4.5</v>
      </c>
      <c r="F247" s="1" t="s">
        <v>38</v>
      </c>
      <c r="G247" s="1">
        <v>62</v>
      </c>
      <c r="H247" s="1">
        <v>1.6459999999999999</v>
      </c>
      <c r="I247" s="1">
        <v>61</v>
      </c>
      <c r="J247" s="1">
        <v>1.7130000000000001</v>
      </c>
      <c r="K247" s="1">
        <v>61</v>
      </c>
      <c r="L247" s="1">
        <v>1.96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0</v>
      </c>
      <c r="AC247" s="4">
        <f t="shared" si="36"/>
        <v>0</v>
      </c>
      <c r="AD247" s="4">
        <f t="shared" si="37"/>
        <v>0</v>
      </c>
      <c r="AE247" s="4">
        <f t="shared" si="38"/>
        <v>0</v>
      </c>
      <c r="AF247" s="4">
        <f t="shared" si="39"/>
        <v>0</v>
      </c>
      <c r="AG247" s="4">
        <f t="shared" si="40"/>
        <v>0</v>
      </c>
      <c r="AH247" s="4">
        <f t="shared" si="41"/>
        <v>0</v>
      </c>
      <c r="AI247" s="4">
        <f t="shared" si="42"/>
        <v>0</v>
      </c>
      <c r="AJ247" s="4">
        <f t="shared" si="43"/>
        <v>0</v>
      </c>
      <c r="AK247" s="4">
        <f t="shared" si="44"/>
        <v>0</v>
      </c>
    </row>
    <row r="248" spans="1:37" x14ac:dyDescent="0.25">
      <c r="A248" s="1" cm="1">
        <f t="array" ref="A248">_xlfn.SWITCH(B248,"G",1,"D",2,"M",3,"F",4)</f>
        <v>2</v>
      </c>
      <c r="B248" s="1" t="s">
        <v>14</v>
      </c>
      <c r="C248" s="1" t="s">
        <v>156</v>
      </c>
      <c r="D248" s="1">
        <v>4.3</v>
      </c>
      <c r="E248" s="1">
        <v>4.3</v>
      </c>
      <c r="F248" s="1" t="s">
        <v>129</v>
      </c>
      <c r="G248" s="1">
        <v>40</v>
      </c>
      <c r="H248" s="1">
        <v>1.62</v>
      </c>
      <c r="I248" s="1">
        <v>45</v>
      </c>
      <c r="J248" s="1">
        <v>1.3120000000000001</v>
      </c>
      <c r="K248" s="1">
        <v>47</v>
      </c>
      <c r="L248" s="1">
        <v>1.7569999999999999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0</v>
      </c>
      <c r="AC248" s="4">
        <f t="shared" si="36"/>
        <v>0</v>
      </c>
      <c r="AD248" s="4">
        <f t="shared" si="37"/>
        <v>0</v>
      </c>
      <c r="AE248" s="4">
        <f t="shared" si="38"/>
        <v>0</v>
      </c>
      <c r="AF248" s="4">
        <f t="shared" si="39"/>
        <v>0</v>
      </c>
      <c r="AG248" s="4">
        <f t="shared" si="40"/>
        <v>0</v>
      </c>
      <c r="AH248" s="4">
        <f t="shared" si="41"/>
        <v>0</v>
      </c>
      <c r="AI248" s="4">
        <f t="shared" si="42"/>
        <v>0</v>
      </c>
      <c r="AJ248" s="4">
        <f t="shared" si="43"/>
        <v>0</v>
      </c>
      <c r="AK248" s="4">
        <f t="shared" si="44"/>
        <v>0</v>
      </c>
    </row>
    <row r="249" spans="1:37" x14ac:dyDescent="0.25">
      <c r="A249" s="1" cm="1">
        <f t="array" ref="A249">_xlfn.SWITCH(B249,"G",1,"D",2,"M",3,"F",4)</f>
        <v>4</v>
      </c>
      <c r="B249" s="1" t="s">
        <v>19</v>
      </c>
      <c r="C249" s="1" t="s">
        <v>647</v>
      </c>
      <c r="D249" s="1">
        <v>6</v>
      </c>
      <c r="E249" s="1">
        <v>6</v>
      </c>
      <c r="F249" s="1" t="s">
        <v>32</v>
      </c>
      <c r="G249" s="1">
        <v>40</v>
      </c>
      <c r="H249" s="1">
        <v>1.605</v>
      </c>
      <c r="I249" s="1">
        <v>42</v>
      </c>
      <c r="J249" s="1">
        <v>1.962</v>
      </c>
      <c r="K249" s="1">
        <v>41</v>
      </c>
      <c r="L249" s="1">
        <v>1.8740000000000001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0</v>
      </c>
      <c r="AC249" s="4">
        <f t="shared" si="36"/>
        <v>0</v>
      </c>
      <c r="AD249" s="4">
        <f t="shared" si="37"/>
        <v>0</v>
      </c>
      <c r="AE249" s="4">
        <f t="shared" si="38"/>
        <v>0</v>
      </c>
      <c r="AF249" s="4">
        <f t="shared" si="39"/>
        <v>0</v>
      </c>
      <c r="AG249" s="4">
        <f t="shared" si="40"/>
        <v>0</v>
      </c>
      <c r="AH249" s="4">
        <f t="shared" si="41"/>
        <v>0</v>
      </c>
      <c r="AI249" s="4">
        <f t="shared" si="42"/>
        <v>0</v>
      </c>
      <c r="AJ249" s="4">
        <f t="shared" si="43"/>
        <v>0</v>
      </c>
      <c r="AK249" s="4">
        <f t="shared" si="44"/>
        <v>0</v>
      </c>
    </row>
    <row r="250" spans="1:37" x14ac:dyDescent="0.25">
      <c r="A250" s="1" cm="1">
        <f t="array" ref="A250">_xlfn.SWITCH(B250,"G",1,"D",2,"M",3,"F",4)</f>
        <v>3</v>
      </c>
      <c r="B250" s="1" t="s">
        <v>11</v>
      </c>
      <c r="C250" s="1" t="s">
        <v>312</v>
      </c>
      <c r="D250" s="1">
        <v>6.9</v>
      </c>
      <c r="E250" s="1">
        <v>6.9</v>
      </c>
      <c r="F250" s="1" t="s">
        <v>291</v>
      </c>
      <c r="G250" s="1">
        <v>12</v>
      </c>
      <c r="H250" s="1">
        <v>1.5880000000000001</v>
      </c>
      <c r="I250" s="1">
        <v>13</v>
      </c>
      <c r="J250" s="1">
        <v>0.77800000000000002</v>
      </c>
      <c r="K250" s="1">
        <v>11</v>
      </c>
      <c r="L250" s="1">
        <v>0.754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0</v>
      </c>
      <c r="AC250" s="4">
        <f t="shared" si="36"/>
        <v>0</v>
      </c>
      <c r="AD250" s="4">
        <f t="shared" si="37"/>
        <v>0</v>
      </c>
      <c r="AE250" s="4">
        <f t="shared" si="38"/>
        <v>0</v>
      </c>
      <c r="AF250" s="4">
        <f t="shared" si="39"/>
        <v>0</v>
      </c>
      <c r="AG250" s="4">
        <f t="shared" si="40"/>
        <v>0</v>
      </c>
      <c r="AH250" s="4">
        <f t="shared" si="41"/>
        <v>0</v>
      </c>
      <c r="AI250" s="4">
        <f t="shared" si="42"/>
        <v>0</v>
      </c>
      <c r="AJ250" s="4">
        <f t="shared" si="43"/>
        <v>0</v>
      </c>
      <c r="AK250" s="4">
        <f t="shared" si="44"/>
        <v>0</v>
      </c>
    </row>
    <row r="251" spans="1:37" x14ac:dyDescent="0.25">
      <c r="A251" s="1" cm="1">
        <f t="array" ref="A251">_xlfn.SWITCH(B251,"G",1,"D",2,"M",3,"F",4)</f>
        <v>3</v>
      </c>
      <c r="B251" s="1" t="s">
        <v>11</v>
      </c>
      <c r="C251" s="1" t="s">
        <v>439</v>
      </c>
      <c r="D251" s="1">
        <v>4.2</v>
      </c>
      <c r="E251" s="1">
        <v>4.2</v>
      </c>
      <c r="F251" s="1" t="s">
        <v>286</v>
      </c>
      <c r="G251" s="1">
        <v>34</v>
      </c>
      <c r="H251" s="1">
        <v>1.5569999999999999</v>
      </c>
      <c r="I251" s="1">
        <v>35</v>
      </c>
      <c r="J251" s="1">
        <v>1.7669999999999999</v>
      </c>
      <c r="K251" s="1">
        <v>36</v>
      </c>
      <c r="L251" s="1">
        <v>1.534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0</v>
      </c>
      <c r="AC251" s="4">
        <f t="shared" si="36"/>
        <v>0</v>
      </c>
      <c r="AD251" s="4">
        <f t="shared" si="37"/>
        <v>0</v>
      </c>
      <c r="AE251" s="4">
        <f t="shared" si="38"/>
        <v>0</v>
      </c>
      <c r="AF251" s="4">
        <f t="shared" si="39"/>
        <v>0</v>
      </c>
      <c r="AG251" s="4">
        <f t="shared" si="40"/>
        <v>0</v>
      </c>
      <c r="AH251" s="4">
        <f t="shared" si="41"/>
        <v>0</v>
      </c>
      <c r="AI251" s="4">
        <f t="shared" si="42"/>
        <v>0</v>
      </c>
      <c r="AJ251" s="4">
        <f t="shared" si="43"/>
        <v>0</v>
      </c>
      <c r="AK251" s="4">
        <f t="shared" si="44"/>
        <v>0</v>
      </c>
    </row>
    <row r="252" spans="1:37" x14ac:dyDescent="0.25">
      <c r="A252" s="1" cm="1">
        <f t="array" ref="A252">_xlfn.SWITCH(B252,"G",1,"D",2,"M",3,"F",4)</f>
        <v>3</v>
      </c>
      <c r="B252" s="1" t="s">
        <v>11</v>
      </c>
      <c r="C252" s="1" t="s">
        <v>58</v>
      </c>
      <c r="D252" s="1">
        <v>5.2</v>
      </c>
      <c r="E252" s="1">
        <v>5.2</v>
      </c>
      <c r="F252" s="1" t="s">
        <v>28</v>
      </c>
      <c r="G252" s="1">
        <v>30</v>
      </c>
      <c r="H252" s="1">
        <v>1.5549999999999999</v>
      </c>
      <c r="I252" s="1">
        <v>33</v>
      </c>
      <c r="J252" s="1">
        <v>1.6859999999999999</v>
      </c>
      <c r="K252" s="1">
        <v>32</v>
      </c>
      <c r="L252" s="1">
        <v>1.75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0</v>
      </c>
      <c r="AC252" s="4">
        <f t="shared" si="36"/>
        <v>0</v>
      </c>
      <c r="AD252" s="4">
        <f t="shared" si="37"/>
        <v>0</v>
      </c>
      <c r="AE252" s="4">
        <f t="shared" si="38"/>
        <v>0</v>
      </c>
      <c r="AF252" s="4">
        <f t="shared" si="39"/>
        <v>0</v>
      </c>
      <c r="AG252" s="4">
        <f t="shared" si="40"/>
        <v>0</v>
      </c>
      <c r="AH252" s="4">
        <f t="shared" si="41"/>
        <v>0</v>
      </c>
      <c r="AI252" s="4">
        <f t="shared" si="42"/>
        <v>0</v>
      </c>
      <c r="AJ252" s="4">
        <f t="shared" si="43"/>
        <v>0</v>
      </c>
      <c r="AK252" s="4">
        <f t="shared" si="44"/>
        <v>0</v>
      </c>
    </row>
    <row r="253" spans="1:37" x14ac:dyDescent="0.25">
      <c r="A253" s="1" cm="1">
        <f t="array" ref="A253">_xlfn.SWITCH(B253,"G",1,"D",2,"M",3,"F",4)</f>
        <v>4</v>
      </c>
      <c r="B253" s="1" t="s">
        <v>19</v>
      </c>
      <c r="C253" s="1" t="s">
        <v>140</v>
      </c>
      <c r="D253" s="1">
        <v>7.2</v>
      </c>
      <c r="E253" s="1">
        <v>7.2</v>
      </c>
      <c r="F253" s="1" t="s">
        <v>121</v>
      </c>
      <c r="G253" s="1">
        <v>20</v>
      </c>
      <c r="H253" s="1">
        <v>1.5529999999999999</v>
      </c>
      <c r="I253" s="1">
        <v>20</v>
      </c>
      <c r="J253" s="1">
        <v>1.32</v>
      </c>
      <c r="K253" s="1">
        <v>23</v>
      </c>
      <c r="L253" s="1">
        <v>1.393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0</v>
      </c>
      <c r="AC253" s="4">
        <f t="shared" si="36"/>
        <v>0</v>
      </c>
      <c r="AD253" s="4">
        <f t="shared" si="37"/>
        <v>0</v>
      </c>
      <c r="AE253" s="4">
        <f t="shared" si="38"/>
        <v>0</v>
      </c>
      <c r="AF253" s="4">
        <f t="shared" si="39"/>
        <v>0</v>
      </c>
      <c r="AG253" s="4">
        <f t="shared" si="40"/>
        <v>0</v>
      </c>
      <c r="AH253" s="4">
        <f t="shared" si="41"/>
        <v>0</v>
      </c>
      <c r="AI253" s="4">
        <f t="shared" si="42"/>
        <v>0</v>
      </c>
      <c r="AJ253" s="4">
        <f t="shared" si="43"/>
        <v>0</v>
      </c>
      <c r="AK253" s="4">
        <f t="shared" si="44"/>
        <v>0</v>
      </c>
    </row>
    <row r="254" spans="1:37" x14ac:dyDescent="0.25">
      <c r="A254" s="1" cm="1">
        <f t="array" ref="A254">_xlfn.SWITCH(B254,"G",1,"D",2,"M",3,"F",4)</f>
        <v>2</v>
      </c>
      <c r="B254" s="1" t="s">
        <v>14</v>
      </c>
      <c r="C254" s="1" t="s">
        <v>453</v>
      </c>
      <c r="D254" s="1">
        <v>4.2</v>
      </c>
      <c r="E254" s="1">
        <v>4.2</v>
      </c>
      <c r="F254" s="1" t="s">
        <v>327</v>
      </c>
      <c r="G254" s="1">
        <v>31</v>
      </c>
      <c r="H254" s="1">
        <v>1.552</v>
      </c>
      <c r="I254" s="1">
        <v>31</v>
      </c>
      <c r="J254" s="1">
        <v>1.143</v>
      </c>
      <c r="K254" s="1">
        <v>28</v>
      </c>
      <c r="L254" s="1">
        <v>0.52300000000000002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0</v>
      </c>
      <c r="AC254" s="4">
        <f t="shared" si="36"/>
        <v>0</v>
      </c>
      <c r="AD254" s="4">
        <f t="shared" si="37"/>
        <v>0</v>
      </c>
      <c r="AE254" s="4">
        <f t="shared" si="38"/>
        <v>0</v>
      </c>
      <c r="AF254" s="4">
        <f t="shared" si="39"/>
        <v>0</v>
      </c>
      <c r="AG254" s="4">
        <f t="shared" si="40"/>
        <v>0</v>
      </c>
      <c r="AH254" s="4">
        <f t="shared" si="41"/>
        <v>0</v>
      </c>
      <c r="AI254" s="4">
        <f t="shared" si="42"/>
        <v>0</v>
      </c>
      <c r="AJ254" s="4">
        <f t="shared" si="43"/>
        <v>0</v>
      </c>
      <c r="AK254" s="4">
        <f t="shared" si="44"/>
        <v>0</v>
      </c>
    </row>
    <row r="255" spans="1:37" x14ac:dyDescent="0.25">
      <c r="A255" s="1" cm="1">
        <f t="array" ref="A255">_xlfn.SWITCH(B255,"G",1,"D",2,"M",3,"F",4)</f>
        <v>3</v>
      </c>
      <c r="B255" s="1" t="s">
        <v>11</v>
      </c>
      <c r="C255" s="1" t="s">
        <v>229</v>
      </c>
      <c r="D255" s="1">
        <v>5.0999999999999996</v>
      </c>
      <c r="E255" s="1">
        <v>5.0999999999999996</v>
      </c>
      <c r="F255" s="1" t="s">
        <v>32</v>
      </c>
      <c r="G255" s="1">
        <v>40</v>
      </c>
      <c r="H255" s="1">
        <v>1.5509999999999999</v>
      </c>
      <c r="I255" s="1">
        <v>44</v>
      </c>
      <c r="J255" s="1">
        <v>1.897</v>
      </c>
      <c r="K255" s="1">
        <v>43</v>
      </c>
      <c r="L255" s="1">
        <v>1.833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0</v>
      </c>
      <c r="AC255" s="4">
        <f t="shared" si="36"/>
        <v>0</v>
      </c>
      <c r="AD255" s="4">
        <f t="shared" si="37"/>
        <v>0</v>
      </c>
      <c r="AE255" s="4">
        <f t="shared" si="38"/>
        <v>0</v>
      </c>
      <c r="AF255" s="4">
        <f t="shared" si="39"/>
        <v>0</v>
      </c>
      <c r="AG255" s="4">
        <f t="shared" si="40"/>
        <v>0</v>
      </c>
      <c r="AH255" s="4">
        <f t="shared" si="41"/>
        <v>0</v>
      </c>
      <c r="AI255" s="4">
        <f t="shared" si="42"/>
        <v>0</v>
      </c>
      <c r="AJ255" s="4">
        <f t="shared" si="43"/>
        <v>0</v>
      </c>
      <c r="AK255" s="4">
        <f t="shared" si="44"/>
        <v>0</v>
      </c>
    </row>
    <row r="256" spans="1:37" x14ac:dyDescent="0.25">
      <c r="A256" s="1" cm="1">
        <f t="array" ref="A256">_xlfn.SWITCH(B256,"G",1,"D",2,"M",3,"F",4)</f>
        <v>3</v>
      </c>
      <c r="B256" s="1" t="s">
        <v>11</v>
      </c>
      <c r="C256" s="1" t="s">
        <v>134</v>
      </c>
      <c r="D256" s="1">
        <v>4.9000000000000004</v>
      </c>
      <c r="E256" s="1">
        <v>4.9000000000000004</v>
      </c>
      <c r="F256" s="1" t="s">
        <v>121</v>
      </c>
      <c r="G256" s="1">
        <v>38</v>
      </c>
      <c r="H256" s="1">
        <v>1.548</v>
      </c>
      <c r="I256" s="1">
        <v>40</v>
      </c>
      <c r="J256" s="1">
        <v>1.417</v>
      </c>
      <c r="K256" s="1">
        <v>39</v>
      </c>
      <c r="L256" s="1">
        <v>1.2749999999999999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0</v>
      </c>
      <c r="AC256" s="4">
        <f t="shared" si="36"/>
        <v>0</v>
      </c>
      <c r="AD256" s="4">
        <f t="shared" si="37"/>
        <v>0</v>
      </c>
      <c r="AE256" s="4">
        <f t="shared" si="38"/>
        <v>0</v>
      </c>
      <c r="AF256" s="4">
        <f t="shared" si="39"/>
        <v>0</v>
      </c>
      <c r="AG256" s="4">
        <f t="shared" si="40"/>
        <v>0</v>
      </c>
      <c r="AH256" s="4">
        <f t="shared" si="41"/>
        <v>0</v>
      </c>
      <c r="AI256" s="4">
        <f t="shared" si="42"/>
        <v>0</v>
      </c>
      <c r="AJ256" s="4">
        <f t="shared" si="43"/>
        <v>0</v>
      </c>
      <c r="AK256" s="4">
        <f t="shared" si="44"/>
        <v>0</v>
      </c>
    </row>
    <row r="257" spans="1:37" x14ac:dyDescent="0.25">
      <c r="A257" s="1" cm="1">
        <f t="array" ref="A257">_xlfn.SWITCH(B257,"G",1,"D",2,"M",3,"F",4)</f>
        <v>4</v>
      </c>
      <c r="B257" s="1" t="s">
        <v>19</v>
      </c>
      <c r="C257" s="1" t="s">
        <v>363</v>
      </c>
      <c r="D257" s="1">
        <v>5.7</v>
      </c>
      <c r="E257" s="1">
        <v>5.7</v>
      </c>
      <c r="F257" s="1" t="s">
        <v>38</v>
      </c>
      <c r="G257" s="1">
        <v>43</v>
      </c>
      <c r="H257" s="1">
        <v>1.5029999999999999</v>
      </c>
      <c r="I257" s="1">
        <v>44</v>
      </c>
      <c r="J257" s="1">
        <v>1.5940000000000001</v>
      </c>
      <c r="K257" s="1">
        <v>44</v>
      </c>
      <c r="L257" s="1">
        <v>1.8260000000000001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3">
        <v>0</v>
      </c>
      <c r="AC257" s="4">
        <f t="shared" si="36"/>
        <v>0</v>
      </c>
      <c r="AD257" s="4">
        <f t="shared" si="37"/>
        <v>0</v>
      </c>
      <c r="AE257" s="4">
        <f t="shared" si="38"/>
        <v>0</v>
      </c>
      <c r="AF257" s="4">
        <f t="shared" si="39"/>
        <v>0</v>
      </c>
      <c r="AG257" s="4">
        <f t="shared" si="40"/>
        <v>0</v>
      </c>
      <c r="AH257" s="4">
        <f t="shared" si="41"/>
        <v>0</v>
      </c>
      <c r="AI257" s="4">
        <f t="shared" si="42"/>
        <v>0</v>
      </c>
      <c r="AJ257" s="4">
        <f t="shared" si="43"/>
        <v>0</v>
      </c>
      <c r="AK257" s="4">
        <f t="shared" si="44"/>
        <v>0</v>
      </c>
    </row>
    <row r="258" spans="1:37" x14ac:dyDescent="0.25">
      <c r="A258" s="1" cm="1">
        <f t="array" ref="A258">_xlfn.SWITCH(B258,"G",1,"D",2,"M",3,"F",4)</f>
        <v>3</v>
      </c>
      <c r="B258" s="1" t="s">
        <v>11</v>
      </c>
      <c r="C258" s="1" t="s">
        <v>405</v>
      </c>
      <c r="D258" s="1">
        <v>4.8</v>
      </c>
      <c r="E258" s="1">
        <v>4.8</v>
      </c>
      <c r="F258" s="1" t="s">
        <v>403</v>
      </c>
      <c r="G258" s="1">
        <v>54</v>
      </c>
      <c r="H258" s="1">
        <v>1.498</v>
      </c>
      <c r="I258" s="1">
        <v>53</v>
      </c>
      <c r="J258" s="1">
        <v>1.722</v>
      </c>
      <c r="K258" s="1">
        <v>49</v>
      </c>
      <c r="L258" s="1">
        <v>1.823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0</v>
      </c>
      <c r="AC258" s="4">
        <f t="shared" ref="AC258:AC321" si="45">AB258+V258-Y258</f>
        <v>0</v>
      </c>
      <c r="AD258" s="4">
        <f t="shared" ref="AD258:AD321" si="46">AC258+W258-Z258</f>
        <v>0</v>
      </c>
      <c r="AE258" s="4">
        <f t="shared" ref="AE258:AE321" si="47">AD258+X258-AA258</f>
        <v>0</v>
      </c>
      <c r="AF258" s="4">
        <f t="shared" ref="AF258:AF321" si="48">M258+P258</f>
        <v>0</v>
      </c>
      <c r="AG258" s="4">
        <f t="shared" ref="AG258:AG321" si="49">N258+Q258</f>
        <v>0</v>
      </c>
      <c r="AH258" s="4">
        <f t="shared" ref="AH258:AH321" si="50">O258+R258</f>
        <v>0</v>
      </c>
      <c r="AI258" s="4">
        <f t="shared" ref="AI258:AI321" si="51">AC258+Y258</f>
        <v>0</v>
      </c>
      <c r="AJ258" s="4">
        <f t="shared" ref="AJ258:AJ321" si="52">AD258+Z258</f>
        <v>0</v>
      </c>
      <c r="AK258" s="4">
        <f t="shared" ref="AK258:AK321" si="53">AE258+AA258</f>
        <v>0</v>
      </c>
    </row>
    <row r="259" spans="1:37" x14ac:dyDescent="0.25">
      <c r="A259" s="1" cm="1">
        <f t="array" ref="A259">_xlfn.SWITCH(B259,"G",1,"D",2,"M",3,"F",4)</f>
        <v>4</v>
      </c>
      <c r="B259" s="1" t="s">
        <v>19</v>
      </c>
      <c r="C259" s="1" t="s">
        <v>128</v>
      </c>
      <c r="D259" s="1">
        <v>5.7</v>
      </c>
      <c r="E259" s="1">
        <v>5.7</v>
      </c>
      <c r="F259" s="1" t="s">
        <v>129</v>
      </c>
      <c r="G259" s="1">
        <v>28</v>
      </c>
      <c r="H259" s="1">
        <v>1.482</v>
      </c>
      <c r="I259" s="1">
        <v>30</v>
      </c>
      <c r="J259" s="1">
        <v>1.35</v>
      </c>
      <c r="K259" s="1">
        <v>27</v>
      </c>
      <c r="L259" s="1">
        <v>1.4370000000000001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3">
        <v>0</v>
      </c>
      <c r="AC259" s="4">
        <f t="shared" si="45"/>
        <v>0</v>
      </c>
      <c r="AD259" s="4">
        <f t="shared" si="46"/>
        <v>0</v>
      </c>
      <c r="AE259" s="4">
        <f t="shared" si="47"/>
        <v>0</v>
      </c>
      <c r="AF259" s="4">
        <f t="shared" si="48"/>
        <v>0</v>
      </c>
      <c r="AG259" s="4">
        <f t="shared" si="49"/>
        <v>0</v>
      </c>
      <c r="AH259" s="4">
        <f t="shared" si="50"/>
        <v>0</v>
      </c>
      <c r="AI259" s="4">
        <f t="shared" si="51"/>
        <v>0</v>
      </c>
      <c r="AJ259" s="4">
        <f t="shared" si="52"/>
        <v>0</v>
      </c>
      <c r="AK259" s="4">
        <f t="shared" si="53"/>
        <v>0</v>
      </c>
    </row>
    <row r="260" spans="1:37" x14ac:dyDescent="0.25">
      <c r="A260" s="1" cm="1">
        <f t="array" ref="A260">_xlfn.SWITCH(B260,"G",1,"D",2,"M",3,"F",4)</f>
        <v>3</v>
      </c>
      <c r="B260" s="1" t="s">
        <v>11</v>
      </c>
      <c r="C260" s="1" t="s">
        <v>418</v>
      </c>
      <c r="D260" s="1">
        <v>7</v>
      </c>
      <c r="E260" s="1">
        <v>7</v>
      </c>
      <c r="F260" s="1" t="s">
        <v>403</v>
      </c>
      <c r="G260" s="1">
        <v>41</v>
      </c>
      <c r="H260" s="1">
        <v>1.464</v>
      </c>
      <c r="I260" s="1">
        <v>39</v>
      </c>
      <c r="J260" s="1">
        <v>1.7929999999999999</v>
      </c>
      <c r="K260" s="1">
        <v>41</v>
      </c>
      <c r="L260" s="1">
        <v>2.214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3">
        <v>0</v>
      </c>
      <c r="AC260" s="4">
        <f t="shared" si="45"/>
        <v>0</v>
      </c>
      <c r="AD260" s="4">
        <f t="shared" si="46"/>
        <v>0</v>
      </c>
      <c r="AE260" s="4">
        <f t="shared" si="47"/>
        <v>0</v>
      </c>
      <c r="AF260" s="4">
        <f t="shared" si="48"/>
        <v>0</v>
      </c>
      <c r="AG260" s="4">
        <f t="shared" si="49"/>
        <v>0</v>
      </c>
      <c r="AH260" s="4">
        <f t="shared" si="50"/>
        <v>0</v>
      </c>
      <c r="AI260" s="4">
        <f t="shared" si="51"/>
        <v>0</v>
      </c>
      <c r="AJ260" s="4">
        <f t="shared" si="52"/>
        <v>0</v>
      </c>
      <c r="AK260" s="4">
        <f t="shared" si="53"/>
        <v>0</v>
      </c>
    </row>
    <row r="261" spans="1:37" x14ac:dyDescent="0.25">
      <c r="A261" s="1" cm="1">
        <f t="array" ref="A261">_xlfn.SWITCH(B261,"G",1,"D",2,"M",3,"F",4)</f>
        <v>4</v>
      </c>
      <c r="B261" s="1" t="s">
        <v>19</v>
      </c>
      <c r="C261" s="1" t="s">
        <v>343</v>
      </c>
      <c r="D261" s="1">
        <v>5.2</v>
      </c>
      <c r="E261" s="1">
        <v>5.2</v>
      </c>
      <c r="F261" s="1" t="s">
        <v>38</v>
      </c>
      <c r="G261" s="1">
        <v>38</v>
      </c>
      <c r="H261" s="1">
        <v>1.4610000000000001</v>
      </c>
      <c r="I261" s="1">
        <v>37</v>
      </c>
      <c r="J261" s="1">
        <v>1.4790000000000001</v>
      </c>
      <c r="K261" s="1">
        <v>41</v>
      </c>
      <c r="L261" s="1">
        <v>1.897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0</v>
      </c>
      <c r="AC261" s="4">
        <f t="shared" si="45"/>
        <v>0</v>
      </c>
      <c r="AD261" s="4">
        <f t="shared" si="46"/>
        <v>0</v>
      </c>
      <c r="AE261" s="4">
        <f t="shared" si="47"/>
        <v>0</v>
      </c>
      <c r="AF261" s="4">
        <f t="shared" si="48"/>
        <v>0</v>
      </c>
      <c r="AG261" s="4">
        <f t="shared" si="49"/>
        <v>0</v>
      </c>
      <c r="AH261" s="4">
        <f t="shared" si="50"/>
        <v>0</v>
      </c>
      <c r="AI261" s="4">
        <f t="shared" si="51"/>
        <v>0</v>
      </c>
      <c r="AJ261" s="4">
        <f t="shared" si="52"/>
        <v>0</v>
      </c>
      <c r="AK261" s="4">
        <f t="shared" si="53"/>
        <v>0</v>
      </c>
    </row>
    <row r="262" spans="1:37" x14ac:dyDescent="0.25">
      <c r="A262" s="1" cm="1">
        <f t="array" ref="A262">_xlfn.SWITCH(B262,"G",1,"D",2,"M",3,"F",4)</f>
        <v>2</v>
      </c>
      <c r="B262" s="1" t="s">
        <v>14</v>
      </c>
      <c r="C262" s="1" t="s">
        <v>434</v>
      </c>
      <c r="D262" s="1">
        <v>4.8</v>
      </c>
      <c r="E262" s="1">
        <v>4.8</v>
      </c>
      <c r="F262" s="1" t="s">
        <v>32</v>
      </c>
      <c r="G262" s="1">
        <v>85</v>
      </c>
      <c r="H262" s="1">
        <v>1.4450000000000001</v>
      </c>
      <c r="I262" s="1">
        <v>82</v>
      </c>
      <c r="J262" s="1">
        <v>2.6459999999999999</v>
      </c>
      <c r="K262" s="1">
        <v>82</v>
      </c>
      <c r="L262" s="1">
        <v>2.4649999999999999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3">
        <v>0</v>
      </c>
      <c r="AC262" s="4">
        <f t="shared" si="45"/>
        <v>0</v>
      </c>
      <c r="AD262" s="4">
        <f t="shared" si="46"/>
        <v>0</v>
      </c>
      <c r="AE262" s="4">
        <f t="shared" si="47"/>
        <v>0</v>
      </c>
      <c r="AF262" s="4">
        <f t="shared" si="48"/>
        <v>0</v>
      </c>
      <c r="AG262" s="4">
        <f t="shared" si="49"/>
        <v>0</v>
      </c>
      <c r="AH262" s="4">
        <f t="shared" si="50"/>
        <v>0</v>
      </c>
      <c r="AI262" s="4">
        <f t="shared" si="51"/>
        <v>0</v>
      </c>
      <c r="AJ262" s="4">
        <f t="shared" si="52"/>
        <v>0</v>
      </c>
      <c r="AK262" s="4">
        <f t="shared" si="53"/>
        <v>0</v>
      </c>
    </row>
    <row r="263" spans="1:37" x14ac:dyDescent="0.25">
      <c r="A263" s="1" cm="1">
        <f t="array" ref="A263">_xlfn.SWITCH(B263,"G",1,"D",2,"M",3,"F",4)</f>
        <v>4</v>
      </c>
      <c r="B263" s="1" t="s">
        <v>19</v>
      </c>
      <c r="C263" s="1" t="s">
        <v>366</v>
      </c>
      <c r="D263" s="1">
        <v>5.5</v>
      </c>
      <c r="E263" s="1">
        <v>5.5</v>
      </c>
      <c r="F263" s="1" t="s">
        <v>286</v>
      </c>
      <c r="G263" s="1">
        <v>29</v>
      </c>
      <c r="H263" s="1">
        <v>1.411</v>
      </c>
      <c r="I263" s="1">
        <v>37</v>
      </c>
      <c r="J263" s="1">
        <v>1.9550000000000001</v>
      </c>
      <c r="K263" s="1">
        <v>36</v>
      </c>
      <c r="L263" s="1">
        <v>1.6120000000000001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0</v>
      </c>
      <c r="AC263" s="4">
        <f t="shared" si="45"/>
        <v>0</v>
      </c>
      <c r="AD263" s="4">
        <f t="shared" si="46"/>
        <v>0</v>
      </c>
      <c r="AE263" s="4">
        <f t="shared" si="47"/>
        <v>0</v>
      </c>
      <c r="AF263" s="4">
        <f t="shared" si="48"/>
        <v>0</v>
      </c>
      <c r="AG263" s="4">
        <f t="shared" si="49"/>
        <v>0</v>
      </c>
      <c r="AH263" s="4">
        <f t="shared" si="50"/>
        <v>0</v>
      </c>
      <c r="AI263" s="4">
        <f t="shared" si="51"/>
        <v>0</v>
      </c>
      <c r="AJ263" s="4">
        <f t="shared" si="52"/>
        <v>0</v>
      </c>
      <c r="AK263" s="4">
        <f t="shared" si="53"/>
        <v>0</v>
      </c>
    </row>
    <row r="264" spans="1:37" x14ac:dyDescent="0.25">
      <c r="A264" s="1" cm="1">
        <f t="array" ref="A264">_xlfn.SWITCH(B264,"G",1,"D",2,"M",3,"F",4)</f>
        <v>3</v>
      </c>
      <c r="B264" s="1" t="s">
        <v>11</v>
      </c>
      <c r="C264" s="1" t="s">
        <v>263</v>
      </c>
      <c r="D264" s="1">
        <v>5.3</v>
      </c>
      <c r="E264" s="1">
        <v>5.3</v>
      </c>
      <c r="F264" s="1" t="s">
        <v>264</v>
      </c>
      <c r="G264" s="1">
        <v>34</v>
      </c>
      <c r="H264" s="1">
        <v>1.375</v>
      </c>
      <c r="I264" s="1">
        <v>36</v>
      </c>
      <c r="J264" s="1">
        <v>1.6120000000000001</v>
      </c>
      <c r="K264" s="1">
        <v>33</v>
      </c>
      <c r="L264" s="1">
        <v>1.5669999999999999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3">
        <v>0</v>
      </c>
      <c r="AC264" s="4">
        <f t="shared" si="45"/>
        <v>0</v>
      </c>
      <c r="AD264" s="4">
        <f t="shared" si="46"/>
        <v>0</v>
      </c>
      <c r="AE264" s="4">
        <f t="shared" si="47"/>
        <v>0</v>
      </c>
      <c r="AF264" s="4">
        <f t="shared" si="48"/>
        <v>0</v>
      </c>
      <c r="AG264" s="4">
        <f t="shared" si="49"/>
        <v>0</v>
      </c>
      <c r="AH264" s="4">
        <f t="shared" si="50"/>
        <v>0</v>
      </c>
      <c r="AI264" s="4">
        <f t="shared" si="51"/>
        <v>0</v>
      </c>
      <c r="AJ264" s="4">
        <f t="shared" si="52"/>
        <v>0</v>
      </c>
      <c r="AK264" s="4">
        <f t="shared" si="53"/>
        <v>0</v>
      </c>
    </row>
    <row r="265" spans="1:37" x14ac:dyDescent="0.25">
      <c r="A265" s="1" cm="1">
        <f t="array" ref="A265">_xlfn.SWITCH(B265,"G",1,"D",2,"M",3,"F",4)</f>
        <v>3</v>
      </c>
      <c r="B265" s="1" t="s">
        <v>11</v>
      </c>
      <c r="C265" s="1" t="s">
        <v>426</v>
      </c>
      <c r="D265" s="1">
        <v>4.7</v>
      </c>
      <c r="E265" s="1">
        <v>4.7</v>
      </c>
      <c r="F265" s="1" t="s">
        <v>32</v>
      </c>
      <c r="G265" s="1">
        <v>50</v>
      </c>
      <c r="H265" s="1">
        <v>1.353</v>
      </c>
      <c r="I265" s="1">
        <v>46</v>
      </c>
      <c r="J265" s="1">
        <v>1.3779999999999999</v>
      </c>
      <c r="K265" s="1">
        <v>48</v>
      </c>
      <c r="L265" s="1">
        <v>1.4139999999999999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3">
        <v>0</v>
      </c>
      <c r="AC265" s="4">
        <f t="shared" si="45"/>
        <v>0</v>
      </c>
      <c r="AD265" s="4">
        <f t="shared" si="46"/>
        <v>0</v>
      </c>
      <c r="AE265" s="4">
        <f t="shared" si="47"/>
        <v>0</v>
      </c>
      <c r="AF265" s="4">
        <f t="shared" si="48"/>
        <v>0</v>
      </c>
      <c r="AG265" s="4">
        <f t="shared" si="49"/>
        <v>0</v>
      </c>
      <c r="AH265" s="4">
        <f t="shared" si="50"/>
        <v>0</v>
      </c>
      <c r="AI265" s="4">
        <f t="shared" si="51"/>
        <v>0</v>
      </c>
      <c r="AJ265" s="4">
        <f t="shared" si="52"/>
        <v>0</v>
      </c>
      <c r="AK265" s="4">
        <f t="shared" si="53"/>
        <v>0</v>
      </c>
    </row>
    <row r="266" spans="1:37" x14ac:dyDescent="0.25">
      <c r="A266" s="1" cm="1">
        <f t="array" ref="A266">_xlfn.SWITCH(B266,"G",1,"D",2,"M",3,"F",4)</f>
        <v>3</v>
      </c>
      <c r="B266" s="1" t="s">
        <v>11</v>
      </c>
      <c r="C266" s="1" t="s">
        <v>451</v>
      </c>
      <c r="D266" s="1">
        <v>5.5</v>
      </c>
      <c r="E266" s="1">
        <v>5.5</v>
      </c>
      <c r="F266" s="1" t="s">
        <v>327</v>
      </c>
      <c r="G266" s="1">
        <v>19</v>
      </c>
      <c r="H266" s="1">
        <v>1.3340000000000001</v>
      </c>
      <c r="I266" s="1">
        <v>29</v>
      </c>
      <c r="J266" s="1">
        <v>1.55</v>
      </c>
      <c r="K266" s="1">
        <v>40</v>
      </c>
      <c r="L266" s="1">
        <v>1.6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0</v>
      </c>
      <c r="AC266" s="4">
        <f t="shared" si="45"/>
        <v>0</v>
      </c>
      <c r="AD266" s="4">
        <f t="shared" si="46"/>
        <v>0</v>
      </c>
      <c r="AE266" s="4">
        <f t="shared" si="47"/>
        <v>0</v>
      </c>
      <c r="AF266" s="4">
        <f t="shared" si="48"/>
        <v>0</v>
      </c>
      <c r="AG266" s="4">
        <f t="shared" si="49"/>
        <v>0</v>
      </c>
      <c r="AH266" s="4">
        <f t="shared" si="50"/>
        <v>0</v>
      </c>
      <c r="AI266" s="4">
        <f t="shared" si="51"/>
        <v>0</v>
      </c>
      <c r="AJ266" s="4">
        <f t="shared" si="52"/>
        <v>0</v>
      </c>
      <c r="AK266" s="4">
        <f t="shared" si="53"/>
        <v>0</v>
      </c>
    </row>
    <row r="267" spans="1:37" x14ac:dyDescent="0.25">
      <c r="A267" s="1" cm="1">
        <f t="array" ref="A267">_xlfn.SWITCH(B267,"G",1,"D",2,"M",3,"F",4)</f>
        <v>4</v>
      </c>
      <c r="B267" s="1" t="s">
        <v>19</v>
      </c>
      <c r="C267" s="1" t="s">
        <v>106</v>
      </c>
      <c r="D267" s="1">
        <v>5.8</v>
      </c>
      <c r="E267" s="1">
        <v>5.8</v>
      </c>
      <c r="F267" s="1" t="s">
        <v>75</v>
      </c>
      <c r="G267" s="1">
        <v>13</v>
      </c>
      <c r="H267" s="1">
        <v>1.3089999999999999</v>
      </c>
      <c r="I267" s="1">
        <v>16</v>
      </c>
      <c r="J267" s="1">
        <v>0.88100000000000001</v>
      </c>
      <c r="K267" s="1">
        <v>16</v>
      </c>
      <c r="L267" s="1">
        <v>0.69199999999999995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0</v>
      </c>
      <c r="AC267" s="4">
        <f t="shared" si="45"/>
        <v>0</v>
      </c>
      <c r="AD267" s="4">
        <f t="shared" si="46"/>
        <v>0</v>
      </c>
      <c r="AE267" s="4">
        <f t="shared" si="47"/>
        <v>0</v>
      </c>
      <c r="AF267" s="4">
        <f t="shared" si="48"/>
        <v>0</v>
      </c>
      <c r="AG267" s="4">
        <f t="shared" si="49"/>
        <v>0</v>
      </c>
      <c r="AH267" s="4">
        <f t="shared" si="50"/>
        <v>0</v>
      </c>
      <c r="AI267" s="4">
        <f t="shared" si="51"/>
        <v>0</v>
      </c>
      <c r="AJ267" s="4">
        <f t="shared" si="52"/>
        <v>0</v>
      </c>
      <c r="AK267" s="4">
        <f t="shared" si="53"/>
        <v>0</v>
      </c>
    </row>
    <row r="268" spans="1:37" x14ac:dyDescent="0.25">
      <c r="A268" s="1" cm="1">
        <f t="array" ref="A268">_xlfn.SWITCH(B268,"G",1,"D",2,"M",3,"F",4)</f>
        <v>3</v>
      </c>
      <c r="B268" s="1" t="s">
        <v>11</v>
      </c>
      <c r="C268" s="1" t="s">
        <v>187</v>
      </c>
      <c r="D268" s="1">
        <v>5.2</v>
      </c>
      <c r="E268" s="1">
        <v>5.2</v>
      </c>
      <c r="F268" s="1" t="s">
        <v>173</v>
      </c>
      <c r="G268" s="1">
        <v>21</v>
      </c>
      <c r="H268" s="1">
        <v>1.304</v>
      </c>
      <c r="I268" s="1">
        <v>22</v>
      </c>
      <c r="J268" s="1">
        <v>0.64200000000000002</v>
      </c>
      <c r="K268" s="1">
        <v>24</v>
      </c>
      <c r="L268" s="1">
        <v>0.81299999999999994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3">
        <v>0</v>
      </c>
      <c r="AC268" s="4">
        <f t="shared" si="45"/>
        <v>0</v>
      </c>
      <c r="AD268" s="4">
        <f t="shared" si="46"/>
        <v>0</v>
      </c>
      <c r="AE268" s="4">
        <f t="shared" si="47"/>
        <v>0</v>
      </c>
      <c r="AF268" s="4">
        <f t="shared" si="48"/>
        <v>0</v>
      </c>
      <c r="AG268" s="4">
        <f t="shared" si="49"/>
        <v>0</v>
      </c>
      <c r="AH268" s="4">
        <f t="shared" si="50"/>
        <v>0</v>
      </c>
      <c r="AI268" s="4">
        <f t="shared" si="51"/>
        <v>0</v>
      </c>
      <c r="AJ268" s="4">
        <f t="shared" si="52"/>
        <v>0</v>
      </c>
      <c r="AK268" s="4">
        <f t="shared" si="53"/>
        <v>0</v>
      </c>
    </row>
    <row r="269" spans="1:37" x14ac:dyDescent="0.25">
      <c r="A269" s="1" cm="1">
        <f t="array" ref="A269">_xlfn.SWITCH(B269,"G",1,"D",2,"M",3,"F",4)</f>
        <v>2</v>
      </c>
      <c r="B269" s="1" t="s">
        <v>14</v>
      </c>
      <c r="C269" s="1" t="s">
        <v>97</v>
      </c>
      <c r="D269" s="1">
        <v>4.5999999999999996</v>
      </c>
      <c r="E269" s="1">
        <v>4.5999999999999996</v>
      </c>
      <c r="F269" s="1" t="s">
        <v>72</v>
      </c>
      <c r="G269" s="1">
        <v>33</v>
      </c>
      <c r="H269" s="1">
        <v>1.2410000000000001</v>
      </c>
      <c r="I269" s="1">
        <v>46</v>
      </c>
      <c r="J269" s="1">
        <v>2.3170000000000002</v>
      </c>
      <c r="K269" s="1">
        <v>62</v>
      </c>
      <c r="L269" s="1">
        <v>3.0630000000000002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0</v>
      </c>
      <c r="AC269" s="4">
        <f t="shared" si="45"/>
        <v>0</v>
      </c>
      <c r="AD269" s="4">
        <f t="shared" si="46"/>
        <v>0</v>
      </c>
      <c r="AE269" s="4">
        <f t="shared" si="47"/>
        <v>0</v>
      </c>
      <c r="AF269" s="4">
        <f t="shared" si="48"/>
        <v>0</v>
      </c>
      <c r="AG269" s="4">
        <f t="shared" si="49"/>
        <v>0</v>
      </c>
      <c r="AH269" s="4">
        <f t="shared" si="50"/>
        <v>0</v>
      </c>
      <c r="AI269" s="4">
        <f t="shared" si="51"/>
        <v>0</v>
      </c>
      <c r="AJ269" s="4">
        <f t="shared" si="52"/>
        <v>0</v>
      </c>
      <c r="AK269" s="4">
        <f t="shared" si="53"/>
        <v>0</v>
      </c>
    </row>
    <row r="270" spans="1:37" x14ac:dyDescent="0.25">
      <c r="A270" s="1" cm="1">
        <f t="array" ref="A270">_xlfn.SWITCH(B270,"G",1,"D",2,"M",3,"F",4)</f>
        <v>2</v>
      </c>
      <c r="B270" s="1" t="s">
        <v>14</v>
      </c>
      <c r="C270" s="1" t="s">
        <v>428</v>
      </c>
      <c r="D270" s="1">
        <v>4.4000000000000004</v>
      </c>
      <c r="E270" s="1">
        <v>4.4000000000000004</v>
      </c>
      <c r="F270" s="1" t="s">
        <v>32</v>
      </c>
      <c r="G270" s="1">
        <v>76</v>
      </c>
      <c r="H270" s="1">
        <v>1.238</v>
      </c>
      <c r="I270" s="1">
        <v>77</v>
      </c>
      <c r="J270" s="1">
        <v>2.431</v>
      </c>
      <c r="K270" s="1">
        <v>75</v>
      </c>
      <c r="L270" s="1">
        <v>2.206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3">
        <v>0</v>
      </c>
      <c r="AC270" s="4">
        <f t="shared" si="45"/>
        <v>0</v>
      </c>
      <c r="AD270" s="4">
        <f t="shared" si="46"/>
        <v>0</v>
      </c>
      <c r="AE270" s="4">
        <f t="shared" si="47"/>
        <v>0</v>
      </c>
      <c r="AF270" s="4">
        <f t="shared" si="48"/>
        <v>0</v>
      </c>
      <c r="AG270" s="4">
        <f t="shared" si="49"/>
        <v>0</v>
      </c>
      <c r="AH270" s="4">
        <f t="shared" si="50"/>
        <v>0</v>
      </c>
      <c r="AI270" s="4">
        <f t="shared" si="51"/>
        <v>0</v>
      </c>
      <c r="AJ270" s="4">
        <f t="shared" si="52"/>
        <v>0</v>
      </c>
      <c r="AK270" s="4">
        <f t="shared" si="53"/>
        <v>0</v>
      </c>
    </row>
    <row r="271" spans="1:37" x14ac:dyDescent="0.25">
      <c r="A271" s="1" cm="1">
        <f t="array" ref="A271">_xlfn.SWITCH(B271,"G",1,"D",2,"M",3,"F",4)</f>
        <v>3</v>
      </c>
      <c r="B271" s="1" t="s">
        <v>11</v>
      </c>
      <c r="C271" s="1" t="s">
        <v>104</v>
      </c>
      <c r="D271" s="1">
        <v>5</v>
      </c>
      <c r="E271" s="1">
        <v>5</v>
      </c>
      <c r="F271" s="1" t="s">
        <v>75</v>
      </c>
      <c r="G271" s="1">
        <v>18</v>
      </c>
      <c r="H271" s="1">
        <v>1.226</v>
      </c>
      <c r="I271" s="1">
        <v>20</v>
      </c>
      <c r="J271" s="1">
        <v>0.72599999999999998</v>
      </c>
      <c r="K271" s="1">
        <v>19</v>
      </c>
      <c r="L271" s="1">
        <v>0.60599999999999998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3">
        <v>0</v>
      </c>
      <c r="AC271" s="4">
        <f t="shared" si="45"/>
        <v>0</v>
      </c>
      <c r="AD271" s="4">
        <f t="shared" si="46"/>
        <v>0</v>
      </c>
      <c r="AE271" s="4">
        <f t="shared" si="47"/>
        <v>0</v>
      </c>
      <c r="AF271" s="4">
        <f t="shared" si="48"/>
        <v>0</v>
      </c>
      <c r="AG271" s="4">
        <f t="shared" si="49"/>
        <v>0</v>
      </c>
      <c r="AH271" s="4">
        <f t="shared" si="50"/>
        <v>0</v>
      </c>
      <c r="AI271" s="4">
        <f t="shared" si="51"/>
        <v>0</v>
      </c>
      <c r="AJ271" s="4">
        <f t="shared" si="52"/>
        <v>0</v>
      </c>
      <c r="AK271" s="4">
        <f t="shared" si="53"/>
        <v>0</v>
      </c>
    </row>
    <row r="272" spans="1:37" x14ac:dyDescent="0.25">
      <c r="A272" s="1" cm="1">
        <f t="array" ref="A272">_xlfn.SWITCH(B272,"G",1,"D",2,"M",3,"F",4)</f>
        <v>2</v>
      </c>
      <c r="B272" s="1" t="s">
        <v>14</v>
      </c>
      <c r="C272" s="1" t="s">
        <v>411</v>
      </c>
      <c r="D272" s="1">
        <v>4.9000000000000004</v>
      </c>
      <c r="E272" s="1">
        <v>4.9000000000000004</v>
      </c>
      <c r="F272" s="1" t="s">
        <v>403</v>
      </c>
      <c r="G272" s="1">
        <v>78</v>
      </c>
      <c r="H272" s="1">
        <v>1.216</v>
      </c>
      <c r="I272" s="1">
        <v>73</v>
      </c>
      <c r="J272" s="1">
        <v>2.351</v>
      </c>
      <c r="K272" s="1">
        <v>73</v>
      </c>
      <c r="L272" s="1">
        <v>3.4649999999999999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3">
        <v>0</v>
      </c>
      <c r="AC272" s="4">
        <f t="shared" si="45"/>
        <v>0</v>
      </c>
      <c r="AD272" s="4">
        <f t="shared" si="46"/>
        <v>0</v>
      </c>
      <c r="AE272" s="4">
        <f t="shared" si="47"/>
        <v>0</v>
      </c>
      <c r="AF272" s="4">
        <f t="shared" si="48"/>
        <v>0</v>
      </c>
      <c r="AG272" s="4">
        <f t="shared" si="49"/>
        <v>0</v>
      </c>
      <c r="AH272" s="4">
        <f t="shared" si="50"/>
        <v>0</v>
      </c>
      <c r="AI272" s="4">
        <f t="shared" si="51"/>
        <v>0</v>
      </c>
      <c r="AJ272" s="4">
        <f t="shared" si="52"/>
        <v>0</v>
      </c>
      <c r="AK272" s="4">
        <f t="shared" si="53"/>
        <v>0</v>
      </c>
    </row>
    <row r="273" spans="1:37" x14ac:dyDescent="0.25">
      <c r="A273" s="1" cm="1">
        <f t="array" ref="A273">_xlfn.SWITCH(B273,"G",1,"D",2,"M",3,"F",4)</f>
        <v>3</v>
      </c>
      <c r="B273" s="1" t="s">
        <v>11</v>
      </c>
      <c r="C273" s="1" t="s">
        <v>270</v>
      </c>
      <c r="D273" s="1">
        <v>6.4</v>
      </c>
      <c r="E273" s="1">
        <v>6.4</v>
      </c>
      <c r="F273" s="1" t="s">
        <v>264</v>
      </c>
      <c r="G273" s="1">
        <v>25</v>
      </c>
      <c r="H273" s="1">
        <v>1.2130000000000001</v>
      </c>
      <c r="I273" s="1">
        <v>24</v>
      </c>
      <c r="J273" s="1">
        <v>1.302</v>
      </c>
      <c r="K273" s="1">
        <v>16</v>
      </c>
      <c r="L273" s="1">
        <v>0.91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3">
        <v>0</v>
      </c>
      <c r="AC273" s="4">
        <f t="shared" si="45"/>
        <v>0</v>
      </c>
      <c r="AD273" s="4">
        <f t="shared" si="46"/>
        <v>0</v>
      </c>
      <c r="AE273" s="4">
        <f t="shared" si="47"/>
        <v>0</v>
      </c>
      <c r="AF273" s="4">
        <f t="shared" si="48"/>
        <v>0</v>
      </c>
      <c r="AG273" s="4">
        <f t="shared" si="49"/>
        <v>0</v>
      </c>
      <c r="AH273" s="4">
        <f t="shared" si="50"/>
        <v>0</v>
      </c>
      <c r="AI273" s="4">
        <f t="shared" si="51"/>
        <v>0</v>
      </c>
      <c r="AJ273" s="4">
        <f t="shared" si="52"/>
        <v>0</v>
      </c>
      <c r="AK273" s="4">
        <f t="shared" si="53"/>
        <v>0</v>
      </c>
    </row>
    <row r="274" spans="1:37" x14ac:dyDescent="0.25">
      <c r="A274" s="1" cm="1">
        <f t="array" ref="A274">_xlfn.SWITCH(B274,"G",1,"D",2,"M",3,"F",4)</f>
        <v>3</v>
      </c>
      <c r="B274" s="1" t="s">
        <v>11</v>
      </c>
      <c r="C274" s="1" t="s">
        <v>231</v>
      </c>
      <c r="D274" s="1">
        <v>4.7</v>
      </c>
      <c r="E274" s="1">
        <v>4.7</v>
      </c>
      <c r="F274" s="1" t="s">
        <v>218</v>
      </c>
      <c r="G274" s="1">
        <v>27</v>
      </c>
      <c r="H274" s="1">
        <v>1.1839999999999999</v>
      </c>
      <c r="I274" s="1">
        <v>25</v>
      </c>
      <c r="J274" s="1">
        <v>2.6549999999999998</v>
      </c>
      <c r="K274" s="1">
        <v>29</v>
      </c>
      <c r="L274" s="1">
        <v>1.5629999999999999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3">
        <v>0</v>
      </c>
      <c r="AC274" s="4">
        <f t="shared" si="45"/>
        <v>0</v>
      </c>
      <c r="AD274" s="4">
        <f t="shared" si="46"/>
        <v>0</v>
      </c>
      <c r="AE274" s="4">
        <f t="shared" si="47"/>
        <v>0</v>
      </c>
      <c r="AF274" s="4">
        <f t="shared" si="48"/>
        <v>0</v>
      </c>
      <c r="AG274" s="4">
        <f t="shared" si="49"/>
        <v>0</v>
      </c>
      <c r="AH274" s="4">
        <f t="shared" si="50"/>
        <v>0</v>
      </c>
      <c r="AI274" s="4">
        <f t="shared" si="51"/>
        <v>0</v>
      </c>
      <c r="AJ274" s="4">
        <f t="shared" si="52"/>
        <v>0</v>
      </c>
      <c r="AK274" s="4">
        <f t="shared" si="53"/>
        <v>0</v>
      </c>
    </row>
    <row r="275" spans="1:37" x14ac:dyDescent="0.25">
      <c r="A275" s="1" cm="1">
        <f t="array" ref="A275">_xlfn.SWITCH(B275,"G",1,"D",2,"M",3,"F",4)</f>
        <v>3</v>
      </c>
      <c r="B275" s="1" t="s">
        <v>11</v>
      </c>
      <c r="C275" s="1" t="s">
        <v>412</v>
      </c>
      <c r="D275" s="1">
        <v>6.6</v>
      </c>
      <c r="E275" s="1">
        <v>6.6</v>
      </c>
      <c r="F275" s="1" t="s">
        <v>403</v>
      </c>
      <c r="G275" s="1">
        <v>32</v>
      </c>
      <c r="H275" s="1">
        <v>1.1359999999999999</v>
      </c>
      <c r="I275" s="1">
        <v>34</v>
      </c>
      <c r="J275" s="1">
        <v>1.4910000000000001</v>
      </c>
      <c r="K275" s="1">
        <v>31</v>
      </c>
      <c r="L275" s="1">
        <v>1.593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3">
        <v>0</v>
      </c>
      <c r="AC275" s="4">
        <f t="shared" si="45"/>
        <v>0</v>
      </c>
      <c r="AD275" s="4">
        <f t="shared" si="46"/>
        <v>0</v>
      </c>
      <c r="AE275" s="4">
        <f t="shared" si="47"/>
        <v>0</v>
      </c>
      <c r="AF275" s="4">
        <f t="shared" si="48"/>
        <v>0</v>
      </c>
      <c r="AG275" s="4">
        <f t="shared" si="49"/>
        <v>0</v>
      </c>
      <c r="AH275" s="4">
        <f t="shared" si="50"/>
        <v>0</v>
      </c>
      <c r="AI275" s="4">
        <f t="shared" si="51"/>
        <v>0</v>
      </c>
      <c r="AJ275" s="4">
        <f t="shared" si="52"/>
        <v>0</v>
      </c>
      <c r="AK275" s="4">
        <f t="shared" si="53"/>
        <v>0</v>
      </c>
    </row>
    <row r="276" spans="1:37" x14ac:dyDescent="0.25">
      <c r="A276" s="1" cm="1">
        <f t="array" ref="A276">_xlfn.SWITCH(B276,"G",1,"D",2,"M",3,"F",4)</f>
        <v>4</v>
      </c>
      <c r="B276" s="1" t="s">
        <v>19</v>
      </c>
      <c r="C276" s="1" t="s">
        <v>279</v>
      </c>
      <c r="D276" s="1">
        <v>5.2</v>
      </c>
      <c r="E276" s="1">
        <v>5.2</v>
      </c>
      <c r="F276" s="1" t="s">
        <v>264</v>
      </c>
      <c r="G276" s="1">
        <v>20</v>
      </c>
      <c r="H276" s="1">
        <v>1.1319999999999999</v>
      </c>
      <c r="I276" s="1">
        <v>18</v>
      </c>
      <c r="J276" s="1">
        <v>1.121</v>
      </c>
      <c r="K276" s="1">
        <v>16</v>
      </c>
      <c r="L276" s="1">
        <v>1.028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3">
        <v>0</v>
      </c>
      <c r="AC276" s="4">
        <f t="shared" si="45"/>
        <v>0</v>
      </c>
      <c r="AD276" s="4">
        <f t="shared" si="46"/>
        <v>0</v>
      </c>
      <c r="AE276" s="4">
        <f t="shared" si="47"/>
        <v>0</v>
      </c>
      <c r="AF276" s="4">
        <f t="shared" si="48"/>
        <v>0</v>
      </c>
      <c r="AG276" s="4">
        <f t="shared" si="49"/>
        <v>0</v>
      </c>
      <c r="AH276" s="4">
        <f t="shared" si="50"/>
        <v>0</v>
      </c>
      <c r="AI276" s="4">
        <f t="shared" si="51"/>
        <v>0</v>
      </c>
      <c r="AJ276" s="4">
        <f t="shared" si="52"/>
        <v>0</v>
      </c>
      <c r="AK276" s="4">
        <f t="shared" si="53"/>
        <v>0</v>
      </c>
    </row>
    <row r="277" spans="1:37" x14ac:dyDescent="0.25">
      <c r="A277" s="1" cm="1">
        <f t="array" ref="A277">_xlfn.SWITCH(B277,"G",1,"D",2,"M",3,"F",4)</f>
        <v>2</v>
      </c>
      <c r="B277" s="1" t="s">
        <v>14</v>
      </c>
      <c r="C277" s="1" t="s">
        <v>159</v>
      </c>
      <c r="D277" s="1">
        <v>4.4000000000000004</v>
      </c>
      <c r="E277" s="1">
        <v>4.4000000000000004</v>
      </c>
      <c r="F277" s="1" t="s">
        <v>32</v>
      </c>
      <c r="G277" s="1">
        <v>67</v>
      </c>
      <c r="H277" s="1">
        <v>1.1299999999999999</v>
      </c>
      <c r="I277" s="1">
        <v>63</v>
      </c>
      <c r="J277" s="1">
        <v>2.0369999999999999</v>
      </c>
      <c r="K277" s="1">
        <v>63</v>
      </c>
      <c r="L277" s="1">
        <v>1.895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3">
        <v>0</v>
      </c>
      <c r="AC277" s="4">
        <f t="shared" si="45"/>
        <v>0</v>
      </c>
      <c r="AD277" s="4">
        <f t="shared" si="46"/>
        <v>0</v>
      </c>
      <c r="AE277" s="4">
        <f t="shared" si="47"/>
        <v>0</v>
      </c>
      <c r="AF277" s="4">
        <f t="shared" si="48"/>
        <v>0</v>
      </c>
      <c r="AG277" s="4">
        <f t="shared" si="49"/>
        <v>0</v>
      </c>
      <c r="AH277" s="4">
        <f t="shared" si="50"/>
        <v>0</v>
      </c>
      <c r="AI277" s="4">
        <f t="shared" si="51"/>
        <v>0</v>
      </c>
      <c r="AJ277" s="4">
        <f t="shared" si="52"/>
        <v>0</v>
      </c>
      <c r="AK277" s="4">
        <f t="shared" si="53"/>
        <v>0</v>
      </c>
    </row>
    <row r="278" spans="1:37" x14ac:dyDescent="0.25">
      <c r="A278" s="1" cm="1">
        <f t="array" ref="A278">_xlfn.SWITCH(B278,"G",1,"D",2,"M",3,"F",4)</f>
        <v>3</v>
      </c>
      <c r="B278" s="1" t="s">
        <v>11</v>
      </c>
      <c r="C278" s="1" t="s">
        <v>493</v>
      </c>
      <c r="D278" s="1">
        <v>7.5</v>
      </c>
      <c r="E278" s="1">
        <v>7.5</v>
      </c>
      <c r="F278" s="1" t="s">
        <v>13</v>
      </c>
      <c r="G278" s="1">
        <v>19</v>
      </c>
      <c r="H278" s="1">
        <v>1.1279999999999999</v>
      </c>
      <c r="I278" s="1">
        <v>17</v>
      </c>
      <c r="J278" s="1">
        <v>0.75900000000000001</v>
      </c>
      <c r="K278" s="1">
        <v>18</v>
      </c>
      <c r="L278" s="1">
        <v>0.88900000000000001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0</v>
      </c>
      <c r="AC278" s="4">
        <f t="shared" si="45"/>
        <v>0</v>
      </c>
      <c r="AD278" s="4">
        <f t="shared" si="46"/>
        <v>0</v>
      </c>
      <c r="AE278" s="4">
        <f t="shared" si="47"/>
        <v>0</v>
      </c>
      <c r="AF278" s="4">
        <f t="shared" si="48"/>
        <v>0</v>
      </c>
      <c r="AG278" s="4">
        <f t="shared" si="49"/>
        <v>0</v>
      </c>
      <c r="AH278" s="4">
        <f t="shared" si="50"/>
        <v>0</v>
      </c>
      <c r="AI278" s="4">
        <f t="shared" si="51"/>
        <v>0</v>
      </c>
      <c r="AJ278" s="4">
        <f t="shared" si="52"/>
        <v>0</v>
      </c>
      <c r="AK278" s="4">
        <f t="shared" si="53"/>
        <v>0</v>
      </c>
    </row>
    <row r="279" spans="1:37" x14ac:dyDescent="0.25">
      <c r="A279" s="1" cm="1">
        <f t="array" ref="A279">_xlfn.SWITCH(B279,"G",1,"D",2,"M",3,"F",4)</f>
        <v>2</v>
      </c>
      <c r="B279" s="1" t="s">
        <v>14</v>
      </c>
      <c r="C279" s="1" t="s">
        <v>478</v>
      </c>
      <c r="D279" s="1">
        <v>5.4</v>
      </c>
      <c r="E279" s="1">
        <v>5.4</v>
      </c>
      <c r="F279" s="1" t="s">
        <v>469</v>
      </c>
      <c r="G279" s="1">
        <v>31</v>
      </c>
      <c r="H279" s="1">
        <v>1.1060000000000001</v>
      </c>
      <c r="I279" s="1">
        <v>33</v>
      </c>
      <c r="J279" s="1">
        <v>1.1499999999999999</v>
      </c>
      <c r="K279" s="1">
        <v>33</v>
      </c>
      <c r="L279" s="1">
        <v>1.452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3">
        <v>0</v>
      </c>
      <c r="AC279" s="4">
        <f t="shared" si="45"/>
        <v>0</v>
      </c>
      <c r="AD279" s="4">
        <f t="shared" si="46"/>
        <v>0</v>
      </c>
      <c r="AE279" s="4">
        <f t="shared" si="47"/>
        <v>0</v>
      </c>
      <c r="AF279" s="4">
        <f t="shared" si="48"/>
        <v>0</v>
      </c>
      <c r="AG279" s="4">
        <f t="shared" si="49"/>
        <v>0</v>
      </c>
      <c r="AH279" s="4">
        <f t="shared" si="50"/>
        <v>0</v>
      </c>
      <c r="AI279" s="4">
        <f t="shared" si="51"/>
        <v>0</v>
      </c>
      <c r="AJ279" s="4">
        <f t="shared" si="52"/>
        <v>0</v>
      </c>
      <c r="AK279" s="4">
        <f t="shared" si="53"/>
        <v>0</v>
      </c>
    </row>
    <row r="280" spans="1:37" x14ac:dyDescent="0.25">
      <c r="A280" s="1" cm="1">
        <f t="array" ref="A280">_xlfn.SWITCH(B280,"G",1,"D",2,"M",3,"F",4)</f>
        <v>3</v>
      </c>
      <c r="B280" s="1" t="s">
        <v>11</v>
      </c>
      <c r="C280" s="1" t="s">
        <v>576</v>
      </c>
      <c r="D280" s="1">
        <v>4.9000000000000004</v>
      </c>
      <c r="E280" s="1">
        <v>4.9000000000000004</v>
      </c>
      <c r="F280" s="1" t="s">
        <v>13</v>
      </c>
      <c r="G280" s="1">
        <v>31</v>
      </c>
      <c r="H280" s="1">
        <v>1.1020000000000001</v>
      </c>
      <c r="I280" s="1">
        <v>48</v>
      </c>
      <c r="J280" s="1">
        <v>1.3979999999999999</v>
      </c>
      <c r="K280" s="1">
        <v>65</v>
      </c>
      <c r="L280" s="1">
        <v>1.9390000000000001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0</v>
      </c>
      <c r="AC280" s="4">
        <f t="shared" si="45"/>
        <v>0</v>
      </c>
      <c r="AD280" s="4">
        <f t="shared" si="46"/>
        <v>0</v>
      </c>
      <c r="AE280" s="4">
        <f t="shared" si="47"/>
        <v>0</v>
      </c>
      <c r="AF280" s="4">
        <f t="shared" si="48"/>
        <v>0</v>
      </c>
      <c r="AG280" s="4">
        <f t="shared" si="49"/>
        <v>0</v>
      </c>
      <c r="AH280" s="4">
        <f t="shared" si="50"/>
        <v>0</v>
      </c>
      <c r="AI280" s="4">
        <f t="shared" si="51"/>
        <v>0</v>
      </c>
      <c r="AJ280" s="4">
        <f t="shared" si="52"/>
        <v>0</v>
      </c>
      <c r="AK280" s="4">
        <f t="shared" si="53"/>
        <v>0</v>
      </c>
    </row>
    <row r="281" spans="1:37" x14ac:dyDescent="0.25">
      <c r="A281" s="1" cm="1">
        <f t="array" ref="A281">_xlfn.SWITCH(B281,"G",1,"D",2,"M",3,"F",4)</f>
        <v>3</v>
      </c>
      <c r="B281" s="1" t="s">
        <v>11</v>
      </c>
      <c r="C281" s="1" t="s">
        <v>528</v>
      </c>
      <c r="D281" s="1">
        <v>4.7</v>
      </c>
      <c r="E281" s="1">
        <v>4.7</v>
      </c>
      <c r="F281" s="1" t="s">
        <v>469</v>
      </c>
      <c r="G281" s="1">
        <v>28</v>
      </c>
      <c r="H281" s="1">
        <v>1.0920000000000001</v>
      </c>
      <c r="I281" s="1">
        <v>27</v>
      </c>
      <c r="J281" s="1">
        <v>1.1180000000000001</v>
      </c>
      <c r="K281" s="1">
        <v>26</v>
      </c>
      <c r="L281" s="1">
        <v>1.101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3">
        <v>0</v>
      </c>
      <c r="AC281" s="4">
        <f t="shared" si="45"/>
        <v>0</v>
      </c>
      <c r="AD281" s="4">
        <f t="shared" si="46"/>
        <v>0</v>
      </c>
      <c r="AE281" s="4">
        <f t="shared" si="47"/>
        <v>0</v>
      </c>
      <c r="AF281" s="4">
        <f t="shared" si="48"/>
        <v>0</v>
      </c>
      <c r="AG281" s="4">
        <f t="shared" si="49"/>
        <v>0</v>
      </c>
      <c r="AH281" s="4">
        <f t="shared" si="50"/>
        <v>0</v>
      </c>
      <c r="AI281" s="4">
        <f t="shared" si="51"/>
        <v>0</v>
      </c>
      <c r="AJ281" s="4">
        <f t="shared" si="52"/>
        <v>0</v>
      </c>
      <c r="AK281" s="4">
        <f t="shared" si="53"/>
        <v>0</v>
      </c>
    </row>
    <row r="282" spans="1:37" x14ac:dyDescent="0.25">
      <c r="A282" s="1" cm="1">
        <f t="array" ref="A282">_xlfn.SWITCH(B282,"G",1,"D",2,"M",3,"F",4)</f>
        <v>2</v>
      </c>
      <c r="B282" s="1" t="s">
        <v>14</v>
      </c>
      <c r="C282" s="1" t="s">
        <v>511</v>
      </c>
      <c r="D282" s="1">
        <v>5.7</v>
      </c>
      <c r="E282" s="1">
        <v>5.7</v>
      </c>
      <c r="F282" s="1" t="s">
        <v>241</v>
      </c>
      <c r="G282" s="1">
        <v>39</v>
      </c>
      <c r="H282" s="1">
        <v>1.091</v>
      </c>
      <c r="I282" s="1">
        <v>62</v>
      </c>
      <c r="J282" s="1">
        <v>2.0179999999999998</v>
      </c>
      <c r="K282" s="1">
        <v>79</v>
      </c>
      <c r="L282" s="1">
        <v>2.8610000000000002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3">
        <v>0</v>
      </c>
      <c r="AC282" s="4">
        <f t="shared" si="45"/>
        <v>0</v>
      </c>
      <c r="AD282" s="4">
        <f t="shared" si="46"/>
        <v>0</v>
      </c>
      <c r="AE282" s="4">
        <f t="shared" si="47"/>
        <v>0</v>
      </c>
      <c r="AF282" s="4">
        <f t="shared" si="48"/>
        <v>0</v>
      </c>
      <c r="AG282" s="4">
        <f t="shared" si="49"/>
        <v>0</v>
      </c>
      <c r="AH282" s="4">
        <f t="shared" si="50"/>
        <v>0</v>
      </c>
      <c r="AI282" s="4">
        <f t="shared" si="51"/>
        <v>0</v>
      </c>
      <c r="AJ282" s="4">
        <f t="shared" si="52"/>
        <v>0</v>
      </c>
      <c r="AK282" s="4">
        <f t="shared" si="53"/>
        <v>0</v>
      </c>
    </row>
    <row r="283" spans="1:37" x14ac:dyDescent="0.25">
      <c r="A283" s="1" cm="1">
        <f t="array" ref="A283">_xlfn.SWITCH(B283,"G",1,"D",2,"M",3,"F",4)</f>
        <v>2</v>
      </c>
      <c r="B283" s="1" t="s">
        <v>14</v>
      </c>
      <c r="C283" s="1" t="s">
        <v>187</v>
      </c>
      <c r="D283" s="1">
        <v>4.5999999999999996</v>
      </c>
      <c r="E283" s="1">
        <v>4.5999999999999996</v>
      </c>
      <c r="F283" s="1" t="s">
        <v>403</v>
      </c>
      <c r="G283" s="1">
        <v>64</v>
      </c>
      <c r="H283" s="1">
        <v>1.075</v>
      </c>
      <c r="I283" s="1">
        <v>55</v>
      </c>
      <c r="J283" s="1">
        <v>1.8280000000000001</v>
      </c>
      <c r="K283" s="1">
        <v>41</v>
      </c>
      <c r="L283" s="1">
        <v>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4">
        <f t="shared" si="45"/>
        <v>0</v>
      </c>
      <c r="AD283" s="4">
        <f t="shared" si="46"/>
        <v>0</v>
      </c>
      <c r="AE283" s="4">
        <f t="shared" si="47"/>
        <v>0</v>
      </c>
      <c r="AF283" s="4">
        <f t="shared" si="48"/>
        <v>0</v>
      </c>
      <c r="AG283" s="4">
        <f t="shared" si="49"/>
        <v>0</v>
      </c>
      <c r="AH283" s="4">
        <f t="shared" si="50"/>
        <v>0</v>
      </c>
      <c r="AI283" s="4">
        <f t="shared" si="51"/>
        <v>0</v>
      </c>
      <c r="AJ283" s="4">
        <f t="shared" si="52"/>
        <v>0</v>
      </c>
      <c r="AK283" s="4">
        <f t="shared" si="53"/>
        <v>0</v>
      </c>
    </row>
    <row r="284" spans="1:37" x14ac:dyDescent="0.25">
      <c r="A284" s="1" cm="1">
        <f t="array" ref="A284">_xlfn.SWITCH(B284,"G",1,"D",2,"M",3,"F",4)</f>
        <v>2</v>
      </c>
      <c r="B284" s="1" t="s">
        <v>14</v>
      </c>
      <c r="C284" s="1" t="s">
        <v>526</v>
      </c>
      <c r="D284" s="1">
        <v>4.2</v>
      </c>
      <c r="E284" s="1">
        <v>4.2</v>
      </c>
      <c r="F284" s="1" t="s">
        <v>38</v>
      </c>
      <c r="G284" s="1">
        <v>79</v>
      </c>
      <c r="H284" s="1">
        <v>1.073</v>
      </c>
      <c r="I284" s="1">
        <v>76</v>
      </c>
      <c r="J284" s="1">
        <v>1.0489999999999999</v>
      </c>
      <c r="K284" s="1">
        <v>76</v>
      </c>
      <c r="L284" s="1">
        <v>2.427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4">
        <f t="shared" si="45"/>
        <v>0</v>
      </c>
      <c r="AD284" s="4">
        <f t="shared" si="46"/>
        <v>0</v>
      </c>
      <c r="AE284" s="4">
        <f t="shared" si="47"/>
        <v>0</v>
      </c>
      <c r="AF284" s="4">
        <f t="shared" si="48"/>
        <v>0</v>
      </c>
      <c r="AG284" s="4">
        <f t="shared" si="49"/>
        <v>0</v>
      </c>
      <c r="AH284" s="4">
        <f t="shared" si="50"/>
        <v>0</v>
      </c>
      <c r="AI284" s="4">
        <f t="shared" si="51"/>
        <v>0</v>
      </c>
      <c r="AJ284" s="4">
        <f t="shared" si="52"/>
        <v>0</v>
      </c>
      <c r="AK284" s="4">
        <f t="shared" si="53"/>
        <v>0</v>
      </c>
    </row>
    <row r="285" spans="1:37" x14ac:dyDescent="0.25">
      <c r="A285" s="1" cm="1">
        <f t="array" ref="A285">_xlfn.SWITCH(B285,"G",1,"D",2,"M",3,"F",4)</f>
        <v>2</v>
      </c>
      <c r="B285" s="1" t="s">
        <v>14</v>
      </c>
      <c r="C285" s="1" t="s">
        <v>409</v>
      </c>
      <c r="D285" s="1">
        <v>5.2</v>
      </c>
      <c r="E285" s="1">
        <v>5.2</v>
      </c>
      <c r="F285" s="1" t="s">
        <v>403</v>
      </c>
      <c r="G285" s="1">
        <v>60</v>
      </c>
      <c r="H285" s="1">
        <v>1.0649999999999999</v>
      </c>
      <c r="I285" s="1">
        <v>62</v>
      </c>
      <c r="J285" s="1">
        <v>2.246</v>
      </c>
      <c r="K285" s="1">
        <v>58</v>
      </c>
      <c r="L285" s="1">
        <v>3.129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3">
        <v>0</v>
      </c>
      <c r="AC285" s="4">
        <f t="shared" si="45"/>
        <v>0</v>
      </c>
      <c r="AD285" s="4">
        <f t="shared" si="46"/>
        <v>0</v>
      </c>
      <c r="AE285" s="4">
        <f t="shared" si="47"/>
        <v>0</v>
      </c>
      <c r="AF285" s="4">
        <f t="shared" si="48"/>
        <v>0</v>
      </c>
      <c r="AG285" s="4">
        <f t="shared" si="49"/>
        <v>0</v>
      </c>
      <c r="AH285" s="4">
        <f t="shared" si="50"/>
        <v>0</v>
      </c>
      <c r="AI285" s="4">
        <f t="shared" si="51"/>
        <v>0</v>
      </c>
      <c r="AJ285" s="4">
        <f t="shared" si="52"/>
        <v>0</v>
      </c>
      <c r="AK285" s="4">
        <f t="shared" si="53"/>
        <v>0</v>
      </c>
    </row>
    <row r="286" spans="1:37" x14ac:dyDescent="0.25">
      <c r="A286" s="1" cm="1">
        <f t="array" ref="A286">_xlfn.SWITCH(B286,"G",1,"D",2,"M",3,"F",4)</f>
        <v>3</v>
      </c>
      <c r="B286" s="1" t="s">
        <v>11</v>
      </c>
      <c r="C286" s="1" t="s">
        <v>153</v>
      </c>
      <c r="D286" s="1">
        <v>4.3</v>
      </c>
      <c r="E286" s="1">
        <v>4.3</v>
      </c>
      <c r="F286" s="1" t="s">
        <v>129</v>
      </c>
      <c r="G286" s="1">
        <v>31</v>
      </c>
      <c r="H286" s="1">
        <v>1.052</v>
      </c>
      <c r="I286" s="1">
        <v>33</v>
      </c>
      <c r="J286" s="1">
        <v>1.028</v>
      </c>
      <c r="K286" s="1">
        <v>38</v>
      </c>
      <c r="L286" s="1">
        <v>1.2769999999999999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4">
        <f t="shared" si="45"/>
        <v>0</v>
      </c>
      <c r="AD286" s="4">
        <f t="shared" si="46"/>
        <v>0</v>
      </c>
      <c r="AE286" s="4">
        <f t="shared" si="47"/>
        <v>0</v>
      </c>
      <c r="AF286" s="4">
        <f t="shared" si="48"/>
        <v>0</v>
      </c>
      <c r="AG286" s="4">
        <f t="shared" si="49"/>
        <v>0</v>
      </c>
      <c r="AH286" s="4">
        <f t="shared" si="50"/>
        <v>0</v>
      </c>
      <c r="AI286" s="4">
        <f t="shared" si="51"/>
        <v>0</v>
      </c>
      <c r="AJ286" s="4">
        <f t="shared" si="52"/>
        <v>0</v>
      </c>
      <c r="AK286" s="4">
        <f t="shared" si="53"/>
        <v>0</v>
      </c>
    </row>
    <row r="287" spans="1:37" x14ac:dyDescent="0.25">
      <c r="A287" s="1" cm="1">
        <f t="array" ref="A287">_xlfn.SWITCH(B287,"G",1,"D",2,"M",3,"F",4)</f>
        <v>2</v>
      </c>
      <c r="B287" s="1" t="s">
        <v>14</v>
      </c>
      <c r="C287" s="1" t="s">
        <v>507</v>
      </c>
      <c r="D287" s="1">
        <v>5</v>
      </c>
      <c r="E287" s="1">
        <v>5</v>
      </c>
      <c r="F287" s="1" t="s">
        <v>13</v>
      </c>
      <c r="G287" s="1">
        <v>26</v>
      </c>
      <c r="H287" s="1">
        <v>1.0369999999999999</v>
      </c>
      <c r="I287" s="1">
        <v>24</v>
      </c>
      <c r="J287" s="1">
        <v>0.61899999999999999</v>
      </c>
      <c r="K287" s="1">
        <v>26</v>
      </c>
      <c r="L287" s="1">
        <v>0.84799999999999998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3">
        <v>0</v>
      </c>
      <c r="AC287" s="4">
        <f t="shared" si="45"/>
        <v>0</v>
      </c>
      <c r="AD287" s="4">
        <f t="shared" si="46"/>
        <v>0</v>
      </c>
      <c r="AE287" s="4">
        <f t="shared" si="47"/>
        <v>0</v>
      </c>
      <c r="AF287" s="4">
        <f t="shared" si="48"/>
        <v>0</v>
      </c>
      <c r="AG287" s="4">
        <f t="shared" si="49"/>
        <v>0</v>
      </c>
      <c r="AH287" s="4">
        <f t="shared" si="50"/>
        <v>0</v>
      </c>
      <c r="AI287" s="4">
        <f t="shared" si="51"/>
        <v>0</v>
      </c>
      <c r="AJ287" s="4">
        <f t="shared" si="52"/>
        <v>0</v>
      </c>
      <c r="AK287" s="4">
        <f t="shared" si="53"/>
        <v>0</v>
      </c>
    </row>
    <row r="288" spans="1:37" x14ac:dyDescent="0.25">
      <c r="A288" s="1" cm="1">
        <f t="array" ref="A288">_xlfn.SWITCH(B288,"G",1,"D",2,"M",3,"F",4)</f>
        <v>3</v>
      </c>
      <c r="B288" s="1" t="s">
        <v>11</v>
      </c>
      <c r="C288" s="1" t="s">
        <v>429</v>
      </c>
      <c r="D288" s="1">
        <v>4.7</v>
      </c>
      <c r="E288" s="1">
        <v>4.7</v>
      </c>
      <c r="F288" s="1" t="s">
        <v>32</v>
      </c>
      <c r="G288" s="1">
        <v>37</v>
      </c>
      <c r="H288" s="1">
        <v>1.034</v>
      </c>
      <c r="I288" s="1">
        <v>37</v>
      </c>
      <c r="J288" s="1">
        <v>1.133</v>
      </c>
      <c r="K288" s="1">
        <v>33</v>
      </c>
      <c r="L288" s="1">
        <v>1.008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0</v>
      </c>
      <c r="AC288" s="4">
        <f t="shared" si="45"/>
        <v>0</v>
      </c>
      <c r="AD288" s="4">
        <f t="shared" si="46"/>
        <v>0</v>
      </c>
      <c r="AE288" s="4">
        <f t="shared" si="47"/>
        <v>0</v>
      </c>
      <c r="AF288" s="4">
        <f t="shared" si="48"/>
        <v>0</v>
      </c>
      <c r="AG288" s="4">
        <f t="shared" si="49"/>
        <v>0</v>
      </c>
      <c r="AH288" s="4">
        <f t="shared" si="50"/>
        <v>0</v>
      </c>
      <c r="AI288" s="4">
        <f t="shared" si="51"/>
        <v>0</v>
      </c>
      <c r="AJ288" s="4">
        <f t="shared" si="52"/>
        <v>0</v>
      </c>
      <c r="AK288" s="4">
        <f t="shared" si="53"/>
        <v>0</v>
      </c>
    </row>
    <row r="289" spans="1:37" x14ac:dyDescent="0.25">
      <c r="A289" s="1" cm="1">
        <f t="array" ref="A289">_xlfn.SWITCH(B289,"G",1,"D",2,"M",3,"F",4)</f>
        <v>3</v>
      </c>
      <c r="B289" s="1" t="s">
        <v>11</v>
      </c>
      <c r="C289" s="1" t="s">
        <v>407</v>
      </c>
      <c r="D289" s="1">
        <v>5.7</v>
      </c>
      <c r="E289" s="1">
        <v>5.7</v>
      </c>
      <c r="F289" s="1" t="s">
        <v>403</v>
      </c>
      <c r="G289" s="1">
        <v>29</v>
      </c>
      <c r="H289" s="1">
        <v>1.0329999999999999</v>
      </c>
      <c r="I289" s="1">
        <v>33</v>
      </c>
      <c r="J289" s="1">
        <v>1.486</v>
      </c>
      <c r="K289" s="1">
        <v>29</v>
      </c>
      <c r="L289" s="1">
        <v>1.5580000000000001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3">
        <v>0</v>
      </c>
      <c r="AC289" s="4">
        <f t="shared" si="45"/>
        <v>0</v>
      </c>
      <c r="AD289" s="4">
        <f t="shared" si="46"/>
        <v>0</v>
      </c>
      <c r="AE289" s="4">
        <f t="shared" si="47"/>
        <v>0</v>
      </c>
      <c r="AF289" s="4">
        <f t="shared" si="48"/>
        <v>0</v>
      </c>
      <c r="AG289" s="4">
        <f t="shared" si="49"/>
        <v>0</v>
      </c>
      <c r="AH289" s="4">
        <f t="shared" si="50"/>
        <v>0</v>
      </c>
      <c r="AI289" s="4">
        <f t="shared" si="51"/>
        <v>0</v>
      </c>
      <c r="AJ289" s="4">
        <f t="shared" si="52"/>
        <v>0</v>
      </c>
      <c r="AK289" s="4">
        <f t="shared" si="53"/>
        <v>0</v>
      </c>
    </row>
    <row r="290" spans="1:37" x14ac:dyDescent="0.25">
      <c r="A290" s="1" cm="1">
        <f t="array" ref="A290">_xlfn.SWITCH(B290,"G",1,"D",2,"M",3,"F",4)</f>
        <v>2</v>
      </c>
      <c r="B290" s="1" t="s">
        <v>14</v>
      </c>
      <c r="C290" s="1" t="s">
        <v>437</v>
      </c>
      <c r="D290" s="1">
        <v>4.5</v>
      </c>
      <c r="E290" s="1">
        <v>4.5</v>
      </c>
      <c r="F290" s="1" t="s">
        <v>32</v>
      </c>
      <c r="G290" s="1">
        <v>58</v>
      </c>
      <c r="H290" s="1">
        <v>1.0329999999999999</v>
      </c>
      <c r="I290" s="1">
        <v>60</v>
      </c>
      <c r="J290" s="1">
        <v>1.9810000000000001</v>
      </c>
      <c r="K290" s="1">
        <v>56</v>
      </c>
      <c r="L290" s="1">
        <v>1.734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3">
        <v>0</v>
      </c>
      <c r="AC290" s="4">
        <f t="shared" si="45"/>
        <v>0</v>
      </c>
      <c r="AD290" s="4">
        <f t="shared" si="46"/>
        <v>0</v>
      </c>
      <c r="AE290" s="4">
        <f t="shared" si="47"/>
        <v>0</v>
      </c>
      <c r="AF290" s="4">
        <f t="shared" si="48"/>
        <v>0</v>
      </c>
      <c r="AG290" s="4">
        <f t="shared" si="49"/>
        <v>0</v>
      </c>
      <c r="AH290" s="4">
        <f t="shared" si="50"/>
        <v>0</v>
      </c>
      <c r="AI290" s="4">
        <f t="shared" si="51"/>
        <v>0</v>
      </c>
      <c r="AJ290" s="4">
        <f t="shared" si="52"/>
        <v>0</v>
      </c>
      <c r="AK290" s="4">
        <f t="shared" si="53"/>
        <v>0</v>
      </c>
    </row>
    <row r="291" spans="1:37" x14ac:dyDescent="0.25">
      <c r="A291" s="1" cm="1">
        <f t="array" ref="A291">_xlfn.SWITCH(B291,"G",1,"D",2,"M",3,"F",4)</f>
        <v>2</v>
      </c>
      <c r="B291" s="1" t="s">
        <v>14</v>
      </c>
      <c r="C291" s="1" t="s">
        <v>406</v>
      </c>
      <c r="D291" s="1">
        <v>5.4</v>
      </c>
      <c r="E291" s="1">
        <v>5.4</v>
      </c>
      <c r="F291" s="1" t="s">
        <v>403</v>
      </c>
      <c r="G291" s="1">
        <v>63</v>
      </c>
      <c r="H291" s="1">
        <v>1.016</v>
      </c>
      <c r="I291" s="1">
        <v>59</v>
      </c>
      <c r="J291" s="1">
        <v>1.9350000000000001</v>
      </c>
      <c r="K291" s="1">
        <v>60</v>
      </c>
      <c r="L291" s="1">
        <v>2.8959999999999999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3">
        <v>0</v>
      </c>
      <c r="AC291" s="4">
        <f t="shared" si="45"/>
        <v>0</v>
      </c>
      <c r="AD291" s="4">
        <f t="shared" si="46"/>
        <v>0</v>
      </c>
      <c r="AE291" s="4">
        <f t="shared" si="47"/>
        <v>0</v>
      </c>
      <c r="AF291" s="4">
        <f t="shared" si="48"/>
        <v>0</v>
      </c>
      <c r="AG291" s="4">
        <f t="shared" si="49"/>
        <v>0</v>
      </c>
      <c r="AH291" s="4">
        <f t="shared" si="50"/>
        <v>0</v>
      </c>
      <c r="AI291" s="4">
        <f t="shared" si="51"/>
        <v>0</v>
      </c>
      <c r="AJ291" s="4">
        <f t="shared" si="52"/>
        <v>0</v>
      </c>
      <c r="AK291" s="4">
        <f t="shared" si="53"/>
        <v>0</v>
      </c>
    </row>
    <row r="292" spans="1:37" x14ac:dyDescent="0.25">
      <c r="A292" s="1" cm="1">
        <f t="array" ref="A292">_xlfn.SWITCH(B292,"G",1,"D",2,"M",3,"F",4)</f>
        <v>2</v>
      </c>
      <c r="B292" s="1" t="s">
        <v>14</v>
      </c>
      <c r="C292" s="1" t="s">
        <v>347</v>
      </c>
      <c r="D292" s="1">
        <v>4.5</v>
      </c>
      <c r="E292" s="1">
        <v>4.5</v>
      </c>
      <c r="F292" s="1" t="s">
        <v>38</v>
      </c>
      <c r="G292" s="1">
        <v>68</v>
      </c>
      <c r="H292" s="1">
        <v>0.99</v>
      </c>
      <c r="I292" s="1">
        <v>56</v>
      </c>
      <c r="J292" s="1">
        <v>0.84299999999999997</v>
      </c>
      <c r="K292" s="1">
        <v>54</v>
      </c>
      <c r="L292" s="1">
        <v>1.84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3">
        <v>0</v>
      </c>
      <c r="AC292" s="4">
        <f t="shared" si="45"/>
        <v>0</v>
      </c>
      <c r="AD292" s="4">
        <f t="shared" si="46"/>
        <v>0</v>
      </c>
      <c r="AE292" s="4">
        <f t="shared" si="47"/>
        <v>0</v>
      </c>
      <c r="AF292" s="4">
        <f t="shared" si="48"/>
        <v>0</v>
      </c>
      <c r="AG292" s="4">
        <f t="shared" si="49"/>
        <v>0</v>
      </c>
      <c r="AH292" s="4">
        <f t="shared" si="50"/>
        <v>0</v>
      </c>
      <c r="AI292" s="4">
        <f t="shared" si="51"/>
        <v>0</v>
      </c>
      <c r="AJ292" s="4">
        <f t="shared" si="52"/>
        <v>0</v>
      </c>
      <c r="AK292" s="4">
        <f t="shared" si="53"/>
        <v>0</v>
      </c>
    </row>
    <row r="293" spans="1:37" x14ac:dyDescent="0.25">
      <c r="A293" s="1" cm="1">
        <f t="array" ref="A293">_xlfn.SWITCH(B293,"G",1,"D",2,"M",3,"F",4)</f>
        <v>3</v>
      </c>
      <c r="B293" s="1" t="s">
        <v>11</v>
      </c>
      <c r="C293" s="1" t="s">
        <v>652</v>
      </c>
      <c r="D293" s="1">
        <v>4.5</v>
      </c>
      <c r="E293" s="1">
        <v>4.5</v>
      </c>
      <c r="F293" s="1" t="s">
        <v>32</v>
      </c>
      <c r="G293" s="1">
        <v>35</v>
      </c>
      <c r="H293" s="1">
        <v>0.97799999999999998</v>
      </c>
      <c r="I293" s="1">
        <v>32</v>
      </c>
      <c r="J293" s="1">
        <v>0.95899999999999996</v>
      </c>
      <c r="K293" s="1">
        <v>37</v>
      </c>
      <c r="L293" s="1">
        <v>1.0840000000000001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4">
        <f t="shared" si="45"/>
        <v>0</v>
      </c>
      <c r="AD293" s="4">
        <f t="shared" si="46"/>
        <v>0</v>
      </c>
      <c r="AE293" s="4">
        <f t="shared" si="47"/>
        <v>0</v>
      </c>
      <c r="AF293" s="4">
        <f t="shared" si="48"/>
        <v>0</v>
      </c>
      <c r="AG293" s="4">
        <f t="shared" si="49"/>
        <v>0</v>
      </c>
      <c r="AH293" s="4">
        <f t="shared" si="50"/>
        <v>0</v>
      </c>
      <c r="AI293" s="4">
        <f t="shared" si="51"/>
        <v>0</v>
      </c>
      <c r="AJ293" s="4">
        <f t="shared" si="52"/>
        <v>0</v>
      </c>
      <c r="AK293" s="4">
        <f t="shared" si="53"/>
        <v>0</v>
      </c>
    </row>
    <row r="294" spans="1:37" x14ac:dyDescent="0.25">
      <c r="A294" s="1" cm="1">
        <f t="array" ref="A294">_xlfn.SWITCH(B294,"G",1,"D",2,"M",3,"F",4)</f>
        <v>2</v>
      </c>
      <c r="B294" s="1" t="s">
        <v>14</v>
      </c>
      <c r="C294" s="1" t="s">
        <v>124</v>
      </c>
      <c r="D294" s="1">
        <v>5.7</v>
      </c>
      <c r="E294" s="1">
        <v>5.7</v>
      </c>
      <c r="F294" s="1" t="s">
        <v>121</v>
      </c>
      <c r="G294" s="1">
        <v>14</v>
      </c>
      <c r="H294" s="1">
        <v>0.96799999999999997</v>
      </c>
      <c r="I294" s="1">
        <v>14</v>
      </c>
      <c r="J294" s="1">
        <v>0.75800000000000001</v>
      </c>
      <c r="K294" s="1">
        <v>16</v>
      </c>
      <c r="L294" s="1">
        <v>0.67500000000000004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3">
        <v>0</v>
      </c>
      <c r="AC294" s="4">
        <f t="shared" si="45"/>
        <v>0</v>
      </c>
      <c r="AD294" s="4">
        <f t="shared" si="46"/>
        <v>0</v>
      </c>
      <c r="AE294" s="4">
        <f t="shared" si="47"/>
        <v>0</v>
      </c>
      <c r="AF294" s="4">
        <f t="shared" si="48"/>
        <v>0</v>
      </c>
      <c r="AG294" s="4">
        <f t="shared" si="49"/>
        <v>0</v>
      </c>
      <c r="AH294" s="4">
        <f t="shared" si="50"/>
        <v>0</v>
      </c>
      <c r="AI294" s="4">
        <f t="shared" si="51"/>
        <v>0</v>
      </c>
      <c r="AJ294" s="4">
        <f t="shared" si="52"/>
        <v>0</v>
      </c>
      <c r="AK294" s="4">
        <f t="shared" si="53"/>
        <v>0</v>
      </c>
    </row>
    <row r="295" spans="1:37" x14ac:dyDescent="0.25">
      <c r="A295" s="1" cm="1">
        <f t="array" ref="A295">_xlfn.SWITCH(B295,"G",1,"D",2,"M",3,"F",4)</f>
        <v>2</v>
      </c>
      <c r="B295" s="1" t="s">
        <v>14</v>
      </c>
      <c r="C295" s="1" t="s">
        <v>206</v>
      </c>
      <c r="D295" s="1">
        <v>3.9</v>
      </c>
      <c r="E295" s="1">
        <v>3.9</v>
      </c>
      <c r="F295" s="1" t="s">
        <v>286</v>
      </c>
      <c r="G295" s="1">
        <v>35</v>
      </c>
      <c r="H295" s="1">
        <v>0.93799999999999994</v>
      </c>
      <c r="I295" s="1">
        <v>34</v>
      </c>
      <c r="J295" s="1">
        <v>1.167</v>
      </c>
      <c r="K295" s="1">
        <v>41</v>
      </c>
      <c r="L295" s="1">
        <v>0.80600000000000005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3">
        <v>0</v>
      </c>
      <c r="AC295" s="4">
        <f t="shared" si="45"/>
        <v>0</v>
      </c>
      <c r="AD295" s="4">
        <f t="shared" si="46"/>
        <v>0</v>
      </c>
      <c r="AE295" s="4">
        <f t="shared" si="47"/>
        <v>0</v>
      </c>
      <c r="AF295" s="4">
        <f t="shared" si="48"/>
        <v>0</v>
      </c>
      <c r="AG295" s="4">
        <f t="shared" si="49"/>
        <v>0</v>
      </c>
      <c r="AH295" s="4">
        <f t="shared" si="50"/>
        <v>0</v>
      </c>
      <c r="AI295" s="4">
        <f t="shared" si="51"/>
        <v>0</v>
      </c>
      <c r="AJ295" s="4">
        <f t="shared" si="52"/>
        <v>0</v>
      </c>
      <c r="AK295" s="4">
        <f t="shared" si="53"/>
        <v>0</v>
      </c>
    </row>
    <row r="296" spans="1:37" x14ac:dyDescent="0.25">
      <c r="A296" s="1" cm="1">
        <f t="array" ref="A296">_xlfn.SWITCH(B296,"G",1,"D",2,"M",3,"F",4)</f>
        <v>2</v>
      </c>
      <c r="B296" s="1" t="s">
        <v>14</v>
      </c>
      <c r="C296" s="1" t="s">
        <v>206</v>
      </c>
      <c r="D296" s="1">
        <v>4.5999999999999996</v>
      </c>
      <c r="E296" s="1">
        <v>4.5999999999999996</v>
      </c>
      <c r="F296" s="1" t="s">
        <v>137</v>
      </c>
      <c r="G296" s="1">
        <v>13</v>
      </c>
      <c r="H296" s="1">
        <v>0.92800000000000005</v>
      </c>
      <c r="I296" s="1">
        <v>13</v>
      </c>
      <c r="J296" s="1">
        <v>0.58699999999999997</v>
      </c>
      <c r="K296" s="1">
        <v>13</v>
      </c>
      <c r="L296" s="1">
        <v>0.49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3">
        <v>0</v>
      </c>
      <c r="AC296" s="4">
        <f t="shared" si="45"/>
        <v>0</v>
      </c>
      <c r="AD296" s="4">
        <f t="shared" si="46"/>
        <v>0</v>
      </c>
      <c r="AE296" s="4">
        <f t="shared" si="47"/>
        <v>0</v>
      </c>
      <c r="AF296" s="4">
        <f t="shared" si="48"/>
        <v>0</v>
      </c>
      <c r="AG296" s="4">
        <f t="shared" si="49"/>
        <v>0</v>
      </c>
      <c r="AH296" s="4">
        <f t="shared" si="50"/>
        <v>0</v>
      </c>
      <c r="AI296" s="4">
        <f t="shared" si="51"/>
        <v>0</v>
      </c>
      <c r="AJ296" s="4">
        <f t="shared" si="52"/>
        <v>0</v>
      </c>
      <c r="AK296" s="4">
        <f t="shared" si="53"/>
        <v>0</v>
      </c>
    </row>
    <row r="297" spans="1:37" x14ac:dyDescent="0.25">
      <c r="A297" s="1" cm="1">
        <f t="array" ref="A297">_xlfn.SWITCH(B297,"G",1,"D",2,"M",3,"F",4)</f>
        <v>4</v>
      </c>
      <c r="B297" s="1" t="s">
        <v>19</v>
      </c>
      <c r="C297" s="1" t="s">
        <v>352</v>
      </c>
      <c r="D297" s="1">
        <v>5.9</v>
      </c>
      <c r="E297" s="1">
        <v>5.9</v>
      </c>
      <c r="F297" s="1" t="s">
        <v>38</v>
      </c>
      <c r="G297" s="1">
        <v>21</v>
      </c>
      <c r="H297" s="1">
        <v>0.91600000000000004</v>
      </c>
      <c r="I297" s="1">
        <v>24</v>
      </c>
      <c r="J297" s="1">
        <v>1.0820000000000001</v>
      </c>
      <c r="K297" s="1">
        <v>21</v>
      </c>
      <c r="L297" s="1">
        <v>1.1399999999999999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0</v>
      </c>
      <c r="AC297" s="4">
        <f t="shared" si="45"/>
        <v>0</v>
      </c>
      <c r="AD297" s="4">
        <f t="shared" si="46"/>
        <v>0</v>
      </c>
      <c r="AE297" s="4">
        <f t="shared" si="47"/>
        <v>0</v>
      </c>
      <c r="AF297" s="4">
        <f t="shared" si="48"/>
        <v>0</v>
      </c>
      <c r="AG297" s="4">
        <f t="shared" si="49"/>
        <v>0</v>
      </c>
      <c r="AH297" s="4">
        <f t="shared" si="50"/>
        <v>0</v>
      </c>
      <c r="AI297" s="4">
        <f t="shared" si="51"/>
        <v>0</v>
      </c>
      <c r="AJ297" s="4">
        <f t="shared" si="52"/>
        <v>0</v>
      </c>
      <c r="AK297" s="4">
        <f t="shared" si="53"/>
        <v>0</v>
      </c>
    </row>
    <row r="298" spans="1:37" x14ac:dyDescent="0.25">
      <c r="A298" s="1" cm="1">
        <f t="array" ref="A298">_xlfn.SWITCH(B298,"G",1,"D",2,"M",3,"F",4)</f>
        <v>3</v>
      </c>
      <c r="B298" s="1" t="s">
        <v>11</v>
      </c>
      <c r="C298" s="1" t="s">
        <v>442</v>
      </c>
      <c r="D298" s="1">
        <v>4.5999999999999996</v>
      </c>
      <c r="E298" s="1">
        <v>4.5999999999999996</v>
      </c>
      <c r="F298" s="1" t="s">
        <v>327</v>
      </c>
      <c r="G298" s="1">
        <v>17</v>
      </c>
      <c r="H298" s="1">
        <v>0.89600000000000002</v>
      </c>
      <c r="I298" s="1">
        <v>16</v>
      </c>
      <c r="J298" s="1">
        <v>0.71399999999999997</v>
      </c>
      <c r="K298" s="1">
        <v>15</v>
      </c>
      <c r="L298" s="1">
        <v>0.54200000000000004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3">
        <v>0</v>
      </c>
      <c r="AC298" s="4">
        <f t="shared" si="45"/>
        <v>0</v>
      </c>
      <c r="AD298" s="4">
        <f t="shared" si="46"/>
        <v>0</v>
      </c>
      <c r="AE298" s="4">
        <f t="shared" si="47"/>
        <v>0</v>
      </c>
      <c r="AF298" s="4">
        <f t="shared" si="48"/>
        <v>0</v>
      </c>
      <c r="AG298" s="4">
        <f t="shared" si="49"/>
        <v>0</v>
      </c>
      <c r="AH298" s="4">
        <f t="shared" si="50"/>
        <v>0</v>
      </c>
      <c r="AI298" s="4">
        <f t="shared" si="51"/>
        <v>0</v>
      </c>
      <c r="AJ298" s="4">
        <f t="shared" si="52"/>
        <v>0</v>
      </c>
      <c r="AK298" s="4">
        <f t="shared" si="53"/>
        <v>0</v>
      </c>
    </row>
    <row r="299" spans="1:37" x14ac:dyDescent="0.25">
      <c r="A299" s="1" cm="1">
        <f t="array" ref="A299">_xlfn.SWITCH(B299,"G",1,"D",2,"M",3,"F",4)</f>
        <v>3</v>
      </c>
      <c r="B299" s="1" t="s">
        <v>11</v>
      </c>
      <c r="C299" s="1" t="s">
        <v>510</v>
      </c>
      <c r="D299" s="1">
        <v>4.9000000000000004</v>
      </c>
      <c r="E299" s="1">
        <v>4.9000000000000004</v>
      </c>
      <c r="F299" s="1" t="s">
        <v>38</v>
      </c>
      <c r="G299" s="1">
        <v>26</v>
      </c>
      <c r="H299" s="1">
        <v>0.86399999999999999</v>
      </c>
      <c r="I299" s="1">
        <v>28</v>
      </c>
      <c r="J299" s="1">
        <v>0.95099999999999996</v>
      </c>
      <c r="K299" s="1">
        <v>25</v>
      </c>
      <c r="L299" s="1">
        <v>0.96899999999999997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3">
        <v>0</v>
      </c>
      <c r="AC299" s="4">
        <f t="shared" si="45"/>
        <v>0</v>
      </c>
      <c r="AD299" s="4">
        <f t="shared" si="46"/>
        <v>0</v>
      </c>
      <c r="AE299" s="4">
        <f t="shared" si="47"/>
        <v>0</v>
      </c>
      <c r="AF299" s="4">
        <f t="shared" si="48"/>
        <v>0</v>
      </c>
      <c r="AG299" s="4">
        <f t="shared" si="49"/>
        <v>0</v>
      </c>
      <c r="AH299" s="4">
        <f t="shared" si="50"/>
        <v>0</v>
      </c>
      <c r="AI299" s="4">
        <f t="shared" si="51"/>
        <v>0</v>
      </c>
      <c r="AJ299" s="4">
        <f t="shared" si="52"/>
        <v>0</v>
      </c>
      <c r="AK299" s="4">
        <f t="shared" si="53"/>
        <v>0</v>
      </c>
    </row>
    <row r="300" spans="1:37" x14ac:dyDescent="0.25">
      <c r="A300" s="1" cm="1">
        <f t="array" ref="A300">_xlfn.SWITCH(B300,"G",1,"D",2,"M",3,"F",4)</f>
        <v>3</v>
      </c>
      <c r="B300" s="1" t="s">
        <v>11</v>
      </c>
      <c r="C300" s="1" t="s">
        <v>321</v>
      </c>
      <c r="D300" s="1">
        <v>4.7</v>
      </c>
      <c r="E300" s="1">
        <v>4.7</v>
      </c>
      <c r="F300" s="1" t="s">
        <v>315</v>
      </c>
      <c r="G300" s="1">
        <v>24</v>
      </c>
      <c r="H300" s="1">
        <v>0.85599999999999998</v>
      </c>
      <c r="I300" s="1">
        <v>19</v>
      </c>
      <c r="J300" s="1">
        <v>0.69</v>
      </c>
      <c r="K300" s="1">
        <v>12</v>
      </c>
      <c r="L300" s="1">
        <v>0.36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0</v>
      </c>
      <c r="AC300" s="4">
        <f t="shared" si="45"/>
        <v>0</v>
      </c>
      <c r="AD300" s="4">
        <f t="shared" si="46"/>
        <v>0</v>
      </c>
      <c r="AE300" s="4">
        <f t="shared" si="47"/>
        <v>0</v>
      </c>
      <c r="AF300" s="4">
        <f t="shared" si="48"/>
        <v>0</v>
      </c>
      <c r="AG300" s="4">
        <f t="shared" si="49"/>
        <v>0</v>
      </c>
      <c r="AH300" s="4">
        <f t="shared" si="50"/>
        <v>0</v>
      </c>
      <c r="AI300" s="4">
        <f t="shared" si="51"/>
        <v>0</v>
      </c>
      <c r="AJ300" s="4">
        <f t="shared" si="52"/>
        <v>0</v>
      </c>
      <c r="AK300" s="4">
        <f t="shared" si="53"/>
        <v>0</v>
      </c>
    </row>
    <row r="301" spans="1:37" x14ac:dyDescent="0.25">
      <c r="A301" s="1" cm="1">
        <f t="array" ref="A301">_xlfn.SWITCH(B301,"G",1,"D",2,"M",3,"F",4)</f>
        <v>2</v>
      </c>
      <c r="B301" s="1" t="s">
        <v>14</v>
      </c>
      <c r="C301" s="1" t="s">
        <v>523</v>
      </c>
      <c r="D301" s="1">
        <v>4.3</v>
      </c>
      <c r="E301" s="1">
        <v>4.3</v>
      </c>
      <c r="F301" s="1" t="s">
        <v>286</v>
      </c>
      <c r="G301" s="1">
        <v>28</v>
      </c>
      <c r="H301" s="1">
        <v>0.85499999999999998</v>
      </c>
      <c r="I301" s="1">
        <v>13</v>
      </c>
      <c r="J301" s="1">
        <v>0.498</v>
      </c>
      <c r="K301" s="1">
        <v>15</v>
      </c>
      <c r="L301" s="1">
        <v>0.34300000000000003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4">
        <f t="shared" si="45"/>
        <v>0</v>
      </c>
      <c r="AD301" s="4">
        <f t="shared" si="46"/>
        <v>0</v>
      </c>
      <c r="AE301" s="4">
        <f t="shared" si="47"/>
        <v>0</v>
      </c>
      <c r="AF301" s="4">
        <f t="shared" si="48"/>
        <v>0</v>
      </c>
      <c r="AG301" s="4">
        <f t="shared" si="49"/>
        <v>0</v>
      </c>
      <c r="AH301" s="4">
        <f t="shared" si="50"/>
        <v>0</v>
      </c>
      <c r="AI301" s="4">
        <f t="shared" si="51"/>
        <v>0</v>
      </c>
      <c r="AJ301" s="4">
        <f t="shared" si="52"/>
        <v>0</v>
      </c>
      <c r="AK301" s="4">
        <f t="shared" si="53"/>
        <v>0</v>
      </c>
    </row>
    <row r="302" spans="1:37" x14ac:dyDescent="0.25">
      <c r="A302" s="1" cm="1">
        <f t="array" ref="A302">_xlfn.SWITCH(B302,"G",1,"D",2,"M",3,"F",4)</f>
        <v>4</v>
      </c>
      <c r="B302" s="1" t="s">
        <v>19</v>
      </c>
      <c r="C302" s="1" t="s">
        <v>641</v>
      </c>
      <c r="D302" s="1">
        <v>5.9</v>
      </c>
      <c r="E302" s="1">
        <v>5.9</v>
      </c>
      <c r="F302" s="1" t="s">
        <v>129</v>
      </c>
      <c r="G302" s="1">
        <v>16</v>
      </c>
      <c r="H302" s="1">
        <v>0.84899999999999998</v>
      </c>
      <c r="I302" s="1">
        <v>16</v>
      </c>
      <c r="J302" s="1">
        <v>0.748</v>
      </c>
      <c r="K302" s="1">
        <v>17</v>
      </c>
      <c r="L302" s="1">
        <v>0.91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0</v>
      </c>
      <c r="AC302" s="4">
        <f t="shared" si="45"/>
        <v>0</v>
      </c>
      <c r="AD302" s="4">
        <f t="shared" si="46"/>
        <v>0</v>
      </c>
      <c r="AE302" s="4">
        <f t="shared" si="47"/>
        <v>0</v>
      </c>
      <c r="AF302" s="4">
        <f t="shared" si="48"/>
        <v>0</v>
      </c>
      <c r="AG302" s="4">
        <f t="shared" si="49"/>
        <v>0</v>
      </c>
      <c r="AH302" s="4">
        <f t="shared" si="50"/>
        <v>0</v>
      </c>
      <c r="AI302" s="4">
        <f t="shared" si="51"/>
        <v>0</v>
      </c>
      <c r="AJ302" s="4">
        <f t="shared" si="52"/>
        <v>0</v>
      </c>
      <c r="AK302" s="4">
        <f t="shared" si="53"/>
        <v>0</v>
      </c>
    </row>
    <row r="303" spans="1:37" x14ac:dyDescent="0.25">
      <c r="A303" s="1" cm="1">
        <f t="array" ref="A303">_xlfn.SWITCH(B303,"G",1,"D",2,"M",3,"F",4)</f>
        <v>2</v>
      </c>
      <c r="B303" s="1" t="s">
        <v>14</v>
      </c>
      <c r="C303" s="1" t="s">
        <v>334</v>
      </c>
      <c r="D303" s="1">
        <v>4.9000000000000004</v>
      </c>
      <c r="E303" s="1">
        <v>4.9000000000000004</v>
      </c>
      <c r="F303" s="1" t="s">
        <v>315</v>
      </c>
      <c r="G303" s="1">
        <v>18</v>
      </c>
      <c r="H303" s="1">
        <v>0.84799999999999998</v>
      </c>
      <c r="I303" s="1">
        <v>20</v>
      </c>
      <c r="J303" s="1">
        <v>1.0009999999999999</v>
      </c>
      <c r="K303" s="1">
        <v>21</v>
      </c>
      <c r="L303" s="1">
        <v>0.53200000000000003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3">
        <v>0</v>
      </c>
      <c r="AC303" s="4">
        <f t="shared" si="45"/>
        <v>0</v>
      </c>
      <c r="AD303" s="4">
        <f t="shared" si="46"/>
        <v>0</v>
      </c>
      <c r="AE303" s="4">
        <f t="shared" si="47"/>
        <v>0</v>
      </c>
      <c r="AF303" s="4">
        <f t="shared" si="48"/>
        <v>0</v>
      </c>
      <c r="AG303" s="4">
        <f t="shared" si="49"/>
        <v>0</v>
      </c>
      <c r="AH303" s="4">
        <f t="shared" si="50"/>
        <v>0</v>
      </c>
      <c r="AI303" s="4">
        <f t="shared" si="51"/>
        <v>0</v>
      </c>
      <c r="AJ303" s="4">
        <f t="shared" si="52"/>
        <v>0</v>
      </c>
      <c r="AK303" s="4">
        <f t="shared" si="53"/>
        <v>0</v>
      </c>
    </row>
    <row r="304" spans="1:37" x14ac:dyDescent="0.25">
      <c r="A304" s="1" cm="1">
        <f t="array" ref="A304">_xlfn.SWITCH(B304,"G",1,"D",2,"M",3,"F",4)</f>
        <v>4</v>
      </c>
      <c r="B304" s="1" t="s">
        <v>19</v>
      </c>
      <c r="C304" s="1" t="s">
        <v>256</v>
      </c>
      <c r="D304" s="1">
        <v>5.6</v>
      </c>
      <c r="E304" s="1">
        <v>5.6</v>
      </c>
      <c r="F304" s="1" t="s">
        <v>241</v>
      </c>
      <c r="G304" s="1">
        <v>14</v>
      </c>
      <c r="H304" s="1">
        <v>0.77</v>
      </c>
      <c r="I304" s="1">
        <v>16</v>
      </c>
      <c r="J304" s="1">
        <v>0.98599999999999999</v>
      </c>
      <c r="K304" s="1">
        <v>13</v>
      </c>
      <c r="L304" s="1">
        <v>0.78500000000000003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3">
        <v>0</v>
      </c>
      <c r="AC304" s="4">
        <f t="shared" si="45"/>
        <v>0</v>
      </c>
      <c r="AD304" s="4">
        <f t="shared" si="46"/>
        <v>0</v>
      </c>
      <c r="AE304" s="4">
        <f t="shared" si="47"/>
        <v>0</v>
      </c>
      <c r="AF304" s="4">
        <f t="shared" si="48"/>
        <v>0</v>
      </c>
      <c r="AG304" s="4">
        <f t="shared" si="49"/>
        <v>0</v>
      </c>
      <c r="AH304" s="4">
        <f t="shared" si="50"/>
        <v>0</v>
      </c>
      <c r="AI304" s="4">
        <f t="shared" si="51"/>
        <v>0</v>
      </c>
      <c r="AJ304" s="4">
        <f t="shared" si="52"/>
        <v>0</v>
      </c>
      <c r="AK304" s="4">
        <f t="shared" si="53"/>
        <v>0</v>
      </c>
    </row>
    <row r="305" spans="1:37" x14ac:dyDescent="0.25">
      <c r="A305" s="1" cm="1">
        <f t="array" ref="A305">_xlfn.SWITCH(B305,"G",1,"D",2,"M",3,"F",4)</f>
        <v>3</v>
      </c>
      <c r="B305" s="1" t="s">
        <v>11</v>
      </c>
      <c r="C305" s="1" t="s">
        <v>91</v>
      </c>
      <c r="D305" s="1">
        <v>5.4</v>
      </c>
      <c r="E305" s="1">
        <v>5.4</v>
      </c>
      <c r="F305" s="1" t="s">
        <v>72</v>
      </c>
      <c r="G305" s="1">
        <v>15</v>
      </c>
      <c r="H305" s="1">
        <v>0.76400000000000001</v>
      </c>
      <c r="I305" s="1">
        <v>19</v>
      </c>
      <c r="J305" s="1">
        <v>1.0469999999999999</v>
      </c>
      <c r="K305" s="1">
        <v>24</v>
      </c>
      <c r="L305" s="1">
        <v>1.343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3">
        <v>0</v>
      </c>
      <c r="AC305" s="4">
        <f t="shared" si="45"/>
        <v>0</v>
      </c>
      <c r="AD305" s="4">
        <f t="shared" si="46"/>
        <v>0</v>
      </c>
      <c r="AE305" s="4">
        <f t="shared" si="47"/>
        <v>0</v>
      </c>
      <c r="AF305" s="4">
        <f t="shared" si="48"/>
        <v>0</v>
      </c>
      <c r="AG305" s="4">
        <f t="shared" si="49"/>
        <v>0</v>
      </c>
      <c r="AH305" s="4">
        <f t="shared" si="50"/>
        <v>0</v>
      </c>
      <c r="AI305" s="4">
        <f t="shared" si="51"/>
        <v>0</v>
      </c>
      <c r="AJ305" s="4">
        <f t="shared" si="52"/>
        <v>0</v>
      </c>
      <c r="AK305" s="4">
        <f t="shared" si="53"/>
        <v>0</v>
      </c>
    </row>
    <row r="306" spans="1:37" x14ac:dyDescent="0.25">
      <c r="A306" s="1" cm="1">
        <f t="array" ref="A306">_xlfn.SWITCH(B306,"G",1,"D",2,"M",3,"F",4)</f>
        <v>2</v>
      </c>
      <c r="B306" s="1" t="s">
        <v>14</v>
      </c>
      <c r="C306" s="1" t="s">
        <v>351</v>
      </c>
      <c r="D306" s="1">
        <v>4.2</v>
      </c>
      <c r="E306" s="1">
        <v>4.2</v>
      </c>
      <c r="F306" s="1" t="s">
        <v>38</v>
      </c>
      <c r="G306" s="1">
        <v>54</v>
      </c>
      <c r="H306" s="1">
        <v>0.76</v>
      </c>
      <c r="I306" s="1">
        <v>72</v>
      </c>
      <c r="J306" s="1">
        <v>0.98199999999999998</v>
      </c>
      <c r="K306" s="1">
        <v>68</v>
      </c>
      <c r="L306" s="1">
        <v>2.173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4">
        <f t="shared" si="45"/>
        <v>0</v>
      </c>
      <c r="AD306" s="4">
        <f t="shared" si="46"/>
        <v>0</v>
      </c>
      <c r="AE306" s="4">
        <f t="shared" si="47"/>
        <v>0</v>
      </c>
      <c r="AF306" s="4">
        <f t="shared" si="48"/>
        <v>0</v>
      </c>
      <c r="AG306" s="4">
        <f t="shared" si="49"/>
        <v>0</v>
      </c>
      <c r="AH306" s="4">
        <f t="shared" si="50"/>
        <v>0</v>
      </c>
      <c r="AI306" s="4">
        <f t="shared" si="51"/>
        <v>0</v>
      </c>
      <c r="AJ306" s="4">
        <f t="shared" si="52"/>
        <v>0</v>
      </c>
      <c r="AK306" s="4">
        <f t="shared" si="53"/>
        <v>0</v>
      </c>
    </row>
    <row r="307" spans="1:37" x14ac:dyDescent="0.25">
      <c r="A307" s="1" cm="1">
        <f t="array" ref="A307">_xlfn.SWITCH(B307,"G",1,"D",2,"M",3,"F",4)</f>
        <v>3</v>
      </c>
      <c r="B307" s="1" t="s">
        <v>11</v>
      </c>
      <c r="C307" s="1" t="s">
        <v>378</v>
      </c>
      <c r="D307" s="1">
        <v>4.7</v>
      </c>
      <c r="E307" s="1">
        <v>4.7</v>
      </c>
      <c r="F307" s="1" t="s">
        <v>286</v>
      </c>
      <c r="G307" s="1">
        <v>22</v>
      </c>
      <c r="H307" s="1">
        <v>0.75600000000000001</v>
      </c>
      <c r="I307" s="1">
        <v>28</v>
      </c>
      <c r="J307" s="1">
        <v>0.999</v>
      </c>
      <c r="K307" s="1">
        <v>27</v>
      </c>
      <c r="L307" s="1">
        <v>0.875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3">
        <v>0</v>
      </c>
      <c r="AC307" s="4">
        <f t="shared" si="45"/>
        <v>0</v>
      </c>
      <c r="AD307" s="4">
        <f t="shared" si="46"/>
        <v>0</v>
      </c>
      <c r="AE307" s="4">
        <f t="shared" si="47"/>
        <v>0</v>
      </c>
      <c r="AF307" s="4">
        <f t="shared" si="48"/>
        <v>0</v>
      </c>
      <c r="AG307" s="4">
        <f t="shared" si="49"/>
        <v>0</v>
      </c>
      <c r="AH307" s="4">
        <f t="shared" si="50"/>
        <v>0</v>
      </c>
      <c r="AI307" s="4">
        <f t="shared" si="51"/>
        <v>0</v>
      </c>
      <c r="AJ307" s="4">
        <f t="shared" si="52"/>
        <v>0</v>
      </c>
      <c r="AK307" s="4">
        <f t="shared" si="53"/>
        <v>0</v>
      </c>
    </row>
    <row r="308" spans="1:37" x14ac:dyDescent="0.25">
      <c r="A308" s="1" cm="1">
        <f t="array" ref="A308">_xlfn.SWITCH(B308,"G",1,"D",2,"M",3,"F",4)</f>
        <v>2</v>
      </c>
      <c r="B308" s="1" t="s">
        <v>14</v>
      </c>
      <c r="C308" s="1" t="s">
        <v>440</v>
      </c>
      <c r="D308" s="1">
        <v>4.2</v>
      </c>
      <c r="E308" s="1">
        <v>4.2</v>
      </c>
      <c r="F308" s="1" t="s">
        <v>32</v>
      </c>
      <c r="G308" s="1">
        <v>52</v>
      </c>
      <c r="H308" s="1">
        <v>0.73799999999999999</v>
      </c>
      <c r="I308" s="1">
        <v>53</v>
      </c>
      <c r="J308" s="1">
        <v>1.5129999999999999</v>
      </c>
      <c r="K308" s="1">
        <v>57</v>
      </c>
      <c r="L308" s="1">
        <v>1.492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0</v>
      </c>
      <c r="AC308" s="4">
        <f t="shared" si="45"/>
        <v>0</v>
      </c>
      <c r="AD308" s="4">
        <f t="shared" si="46"/>
        <v>0</v>
      </c>
      <c r="AE308" s="4">
        <f t="shared" si="47"/>
        <v>0</v>
      </c>
      <c r="AF308" s="4">
        <f t="shared" si="48"/>
        <v>0</v>
      </c>
      <c r="AG308" s="4">
        <f t="shared" si="49"/>
        <v>0</v>
      </c>
      <c r="AH308" s="4">
        <f t="shared" si="50"/>
        <v>0</v>
      </c>
      <c r="AI308" s="4">
        <f t="shared" si="51"/>
        <v>0</v>
      </c>
      <c r="AJ308" s="4">
        <f t="shared" si="52"/>
        <v>0</v>
      </c>
      <c r="AK308" s="4">
        <f t="shared" si="53"/>
        <v>0</v>
      </c>
    </row>
    <row r="309" spans="1:37" x14ac:dyDescent="0.25">
      <c r="A309" s="1" cm="1">
        <f t="array" ref="A309">_xlfn.SWITCH(B309,"G",1,"D",2,"M",3,"F",4)</f>
        <v>3</v>
      </c>
      <c r="B309" s="1" t="s">
        <v>11</v>
      </c>
      <c r="C309" s="1" t="s">
        <v>230</v>
      </c>
      <c r="D309" s="1">
        <v>5</v>
      </c>
      <c r="E309" s="1">
        <v>5</v>
      </c>
      <c r="F309" s="1" t="s">
        <v>218</v>
      </c>
      <c r="G309" s="1">
        <v>18</v>
      </c>
      <c r="H309" s="1">
        <v>0.73499999999999999</v>
      </c>
      <c r="I309" s="1">
        <v>19</v>
      </c>
      <c r="J309" s="1">
        <v>1.742</v>
      </c>
      <c r="K309" s="1">
        <v>19</v>
      </c>
      <c r="L309" s="1">
        <v>0.88600000000000001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0</v>
      </c>
      <c r="AC309" s="4">
        <f t="shared" si="45"/>
        <v>0</v>
      </c>
      <c r="AD309" s="4">
        <f t="shared" si="46"/>
        <v>0</v>
      </c>
      <c r="AE309" s="4">
        <f t="shared" si="47"/>
        <v>0</v>
      </c>
      <c r="AF309" s="4">
        <f t="shared" si="48"/>
        <v>0</v>
      </c>
      <c r="AG309" s="4">
        <f t="shared" si="49"/>
        <v>0</v>
      </c>
      <c r="AH309" s="4">
        <f t="shared" si="50"/>
        <v>0</v>
      </c>
      <c r="AI309" s="4">
        <f t="shared" si="51"/>
        <v>0</v>
      </c>
      <c r="AJ309" s="4">
        <f t="shared" si="52"/>
        <v>0</v>
      </c>
      <c r="AK309" s="4">
        <f t="shared" si="53"/>
        <v>0</v>
      </c>
    </row>
    <row r="310" spans="1:37" x14ac:dyDescent="0.25">
      <c r="A310" s="1" cm="1">
        <f t="array" ref="A310">_xlfn.SWITCH(B310,"G",1,"D",2,"M",3,"F",4)</f>
        <v>2</v>
      </c>
      <c r="B310" s="1" t="s">
        <v>14</v>
      </c>
      <c r="C310" s="1" t="s">
        <v>346</v>
      </c>
      <c r="D310" s="1">
        <v>4.7</v>
      </c>
      <c r="E310" s="1">
        <v>4.7</v>
      </c>
      <c r="F310" s="1" t="s">
        <v>38</v>
      </c>
      <c r="G310" s="1">
        <v>51</v>
      </c>
      <c r="H310" s="1">
        <v>0.71199999999999997</v>
      </c>
      <c r="I310" s="1">
        <v>64</v>
      </c>
      <c r="J310" s="1">
        <v>0.871</v>
      </c>
      <c r="K310" s="1">
        <v>69</v>
      </c>
      <c r="L310" s="1">
        <v>2.2090000000000001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0</v>
      </c>
      <c r="AC310" s="4">
        <f t="shared" si="45"/>
        <v>0</v>
      </c>
      <c r="AD310" s="4">
        <f t="shared" si="46"/>
        <v>0</v>
      </c>
      <c r="AE310" s="4">
        <f t="shared" si="47"/>
        <v>0</v>
      </c>
      <c r="AF310" s="4">
        <f t="shared" si="48"/>
        <v>0</v>
      </c>
      <c r="AG310" s="4">
        <f t="shared" si="49"/>
        <v>0</v>
      </c>
      <c r="AH310" s="4">
        <f t="shared" si="50"/>
        <v>0</v>
      </c>
      <c r="AI310" s="4">
        <f t="shared" si="51"/>
        <v>0</v>
      </c>
      <c r="AJ310" s="4">
        <f t="shared" si="52"/>
        <v>0</v>
      </c>
      <c r="AK310" s="4">
        <f t="shared" si="53"/>
        <v>0</v>
      </c>
    </row>
    <row r="311" spans="1:37" x14ac:dyDescent="0.25">
      <c r="A311" s="1" cm="1">
        <f t="array" ref="A311">_xlfn.SWITCH(B311,"G",1,"D",2,"M",3,"F",4)</f>
        <v>3</v>
      </c>
      <c r="B311" s="1" t="s">
        <v>11</v>
      </c>
      <c r="C311" s="1" t="s">
        <v>553</v>
      </c>
      <c r="D311" s="1">
        <v>9.3000000000000007</v>
      </c>
      <c r="E311" s="1">
        <v>9.3000000000000007</v>
      </c>
      <c r="F311" s="1" t="s">
        <v>403</v>
      </c>
      <c r="G311" s="1">
        <v>18</v>
      </c>
      <c r="H311" s="1">
        <v>0.68400000000000005</v>
      </c>
      <c r="I311" s="1">
        <v>18</v>
      </c>
      <c r="J311" s="1">
        <v>0.90200000000000002</v>
      </c>
      <c r="K311" s="1">
        <v>17</v>
      </c>
      <c r="L311" s="1">
        <v>0.998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0</v>
      </c>
      <c r="AC311" s="4">
        <f t="shared" si="45"/>
        <v>0</v>
      </c>
      <c r="AD311" s="4">
        <f t="shared" si="46"/>
        <v>0</v>
      </c>
      <c r="AE311" s="4">
        <f t="shared" si="47"/>
        <v>0</v>
      </c>
      <c r="AF311" s="4">
        <f t="shared" si="48"/>
        <v>0</v>
      </c>
      <c r="AG311" s="4">
        <f t="shared" si="49"/>
        <v>0</v>
      </c>
      <c r="AH311" s="4">
        <f t="shared" si="50"/>
        <v>0</v>
      </c>
      <c r="AI311" s="4">
        <f t="shared" si="51"/>
        <v>0</v>
      </c>
      <c r="AJ311" s="4">
        <f t="shared" si="52"/>
        <v>0</v>
      </c>
      <c r="AK311" s="4">
        <f t="shared" si="53"/>
        <v>0</v>
      </c>
    </row>
    <row r="312" spans="1:37" x14ac:dyDescent="0.25">
      <c r="A312" s="1" cm="1">
        <f t="array" ref="A312">_xlfn.SWITCH(B312,"G",1,"D",2,"M",3,"F",4)</f>
        <v>4</v>
      </c>
      <c r="B312" s="1" t="s">
        <v>19</v>
      </c>
      <c r="C312" s="1" t="s">
        <v>425</v>
      </c>
      <c r="D312" s="1">
        <v>5.2</v>
      </c>
      <c r="E312" s="1">
        <v>5.2</v>
      </c>
      <c r="F312" s="1" t="s">
        <v>32</v>
      </c>
      <c r="G312" s="1">
        <v>17</v>
      </c>
      <c r="H312" s="1">
        <v>0.67600000000000005</v>
      </c>
      <c r="I312" s="1">
        <v>17</v>
      </c>
      <c r="J312" s="1">
        <v>0.753</v>
      </c>
      <c r="K312" s="1">
        <v>17</v>
      </c>
      <c r="L312" s="1">
        <v>0.745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0</v>
      </c>
      <c r="AC312" s="4">
        <f t="shared" si="45"/>
        <v>0</v>
      </c>
      <c r="AD312" s="4">
        <f t="shared" si="46"/>
        <v>0</v>
      </c>
      <c r="AE312" s="4">
        <f t="shared" si="47"/>
        <v>0</v>
      </c>
      <c r="AF312" s="4">
        <f t="shared" si="48"/>
        <v>0</v>
      </c>
      <c r="AG312" s="4">
        <f t="shared" si="49"/>
        <v>0</v>
      </c>
      <c r="AH312" s="4">
        <f t="shared" si="50"/>
        <v>0</v>
      </c>
      <c r="AI312" s="4">
        <f t="shared" si="51"/>
        <v>0</v>
      </c>
      <c r="AJ312" s="4">
        <f t="shared" si="52"/>
        <v>0</v>
      </c>
      <c r="AK312" s="4">
        <f t="shared" si="53"/>
        <v>0</v>
      </c>
    </row>
    <row r="313" spans="1:37" x14ac:dyDescent="0.25">
      <c r="A313" s="1" cm="1">
        <f t="array" ref="A313">_xlfn.SWITCH(B313,"G",1,"D",2,"M",3,"F",4)</f>
        <v>2</v>
      </c>
      <c r="B313" s="1" t="s">
        <v>14</v>
      </c>
      <c r="C313" s="1" t="s">
        <v>356</v>
      </c>
      <c r="D313" s="1">
        <v>4.2</v>
      </c>
      <c r="E313" s="1">
        <v>4.2</v>
      </c>
      <c r="F313" s="1" t="s">
        <v>38</v>
      </c>
      <c r="G313" s="1">
        <v>44</v>
      </c>
      <c r="H313" s="1">
        <v>0.67300000000000004</v>
      </c>
      <c r="I313" s="1">
        <v>41</v>
      </c>
      <c r="J313" s="1">
        <v>0.63</v>
      </c>
      <c r="K313" s="1">
        <v>44</v>
      </c>
      <c r="L313" s="1">
        <v>1.4730000000000001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3">
        <v>0</v>
      </c>
      <c r="AC313" s="4">
        <f t="shared" si="45"/>
        <v>0</v>
      </c>
      <c r="AD313" s="4">
        <f t="shared" si="46"/>
        <v>0</v>
      </c>
      <c r="AE313" s="4">
        <f t="shared" si="47"/>
        <v>0</v>
      </c>
      <c r="AF313" s="4">
        <f t="shared" si="48"/>
        <v>0</v>
      </c>
      <c r="AG313" s="4">
        <f t="shared" si="49"/>
        <v>0</v>
      </c>
      <c r="AH313" s="4">
        <f t="shared" si="50"/>
        <v>0</v>
      </c>
      <c r="AI313" s="4">
        <f t="shared" si="51"/>
        <v>0</v>
      </c>
      <c r="AJ313" s="4">
        <f t="shared" si="52"/>
        <v>0</v>
      </c>
      <c r="AK313" s="4">
        <f t="shared" si="53"/>
        <v>0</v>
      </c>
    </row>
    <row r="314" spans="1:37" x14ac:dyDescent="0.25">
      <c r="A314" s="1" cm="1">
        <f t="array" ref="A314">_xlfn.SWITCH(B314,"G",1,"D",2,"M",3,"F",4)</f>
        <v>2</v>
      </c>
      <c r="B314" s="1" t="s">
        <v>14</v>
      </c>
      <c r="C314" s="1" t="s">
        <v>74</v>
      </c>
      <c r="D314" s="1">
        <v>4.5999999999999996</v>
      </c>
      <c r="E314" s="1">
        <v>4.5999999999999996</v>
      </c>
      <c r="F314" s="1" t="s">
        <v>171</v>
      </c>
      <c r="G314" s="1">
        <v>17</v>
      </c>
      <c r="H314" s="1">
        <v>0.67300000000000004</v>
      </c>
      <c r="I314" s="1">
        <v>24</v>
      </c>
      <c r="J314" s="1">
        <v>1.204</v>
      </c>
      <c r="K314" s="1">
        <v>26</v>
      </c>
      <c r="L314" s="1">
        <v>0.72199999999999998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3">
        <v>0</v>
      </c>
      <c r="AC314" s="4">
        <f t="shared" si="45"/>
        <v>0</v>
      </c>
      <c r="AD314" s="4">
        <f t="shared" si="46"/>
        <v>0</v>
      </c>
      <c r="AE314" s="4">
        <f t="shared" si="47"/>
        <v>0</v>
      </c>
      <c r="AF314" s="4">
        <f t="shared" si="48"/>
        <v>0</v>
      </c>
      <c r="AG314" s="4">
        <f t="shared" si="49"/>
        <v>0</v>
      </c>
      <c r="AH314" s="4">
        <f t="shared" si="50"/>
        <v>0</v>
      </c>
      <c r="AI314" s="4">
        <f t="shared" si="51"/>
        <v>0</v>
      </c>
      <c r="AJ314" s="4">
        <f t="shared" si="52"/>
        <v>0</v>
      </c>
      <c r="AK314" s="4">
        <f t="shared" si="53"/>
        <v>0</v>
      </c>
    </row>
    <row r="315" spans="1:37" x14ac:dyDescent="0.25">
      <c r="A315" s="1" cm="1">
        <f t="array" ref="A315">_xlfn.SWITCH(B315,"G",1,"D",2,"M",3,"F",4)</f>
        <v>3</v>
      </c>
      <c r="B315" s="1" t="s">
        <v>11</v>
      </c>
      <c r="C315" s="1" t="s">
        <v>235</v>
      </c>
      <c r="D315" s="1">
        <v>4.8</v>
      </c>
      <c r="E315" s="1">
        <v>4.8</v>
      </c>
      <c r="F315" s="1" t="s">
        <v>218</v>
      </c>
      <c r="G315" s="1">
        <v>19</v>
      </c>
      <c r="H315" s="1">
        <v>0.66500000000000004</v>
      </c>
      <c r="I315" s="1">
        <v>21</v>
      </c>
      <c r="J315" s="1">
        <v>1.5489999999999999</v>
      </c>
      <c r="K315" s="1">
        <v>20</v>
      </c>
      <c r="L315" s="1">
        <v>0.74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3">
        <v>0</v>
      </c>
      <c r="AC315" s="4">
        <f t="shared" si="45"/>
        <v>0</v>
      </c>
      <c r="AD315" s="4">
        <f t="shared" si="46"/>
        <v>0</v>
      </c>
      <c r="AE315" s="4">
        <f t="shared" si="47"/>
        <v>0</v>
      </c>
      <c r="AF315" s="4">
        <f t="shared" si="48"/>
        <v>0</v>
      </c>
      <c r="AG315" s="4">
        <f t="shared" si="49"/>
        <v>0</v>
      </c>
      <c r="AH315" s="4">
        <f t="shared" si="50"/>
        <v>0</v>
      </c>
      <c r="AI315" s="4">
        <f t="shared" si="51"/>
        <v>0</v>
      </c>
      <c r="AJ315" s="4">
        <f t="shared" si="52"/>
        <v>0</v>
      </c>
      <c r="AK315" s="4">
        <f t="shared" si="53"/>
        <v>0</v>
      </c>
    </row>
    <row r="316" spans="1:37" x14ac:dyDescent="0.25">
      <c r="A316" s="1" cm="1">
        <f t="array" ref="A316">_xlfn.SWITCH(B316,"G",1,"D",2,"M",3,"F",4)</f>
        <v>2</v>
      </c>
      <c r="B316" s="1" t="s">
        <v>14</v>
      </c>
      <c r="C316" s="1" t="s">
        <v>466</v>
      </c>
      <c r="D316" s="1">
        <v>4.3</v>
      </c>
      <c r="E316" s="1">
        <v>4.3</v>
      </c>
      <c r="F316" s="1" t="s">
        <v>327</v>
      </c>
      <c r="G316" s="1">
        <v>15</v>
      </c>
      <c r="H316" s="1">
        <v>0.66500000000000004</v>
      </c>
      <c r="I316" s="1">
        <v>20</v>
      </c>
      <c r="J316" s="1">
        <v>0.65400000000000003</v>
      </c>
      <c r="K316" s="1">
        <v>10</v>
      </c>
      <c r="L316" s="1">
        <v>0.17100000000000001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0</v>
      </c>
      <c r="AC316" s="4">
        <f t="shared" si="45"/>
        <v>0</v>
      </c>
      <c r="AD316" s="4">
        <f t="shared" si="46"/>
        <v>0</v>
      </c>
      <c r="AE316" s="4">
        <f t="shared" si="47"/>
        <v>0</v>
      </c>
      <c r="AF316" s="4">
        <f t="shared" si="48"/>
        <v>0</v>
      </c>
      <c r="AG316" s="4">
        <f t="shared" si="49"/>
        <v>0</v>
      </c>
      <c r="AH316" s="4">
        <f t="shared" si="50"/>
        <v>0</v>
      </c>
      <c r="AI316" s="4">
        <f t="shared" si="51"/>
        <v>0</v>
      </c>
      <c r="AJ316" s="4">
        <f t="shared" si="52"/>
        <v>0</v>
      </c>
      <c r="AK316" s="4">
        <f t="shared" si="53"/>
        <v>0</v>
      </c>
    </row>
    <row r="317" spans="1:37" x14ac:dyDescent="0.25">
      <c r="A317" s="1" cm="1">
        <f t="array" ref="A317">_xlfn.SWITCH(B317,"G",1,"D",2,"M",3,"F",4)</f>
        <v>3</v>
      </c>
      <c r="B317" s="1" t="s">
        <v>11</v>
      </c>
      <c r="C317" s="1" t="s">
        <v>145</v>
      </c>
      <c r="D317" s="1">
        <v>6.2</v>
      </c>
      <c r="E317" s="1">
        <v>6.2</v>
      </c>
      <c r="F317" s="1" t="s">
        <v>315</v>
      </c>
      <c r="G317" s="1">
        <v>11</v>
      </c>
      <c r="H317" s="1">
        <v>0.66100000000000003</v>
      </c>
      <c r="I317" s="1">
        <v>12</v>
      </c>
      <c r="J317" s="1">
        <v>0.74</v>
      </c>
      <c r="K317" s="1">
        <v>11</v>
      </c>
      <c r="L317" s="1">
        <v>0.48399999999999999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3">
        <v>0</v>
      </c>
      <c r="AC317" s="4">
        <f t="shared" si="45"/>
        <v>0</v>
      </c>
      <c r="AD317" s="4">
        <f t="shared" si="46"/>
        <v>0</v>
      </c>
      <c r="AE317" s="4">
        <f t="shared" si="47"/>
        <v>0</v>
      </c>
      <c r="AF317" s="4">
        <f t="shared" si="48"/>
        <v>0</v>
      </c>
      <c r="AG317" s="4">
        <f t="shared" si="49"/>
        <v>0</v>
      </c>
      <c r="AH317" s="4">
        <f t="shared" si="50"/>
        <v>0</v>
      </c>
      <c r="AI317" s="4">
        <f t="shared" si="51"/>
        <v>0</v>
      </c>
      <c r="AJ317" s="4">
        <f t="shared" si="52"/>
        <v>0</v>
      </c>
      <c r="AK317" s="4">
        <f t="shared" si="53"/>
        <v>0</v>
      </c>
    </row>
    <row r="318" spans="1:37" x14ac:dyDescent="0.25">
      <c r="A318" s="1" cm="1">
        <f t="array" ref="A318">_xlfn.SWITCH(B318,"G",1,"D",2,"M",3,"F",4)</f>
        <v>2</v>
      </c>
      <c r="B318" s="1" t="s">
        <v>14</v>
      </c>
      <c r="C318" s="1" t="s">
        <v>187</v>
      </c>
      <c r="D318" s="1">
        <v>5</v>
      </c>
      <c r="E318" s="1">
        <v>5</v>
      </c>
      <c r="F318" s="1" t="s">
        <v>264</v>
      </c>
      <c r="G318" s="1">
        <v>21</v>
      </c>
      <c r="H318" s="1">
        <v>0.65700000000000003</v>
      </c>
      <c r="I318" s="1">
        <v>18</v>
      </c>
      <c r="J318" s="1">
        <v>0.74</v>
      </c>
      <c r="K318" s="1">
        <v>18</v>
      </c>
      <c r="L318" s="1">
        <v>0.84899999999999998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0</v>
      </c>
      <c r="AC318" s="4">
        <f t="shared" si="45"/>
        <v>0</v>
      </c>
      <c r="AD318" s="4">
        <f t="shared" si="46"/>
        <v>0</v>
      </c>
      <c r="AE318" s="4">
        <f t="shared" si="47"/>
        <v>0</v>
      </c>
      <c r="AF318" s="4">
        <f t="shared" si="48"/>
        <v>0</v>
      </c>
      <c r="AG318" s="4">
        <f t="shared" si="49"/>
        <v>0</v>
      </c>
      <c r="AH318" s="4">
        <f t="shared" si="50"/>
        <v>0</v>
      </c>
      <c r="AI318" s="4">
        <f t="shared" si="51"/>
        <v>0</v>
      </c>
      <c r="AJ318" s="4">
        <f t="shared" si="52"/>
        <v>0</v>
      </c>
      <c r="AK318" s="4">
        <f t="shared" si="53"/>
        <v>0</v>
      </c>
    </row>
    <row r="319" spans="1:37" x14ac:dyDescent="0.25">
      <c r="A319" s="1" cm="1">
        <f t="array" ref="A319">_xlfn.SWITCH(B319,"G",1,"D",2,"M",3,"F",4)</f>
        <v>3</v>
      </c>
      <c r="B319" s="1" t="s">
        <v>11</v>
      </c>
      <c r="C319" s="1" t="s">
        <v>271</v>
      </c>
      <c r="D319" s="1">
        <v>6.3</v>
      </c>
      <c r="E319" s="1">
        <v>6.3</v>
      </c>
      <c r="F319" s="1" t="s">
        <v>264</v>
      </c>
      <c r="G319" s="1">
        <v>14</v>
      </c>
      <c r="H319" s="1">
        <v>0.64800000000000002</v>
      </c>
      <c r="I319" s="1">
        <v>15</v>
      </c>
      <c r="J319" s="1">
        <v>0.77200000000000002</v>
      </c>
      <c r="K319" s="1">
        <v>13</v>
      </c>
      <c r="L319" s="1">
        <v>0.69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0</v>
      </c>
      <c r="AC319" s="4">
        <f t="shared" si="45"/>
        <v>0</v>
      </c>
      <c r="AD319" s="4">
        <f t="shared" si="46"/>
        <v>0</v>
      </c>
      <c r="AE319" s="4">
        <f t="shared" si="47"/>
        <v>0</v>
      </c>
      <c r="AF319" s="4">
        <f t="shared" si="48"/>
        <v>0</v>
      </c>
      <c r="AG319" s="4">
        <f t="shared" si="49"/>
        <v>0</v>
      </c>
      <c r="AH319" s="4">
        <f t="shared" si="50"/>
        <v>0</v>
      </c>
      <c r="AI319" s="4">
        <f t="shared" si="51"/>
        <v>0</v>
      </c>
      <c r="AJ319" s="4">
        <f t="shared" si="52"/>
        <v>0</v>
      </c>
      <c r="AK319" s="4">
        <f t="shared" si="53"/>
        <v>0</v>
      </c>
    </row>
    <row r="320" spans="1:37" x14ac:dyDescent="0.25">
      <c r="A320" s="1" cm="1">
        <f t="array" ref="A320">_xlfn.SWITCH(B320,"G",1,"D",2,"M",3,"F",4)</f>
        <v>2</v>
      </c>
      <c r="B320" s="1" t="s">
        <v>14</v>
      </c>
      <c r="C320" s="1" t="s">
        <v>417</v>
      </c>
      <c r="D320" s="1">
        <v>5.2</v>
      </c>
      <c r="E320" s="1">
        <v>5.2</v>
      </c>
      <c r="F320" s="1" t="s">
        <v>403</v>
      </c>
      <c r="G320" s="1">
        <v>41</v>
      </c>
      <c r="H320" s="1">
        <v>0.64600000000000002</v>
      </c>
      <c r="I320" s="1">
        <v>37</v>
      </c>
      <c r="J320" s="1">
        <v>1.1399999999999999</v>
      </c>
      <c r="K320" s="1">
        <v>38</v>
      </c>
      <c r="L320" s="1">
        <v>1.696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0</v>
      </c>
      <c r="AC320" s="4">
        <f t="shared" si="45"/>
        <v>0</v>
      </c>
      <c r="AD320" s="4">
        <f t="shared" si="46"/>
        <v>0</v>
      </c>
      <c r="AE320" s="4">
        <f t="shared" si="47"/>
        <v>0</v>
      </c>
      <c r="AF320" s="4">
        <f t="shared" si="48"/>
        <v>0</v>
      </c>
      <c r="AG320" s="4">
        <f t="shared" si="49"/>
        <v>0</v>
      </c>
      <c r="AH320" s="4">
        <f t="shared" si="50"/>
        <v>0</v>
      </c>
      <c r="AI320" s="4">
        <f t="shared" si="51"/>
        <v>0</v>
      </c>
      <c r="AJ320" s="4">
        <f t="shared" si="52"/>
        <v>0</v>
      </c>
      <c r="AK320" s="4">
        <f t="shared" si="53"/>
        <v>0</v>
      </c>
    </row>
    <row r="321" spans="1:37" x14ac:dyDescent="0.25">
      <c r="A321" s="1" cm="1">
        <f t="array" ref="A321">_xlfn.SWITCH(B321,"G",1,"D",2,"M",3,"F",4)</f>
        <v>3</v>
      </c>
      <c r="B321" s="1" t="s">
        <v>11</v>
      </c>
      <c r="C321" s="1" t="s">
        <v>37</v>
      </c>
      <c r="D321" s="1">
        <v>4.7</v>
      </c>
      <c r="E321" s="1">
        <v>4.7</v>
      </c>
      <c r="F321" s="1" t="s">
        <v>38</v>
      </c>
      <c r="G321" s="1">
        <v>18</v>
      </c>
      <c r="H321" s="1">
        <v>0.63600000000000001</v>
      </c>
      <c r="I321" s="1">
        <v>14</v>
      </c>
      <c r="J321" s="1">
        <v>0.49299999999999999</v>
      </c>
      <c r="K321" s="1">
        <v>15</v>
      </c>
      <c r="L321" s="1">
        <v>0.59699999999999998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0</v>
      </c>
      <c r="AC321" s="4">
        <f t="shared" si="45"/>
        <v>0</v>
      </c>
      <c r="AD321" s="4">
        <f t="shared" si="46"/>
        <v>0</v>
      </c>
      <c r="AE321" s="4">
        <f t="shared" si="47"/>
        <v>0</v>
      </c>
      <c r="AF321" s="4">
        <f t="shared" si="48"/>
        <v>0</v>
      </c>
      <c r="AG321" s="4">
        <f t="shared" si="49"/>
        <v>0</v>
      </c>
      <c r="AH321" s="4">
        <f t="shared" si="50"/>
        <v>0</v>
      </c>
      <c r="AI321" s="4">
        <f t="shared" si="51"/>
        <v>0</v>
      </c>
      <c r="AJ321" s="4">
        <f t="shared" si="52"/>
        <v>0</v>
      </c>
      <c r="AK321" s="4">
        <f t="shared" si="53"/>
        <v>0</v>
      </c>
    </row>
    <row r="322" spans="1:37" x14ac:dyDescent="0.25">
      <c r="A322" s="1" cm="1">
        <f t="array" ref="A322">_xlfn.SWITCH(B322,"G",1,"D",2,"M",3,"F",4)</f>
        <v>3</v>
      </c>
      <c r="B322" s="1" t="s">
        <v>11</v>
      </c>
      <c r="C322" s="1" t="s">
        <v>646</v>
      </c>
      <c r="D322" s="1">
        <v>5.5</v>
      </c>
      <c r="E322" s="1">
        <v>5.5</v>
      </c>
      <c r="F322" s="1" t="s">
        <v>28</v>
      </c>
      <c r="G322" s="1">
        <v>14</v>
      </c>
      <c r="H322" s="1">
        <v>0.623</v>
      </c>
      <c r="I322" s="1">
        <v>14</v>
      </c>
      <c r="J322" s="1">
        <v>0.61499999999999999</v>
      </c>
      <c r="K322" s="1">
        <v>15</v>
      </c>
      <c r="L322" s="1">
        <v>0.69299999999999995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3">
        <v>0</v>
      </c>
      <c r="AC322" s="4">
        <f t="shared" ref="AC322:AC385" si="54">AB322+V322-Y322</f>
        <v>0</v>
      </c>
      <c r="AD322" s="4">
        <f t="shared" ref="AD322:AD385" si="55">AC322+W322-Z322</f>
        <v>0</v>
      </c>
      <c r="AE322" s="4">
        <f t="shared" ref="AE322:AE385" si="56">AD322+X322-AA322</f>
        <v>0</v>
      </c>
      <c r="AF322" s="4">
        <f t="shared" ref="AF322:AF385" si="57">M322+P322</f>
        <v>0</v>
      </c>
      <c r="AG322" s="4">
        <f t="shared" ref="AG322:AG385" si="58">N322+Q322</f>
        <v>0</v>
      </c>
      <c r="AH322" s="4">
        <f t="shared" ref="AH322:AH385" si="59">O322+R322</f>
        <v>0</v>
      </c>
      <c r="AI322" s="4">
        <f t="shared" ref="AI322:AI385" si="60">AC322+Y322</f>
        <v>0</v>
      </c>
      <c r="AJ322" s="4">
        <f t="shared" ref="AJ322:AJ385" si="61">AD322+Z322</f>
        <v>0</v>
      </c>
      <c r="AK322" s="4">
        <f t="shared" ref="AK322:AK385" si="62">AE322+AA322</f>
        <v>0</v>
      </c>
    </row>
    <row r="323" spans="1:37" x14ac:dyDescent="0.25">
      <c r="A323" s="1" cm="1">
        <f t="array" ref="A323">_xlfn.SWITCH(B323,"G",1,"D",2,"M",3,"F",4)</f>
        <v>4</v>
      </c>
      <c r="B323" s="1" t="s">
        <v>19</v>
      </c>
      <c r="C323" s="1" t="s">
        <v>597</v>
      </c>
      <c r="D323" s="1">
        <v>4.5</v>
      </c>
      <c r="E323" s="1">
        <v>4.5</v>
      </c>
      <c r="F323" s="1" t="s">
        <v>171</v>
      </c>
      <c r="G323" s="1">
        <v>11</v>
      </c>
      <c r="H323" s="1">
        <v>0.59699999999999998</v>
      </c>
      <c r="I323" s="1">
        <v>9</v>
      </c>
      <c r="J323" s="1">
        <v>0.92300000000000004</v>
      </c>
      <c r="K323" s="1">
        <v>10</v>
      </c>
      <c r="L323" s="1">
        <v>0.497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0</v>
      </c>
      <c r="AC323" s="4">
        <f t="shared" si="54"/>
        <v>0</v>
      </c>
      <c r="AD323" s="4">
        <f t="shared" si="55"/>
        <v>0</v>
      </c>
      <c r="AE323" s="4">
        <f t="shared" si="56"/>
        <v>0</v>
      </c>
      <c r="AF323" s="4">
        <f t="shared" si="57"/>
        <v>0</v>
      </c>
      <c r="AG323" s="4">
        <f t="shared" si="58"/>
        <v>0</v>
      </c>
      <c r="AH323" s="4">
        <f t="shared" si="59"/>
        <v>0</v>
      </c>
      <c r="AI323" s="4">
        <f t="shared" si="60"/>
        <v>0</v>
      </c>
      <c r="AJ323" s="4">
        <f t="shared" si="61"/>
        <v>0</v>
      </c>
      <c r="AK323" s="4">
        <f t="shared" si="62"/>
        <v>0</v>
      </c>
    </row>
    <row r="324" spans="1:37" x14ac:dyDescent="0.25">
      <c r="A324" s="1" cm="1">
        <f t="array" ref="A324">_xlfn.SWITCH(B324,"G",1,"D",2,"M",3,"F",4)</f>
        <v>2</v>
      </c>
      <c r="B324" s="1" t="s">
        <v>14</v>
      </c>
      <c r="C324" s="1" t="s">
        <v>552</v>
      </c>
      <c r="D324" s="1">
        <v>5.5</v>
      </c>
      <c r="E324" s="1">
        <v>5.5</v>
      </c>
      <c r="F324" s="1" t="s">
        <v>403</v>
      </c>
      <c r="G324" s="1">
        <v>30</v>
      </c>
      <c r="H324" s="1">
        <v>0.58699999999999997</v>
      </c>
      <c r="I324" s="1">
        <v>50</v>
      </c>
      <c r="J324" s="1">
        <v>1.8009999999999999</v>
      </c>
      <c r="K324" s="1">
        <v>66</v>
      </c>
      <c r="L324" s="1">
        <v>3.53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0</v>
      </c>
      <c r="AC324" s="4">
        <f t="shared" si="54"/>
        <v>0</v>
      </c>
      <c r="AD324" s="4">
        <f t="shared" si="55"/>
        <v>0</v>
      </c>
      <c r="AE324" s="4">
        <f t="shared" si="56"/>
        <v>0</v>
      </c>
      <c r="AF324" s="4">
        <f t="shared" si="57"/>
        <v>0</v>
      </c>
      <c r="AG324" s="4">
        <f t="shared" si="58"/>
        <v>0</v>
      </c>
      <c r="AH324" s="4">
        <f t="shared" si="59"/>
        <v>0</v>
      </c>
      <c r="AI324" s="4">
        <f t="shared" si="60"/>
        <v>0</v>
      </c>
      <c r="AJ324" s="4">
        <f t="shared" si="61"/>
        <v>0</v>
      </c>
      <c r="AK324" s="4">
        <f t="shared" si="62"/>
        <v>0</v>
      </c>
    </row>
    <row r="325" spans="1:37" x14ac:dyDescent="0.25">
      <c r="A325" s="1" cm="1">
        <f t="array" ref="A325">_xlfn.SWITCH(B325,"G",1,"D",2,"M",3,"F",4)</f>
        <v>3</v>
      </c>
      <c r="B325" s="1" t="s">
        <v>11</v>
      </c>
      <c r="C325" s="1" t="s">
        <v>488</v>
      </c>
      <c r="D325" s="1">
        <v>4.9000000000000004</v>
      </c>
      <c r="E325" s="1">
        <v>4.9000000000000004</v>
      </c>
      <c r="F325" s="1" t="s">
        <v>469</v>
      </c>
      <c r="G325" s="1">
        <v>14</v>
      </c>
      <c r="H325" s="1">
        <v>0.58599999999999997</v>
      </c>
      <c r="I325" s="1">
        <v>14</v>
      </c>
      <c r="J325" s="1">
        <v>0.64100000000000001</v>
      </c>
      <c r="K325" s="1">
        <v>17</v>
      </c>
      <c r="L325" s="1">
        <v>0.78500000000000003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3">
        <v>0</v>
      </c>
      <c r="AC325" s="4">
        <f t="shared" si="54"/>
        <v>0</v>
      </c>
      <c r="AD325" s="4">
        <f t="shared" si="55"/>
        <v>0</v>
      </c>
      <c r="AE325" s="4">
        <f t="shared" si="56"/>
        <v>0</v>
      </c>
      <c r="AF325" s="4">
        <f t="shared" si="57"/>
        <v>0</v>
      </c>
      <c r="AG325" s="4">
        <f t="shared" si="58"/>
        <v>0</v>
      </c>
      <c r="AH325" s="4">
        <f t="shared" si="59"/>
        <v>0</v>
      </c>
      <c r="AI325" s="4">
        <f t="shared" si="60"/>
        <v>0</v>
      </c>
      <c r="AJ325" s="4">
        <f t="shared" si="61"/>
        <v>0</v>
      </c>
      <c r="AK325" s="4">
        <f t="shared" si="62"/>
        <v>0</v>
      </c>
    </row>
    <row r="326" spans="1:37" x14ac:dyDescent="0.25">
      <c r="A326" s="1" cm="1">
        <f t="array" ref="A326">_xlfn.SWITCH(B326,"G",1,"D",2,"M",3,"F",4)</f>
        <v>2</v>
      </c>
      <c r="B326" s="1" t="s">
        <v>14</v>
      </c>
      <c r="C326" s="1" t="s">
        <v>638</v>
      </c>
      <c r="D326" s="1">
        <v>4</v>
      </c>
      <c r="E326" s="1">
        <v>4</v>
      </c>
      <c r="F326" s="1" t="s">
        <v>327</v>
      </c>
      <c r="G326" s="1">
        <v>13</v>
      </c>
      <c r="H326" s="1">
        <v>0.57699999999999996</v>
      </c>
      <c r="I326" s="1">
        <v>13</v>
      </c>
      <c r="J326" s="1">
        <v>0.437</v>
      </c>
      <c r="K326" s="1">
        <v>8</v>
      </c>
      <c r="L326" s="1">
        <v>0.14899999999999999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3">
        <v>0</v>
      </c>
      <c r="AC326" s="4">
        <f t="shared" si="54"/>
        <v>0</v>
      </c>
      <c r="AD326" s="4">
        <f t="shared" si="55"/>
        <v>0</v>
      </c>
      <c r="AE326" s="4">
        <f t="shared" si="56"/>
        <v>0</v>
      </c>
      <c r="AF326" s="4">
        <f t="shared" si="57"/>
        <v>0</v>
      </c>
      <c r="AG326" s="4">
        <f t="shared" si="58"/>
        <v>0</v>
      </c>
      <c r="AH326" s="4">
        <f t="shared" si="59"/>
        <v>0</v>
      </c>
      <c r="AI326" s="4">
        <f t="shared" si="60"/>
        <v>0</v>
      </c>
      <c r="AJ326" s="4">
        <f t="shared" si="61"/>
        <v>0</v>
      </c>
      <c r="AK326" s="4">
        <f t="shared" si="62"/>
        <v>0</v>
      </c>
    </row>
    <row r="327" spans="1:37" x14ac:dyDescent="0.25">
      <c r="A327" s="1" cm="1">
        <f t="array" ref="A327">_xlfn.SWITCH(B327,"G",1,"D",2,"M",3,"F",4)</f>
        <v>3</v>
      </c>
      <c r="B327" s="1" t="s">
        <v>11</v>
      </c>
      <c r="C327" s="1" t="s">
        <v>508</v>
      </c>
      <c r="D327" s="1">
        <v>6.6</v>
      </c>
      <c r="E327" s="1">
        <v>6.6</v>
      </c>
      <c r="F327" s="1" t="s">
        <v>315</v>
      </c>
      <c r="G327" s="1">
        <v>11</v>
      </c>
      <c r="H327" s="1">
        <v>0.57099999999999995</v>
      </c>
      <c r="I327" s="1">
        <v>9</v>
      </c>
      <c r="J327" s="1">
        <v>0.48099999999999998</v>
      </c>
      <c r="K327" s="1">
        <v>7</v>
      </c>
      <c r="L327" s="1">
        <v>0.27700000000000002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3">
        <v>0</v>
      </c>
      <c r="AC327" s="4">
        <f t="shared" si="54"/>
        <v>0</v>
      </c>
      <c r="AD327" s="4">
        <f t="shared" si="55"/>
        <v>0</v>
      </c>
      <c r="AE327" s="4">
        <f t="shared" si="56"/>
        <v>0</v>
      </c>
      <c r="AF327" s="4">
        <f t="shared" si="57"/>
        <v>0</v>
      </c>
      <c r="AG327" s="4">
        <f t="shared" si="58"/>
        <v>0</v>
      </c>
      <c r="AH327" s="4">
        <f t="shared" si="59"/>
        <v>0</v>
      </c>
      <c r="AI327" s="4">
        <f t="shared" si="60"/>
        <v>0</v>
      </c>
      <c r="AJ327" s="4">
        <f t="shared" si="61"/>
        <v>0</v>
      </c>
      <c r="AK327" s="4">
        <f t="shared" si="62"/>
        <v>0</v>
      </c>
    </row>
    <row r="328" spans="1:37" x14ac:dyDescent="0.25">
      <c r="A328" s="1" cm="1">
        <f t="array" ref="A328">_xlfn.SWITCH(B328,"G",1,"D",2,"M",3,"F",4)</f>
        <v>3</v>
      </c>
      <c r="B328" s="1" t="s">
        <v>11</v>
      </c>
      <c r="C328" s="1" t="s">
        <v>62</v>
      </c>
      <c r="D328" s="1">
        <v>4.3</v>
      </c>
      <c r="E328" s="1">
        <v>4.3</v>
      </c>
      <c r="F328" s="1" t="s">
        <v>28</v>
      </c>
      <c r="G328" s="1">
        <v>18</v>
      </c>
      <c r="H328" s="1">
        <v>0.56899999999999995</v>
      </c>
      <c r="I328" s="1">
        <v>17</v>
      </c>
      <c r="J328" s="1">
        <v>0.53700000000000003</v>
      </c>
      <c r="K328" s="1">
        <v>17</v>
      </c>
      <c r="L328" s="1">
        <v>0.53800000000000003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3">
        <v>0</v>
      </c>
      <c r="AC328" s="4">
        <f t="shared" si="54"/>
        <v>0</v>
      </c>
      <c r="AD328" s="4">
        <f t="shared" si="55"/>
        <v>0</v>
      </c>
      <c r="AE328" s="4">
        <f t="shared" si="56"/>
        <v>0</v>
      </c>
      <c r="AF328" s="4">
        <f t="shared" si="57"/>
        <v>0</v>
      </c>
      <c r="AG328" s="4">
        <f t="shared" si="58"/>
        <v>0</v>
      </c>
      <c r="AH328" s="4">
        <f t="shared" si="59"/>
        <v>0</v>
      </c>
      <c r="AI328" s="4">
        <f t="shared" si="60"/>
        <v>0</v>
      </c>
      <c r="AJ328" s="4">
        <f t="shared" si="61"/>
        <v>0</v>
      </c>
      <c r="AK328" s="4">
        <f t="shared" si="62"/>
        <v>0</v>
      </c>
    </row>
    <row r="329" spans="1:37" x14ac:dyDescent="0.25">
      <c r="A329" s="1" cm="1">
        <f t="array" ref="A329">_xlfn.SWITCH(B329,"G",1,"D",2,"M",3,"F",4)</f>
        <v>3</v>
      </c>
      <c r="B329" s="1" t="s">
        <v>11</v>
      </c>
      <c r="C329" s="1" t="s">
        <v>257</v>
      </c>
      <c r="D329" s="1">
        <v>4.7</v>
      </c>
      <c r="E329" s="1">
        <v>4.7</v>
      </c>
      <c r="F329" s="1" t="s">
        <v>241</v>
      </c>
      <c r="G329" s="1">
        <v>18</v>
      </c>
      <c r="H329" s="1">
        <v>0.56799999999999995</v>
      </c>
      <c r="I329" s="1">
        <v>20</v>
      </c>
      <c r="J329" s="1">
        <v>0.65</v>
      </c>
      <c r="K329" s="1">
        <v>21</v>
      </c>
      <c r="L329" s="1">
        <v>0.69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3">
        <v>0</v>
      </c>
      <c r="AC329" s="4">
        <f t="shared" si="54"/>
        <v>0</v>
      </c>
      <c r="AD329" s="4">
        <f t="shared" si="55"/>
        <v>0</v>
      </c>
      <c r="AE329" s="4">
        <f t="shared" si="56"/>
        <v>0</v>
      </c>
      <c r="AF329" s="4">
        <f t="shared" si="57"/>
        <v>0</v>
      </c>
      <c r="AG329" s="4">
        <f t="shared" si="58"/>
        <v>0</v>
      </c>
      <c r="AH329" s="4">
        <f t="shared" si="59"/>
        <v>0</v>
      </c>
      <c r="AI329" s="4">
        <f t="shared" si="60"/>
        <v>0</v>
      </c>
      <c r="AJ329" s="4">
        <f t="shared" si="61"/>
        <v>0</v>
      </c>
      <c r="AK329" s="4">
        <f t="shared" si="62"/>
        <v>0</v>
      </c>
    </row>
    <row r="330" spans="1:37" x14ac:dyDescent="0.25">
      <c r="A330" s="1" cm="1">
        <f t="array" ref="A330">_xlfn.SWITCH(B330,"G",1,"D",2,"M",3,"F",4)</f>
        <v>3</v>
      </c>
      <c r="B330" s="1" t="s">
        <v>11</v>
      </c>
      <c r="C330" s="1" t="s">
        <v>281</v>
      </c>
      <c r="D330" s="1">
        <v>6</v>
      </c>
      <c r="E330" s="1">
        <v>6</v>
      </c>
      <c r="F330" s="1" t="s">
        <v>171</v>
      </c>
      <c r="G330" s="1">
        <v>13</v>
      </c>
      <c r="H330" s="1">
        <v>0.56200000000000006</v>
      </c>
      <c r="I330" s="1">
        <v>14</v>
      </c>
      <c r="J330" s="1">
        <v>1.131</v>
      </c>
      <c r="K330" s="1">
        <v>17</v>
      </c>
      <c r="L330" s="1">
        <v>0.67500000000000004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0</v>
      </c>
      <c r="AC330" s="4">
        <f t="shared" si="54"/>
        <v>0</v>
      </c>
      <c r="AD330" s="4">
        <f t="shared" si="55"/>
        <v>0</v>
      </c>
      <c r="AE330" s="4">
        <f t="shared" si="56"/>
        <v>0</v>
      </c>
      <c r="AF330" s="4">
        <f t="shared" si="57"/>
        <v>0</v>
      </c>
      <c r="AG330" s="4">
        <f t="shared" si="58"/>
        <v>0</v>
      </c>
      <c r="AH330" s="4">
        <f t="shared" si="59"/>
        <v>0</v>
      </c>
      <c r="AI330" s="4">
        <f t="shared" si="60"/>
        <v>0</v>
      </c>
      <c r="AJ330" s="4">
        <f t="shared" si="61"/>
        <v>0</v>
      </c>
      <c r="AK330" s="4">
        <f t="shared" si="62"/>
        <v>0</v>
      </c>
    </row>
    <row r="331" spans="1:37" x14ac:dyDescent="0.25">
      <c r="A331" s="1" cm="1">
        <f t="array" ref="A331">_xlfn.SWITCH(B331,"G",1,"D",2,"M",3,"F",4)</f>
        <v>3</v>
      </c>
      <c r="B331" s="1" t="s">
        <v>11</v>
      </c>
      <c r="C331" s="1" t="s">
        <v>643</v>
      </c>
      <c r="D331" s="1">
        <v>4.5</v>
      </c>
      <c r="E331" s="1">
        <v>4.5</v>
      </c>
      <c r="F331" s="1" t="s">
        <v>171</v>
      </c>
      <c r="G331" s="1">
        <v>14</v>
      </c>
      <c r="H331" s="1">
        <v>0.55200000000000005</v>
      </c>
      <c r="I331" s="1">
        <v>17</v>
      </c>
      <c r="J331" s="1">
        <v>1.2470000000000001</v>
      </c>
      <c r="K331" s="1">
        <v>18</v>
      </c>
      <c r="L331" s="1">
        <v>0.65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0</v>
      </c>
      <c r="AC331" s="4">
        <f t="shared" si="54"/>
        <v>0</v>
      </c>
      <c r="AD331" s="4">
        <f t="shared" si="55"/>
        <v>0</v>
      </c>
      <c r="AE331" s="4">
        <f t="shared" si="56"/>
        <v>0</v>
      </c>
      <c r="AF331" s="4">
        <f t="shared" si="57"/>
        <v>0</v>
      </c>
      <c r="AG331" s="4">
        <f t="shared" si="58"/>
        <v>0</v>
      </c>
      <c r="AH331" s="4">
        <f t="shared" si="59"/>
        <v>0</v>
      </c>
      <c r="AI331" s="4">
        <f t="shared" si="60"/>
        <v>0</v>
      </c>
      <c r="AJ331" s="4">
        <f t="shared" si="61"/>
        <v>0</v>
      </c>
      <c r="AK331" s="4">
        <f t="shared" si="62"/>
        <v>0</v>
      </c>
    </row>
    <row r="332" spans="1:37" x14ac:dyDescent="0.25">
      <c r="A332" s="1" cm="1">
        <f t="array" ref="A332">_xlfn.SWITCH(B332,"G",1,"D",2,"M",3,"F",4)</f>
        <v>3</v>
      </c>
      <c r="B332" s="1" t="s">
        <v>11</v>
      </c>
      <c r="C332" s="1" t="s">
        <v>212</v>
      </c>
      <c r="D332" s="1">
        <v>4.5999999999999996</v>
      </c>
      <c r="E332" s="1">
        <v>4.5999999999999996</v>
      </c>
      <c r="F332" s="1" t="s">
        <v>137</v>
      </c>
      <c r="G332" s="1">
        <v>7</v>
      </c>
      <c r="H332" s="1">
        <v>0.54300000000000004</v>
      </c>
      <c r="I332" s="1">
        <v>7</v>
      </c>
      <c r="J332" s="1">
        <v>0.29399999999999998</v>
      </c>
      <c r="K332" s="1">
        <v>8</v>
      </c>
      <c r="L332" s="1">
        <v>0.317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3">
        <v>0</v>
      </c>
      <c r="AC332" s="4">
        <f t="shared" si="54"/>
        <v>0</v>
      </c>
      <c r="AD332" s="4">
        <f t="shared" si="55"/>
        <v>0</v>
      </c>
      <c r="AE332" s="4">
        <f t="shared" si="56"/>
        <v>0</v>
      </c>
      <c r="AF332" s="4">
        <f t="shared" si="57"/>
        <v>0</v>
      </c>
      <c r="AG332" s="4">
        <f t="shared" si="58"/>
        <v>0</v>
      </c>
      <c r="AH332" s="4">
        <f t="shared" si="59"/>
        <v>0</v>
      </c>
      <c r="AI332" s="4">
        <f t="shared" si="60"/>
        <v>0</v>
      </c>
      <c r="AJ332" s="4">
        <f t="shared" si="61"/>
        <v>0</v>
      </c>
      <c r="AK332" s="4">
        <f t="shared" si="62"/>
        <v>0</v>
      </c>
    </row>
    <row r="333" spans="1:37" x14ac:dyDescent="0.25">
      <c r="A333" s="1" cm="1">
        <f t="array" ref="A333">_xlfn.SWITCH(B333,"G",1,"D",2,"M",3,"F",4)</f>
        <v>3</v>
      </c>
      <c r="B333" s="1" t="s">
        <v>11</v>
      </c>
      <c r="C333" s="1" t="s">
        <v>178</v>
      </c>
      <c r="D333" s="1">
        <v>5.7</v>
      </c>
      <c r="E333" s="1">
        <v>5.7</v>
      </c>
      <c r="F333" s="1" t="s">
        <v>173</v>
      </c>
      <c r="G333" s="1">
        <v>6</v>
      </c>
      <c r="H333" s="1">
        <v>0.53600000000000003</v>
      </c>
      <c r="I333" s="1">
        <v>6</v>
      </c>
      <c r="J333" s="1">
        <v>0.24</v>
      </c>
      <c r="K333" s="1">
        <v>7</v>
      </c>
      <c r="L333" s="1">
        <v>0.35599999999999998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0</v>
      </c>
      <c r="AC333" s="4">
        <f t="shared" si="54"/>
        <v>0</v>
      </c>
      <c r="AD333" s="4">
        <f t="shared" si="55"/>
        <v>0</v>
      </c>
      <c r="AE333" s="4">
        <f t="shared" si="56"/>
        <v>0</v>
      </c>
      <c r="AF333" s="4">
        <f t="shared" si="57"/>
        <v>0</v>
      </c>
      <c r="AG333" s="4">
        <f t="shared" si="58"/>
        <v>0</v>
      </c>
      <c r="AH333" s="4">
        <f t="shared" si="59"/>
        <v>0</v>
      </c>
      <c r="AI333" s="4">
        <f t="shared" si="60"/>
        <v>0</v>
      </c>
      <c r="AJ333" s="4">
        <f t="shared" si="61"/>
        <v>0</v>
      </c>
      <c r="AK333" s="4">
        <f t="shared" si="62"/>
        <v>0</v>
      </c>
    </row>
    <row r="334" spans="1:37" x14ac:dyDescent="0.25">
      <c r="A334" s="1" cm="1">
        <f t="array" ref="A334">_xlfn.SWITCH(B334,"G",1,"D",2,"M",3,"F",4)</f>
        <v>3</v>
      </c>
      <c r="B334" s="1" t="s">
        <v>11</v>
      </c>
      <c r="C334" s="1" t="s">
        <v>551</v>
      </c>
      <c r="D334" s="1">
        <v>5.7</v>
      </c>
      <c r="E334" s="1">
        <v>5.7</v>
      </c>
      <c r="F334" s="1" t="s">
        <v>241</v>
      </c>
      <c r="G334" s="1">
        <v>12</v>
      </c>
      <c r="H334" s="1">
        <v>0.53200000000000003</v>
      </c>
      <c r="I334" s="1">
        <v>12</v>
      </c>
      <c r="J334" s="1">
        <v>0.59099999999999997</v>
      </c>
      <c r="K334" s="1">
        <v>12</v>
      </c>
      <c r="L334" s="1">
        <v>0.58499999999999996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4">
        <f t="shared" si="54"/>
        <v>0</v>
      </c>
      <c r="AD334" s="4">
        <f t="shared" si="55"/>
        <v>0</v>
      </c>
      <c r="AE334" s="4">
        <f t="shared" si="56"/>
        <v>0</v>
      </c>
      <c r="AF334" s="4">
        <f t="shared" si="57"/>
        <v>0</v>
      </c>
      <c r="AG334" s="4">
        <f t="shared" si="58"/>
        <v>0</v>
      </c>
      <c r="AH334" s="4">
        <f t="shared" si="59"/>
        <v>0</v>
      </c>
      <c r="AI334" s="4">
        <f t="shared" si="60"/>
        <v>0</v>
      </c>
      <c r="AJ334" s="4">
        <f t="shared" si="61"/>
        <v>0</v>
      </c>
      <c r="AK334" s="4">
        <f t="shared" si="62"/>
        <v>0</v>
      </c>
    </row>
    <row r="335" spans="1:37" x14ac:dyDescent="0.25">
      <c r="A335" s="1" cm="1">
        <f t="array" ref="A335">_xlfn.SWITCH(B335,"G",1,"D",2,"M",3,"F",4)</f>
        <v>3</v>
      </c>
      <c r="B335" s="1" t="s">
        <v>11</v>
      </c>
      <c r="C335" s="1" t="s">
        <v>454</v>
      </c>
      <c r="D335" s="1">
        <v>6.4</v>
      </c>
      <c r="E335" s="1">
        <v>6.4</v>
      </c>
      <c r="F335" s="1" t="s">
        <v>327</v>
      </c>
      <c r="G335" s="1">
        <v>9</v>
      </c>
      <c r="H335" s="1">
        <v>0.52500000000000002</v>
      </c>
      <c r="I335" s="1">
        <v>8</v>
      </c>
      <c r="J335" s="1">
        <v>0.41399999999999998</v>
      </c>
      <c r="K335" s="1">
        <v>7</v>
      </c>
      <c r="L335" s="1">
        <v>0.28499999999999998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0</v>
      </c>
      <c r="AC335" s="4">
        <f t="shared" si="54"/>
        <v>0</v>
      </c>
      <c r="AD335" s="4">
        <f t="shared" si="55"/>
        <v>0</v>
      </c>
      <c r="AE335" s="4">
        <f t="shared" si="56"/>
        <v>0</v>
      </c>
      <c r="AF335" s="4">
        <f t="shared" si="57"/>
        <v>0</v>
      </c>
      <c r="AG335" s="4">
        <f t="shared" si="58"/>
        <v>0</v>
      </c>
      <c r="AH335" s="4">
        <f t="shared" si="59"/>
        <v>0</v>
      </c>
      <c r="AI335" s="4">
        <f t="shared" si="60"/>
        <v>0</v>
      </c>
      <c r="AJ335" s="4">
        <f t="shared" si="61"/>
        <v>0</v>
      </c>
      <c r="AK335" s="4">
        <f t="shared" si="62"/>
        <v>0</v>
      </c>
    </row>
    <row r="336" spans="1:37" x14ac:dyDescent="0.25">
      <c r="A336" s="1" cm="1">
        <f t="array" ref="A336">_xlfn.SWITCH(B336,"G",1,"D",2,"M",3,"F",4)</f>
        <v>2</v>
      </c>
      <c r="B336" s="1" t="s">
        <v>14</v>
      </c>
      <c r="C336" s="1" t="s">
        <v>25</v>
      </c>
      <c r="D336" s="1">
        <v>4.4000000000000004</v>
      </c>
      <c r="E336" s="1">
        <v>4.4000000000000004</v>
      </c>
      <c r="F336" s="1" t="s">
        <v>13</v>
      </c>
      <c r="G336" s="1">
        <v>15</v>
      </c>
      <c r="H336" s="1">
        <v>0.52</v>
      </c>
      <c r="I336" s="1">
        <v>16</v>
      </c>
      <c r="J336" s="1">
        <v>0.373</v>
      </c>
      <c r="K336" s="1">
        <v>12</v>
      </c>
      <c r="L336" s="1">
        <v>0.35399999999999998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0</v>
      </c>
      <c r="AC336" s="4">
        <f t="shared" si="54"/>
        <v>0</v>
      </c>
      <c r="AD336" s="4">
        <f t="shared" si="55"/>
        <v>0</v>
      </c>
      <c r="AE336" s="4">
        <f t="shared" si="56"/>
        <v>0</v>
      </c>
      <c r="AF336" s="4">
        <f t="shared" si="57"/>
        <v>0</v>
      </c>
      <c r="AG336" s="4">
        <f t="shared" si="58"/>
        <v>0</v>
      </c>
      <c r="AH336" s="4">
        <f t="shared" si="59"/>
        <v>0</v>
      </c>
      <c r="AI336" s="4">
        <f t="shared" si="60"/>
        <v>0</v>
      </c>
      <c r="AJ336" s="4">
        <f t="shared" si="61"/>
        <v>0</v>
      </c>
      <c r="AK336" s="4">
        <f t="shared" si="62"/>
        <v>0</v>
      </c>
    </row>
    <row r="337" spans="1:37" x14ac:dyDescent="0.25">
      <c r="A337" s="1" cm="1">
        <f t="array" ref="A337">_xlfn.SWITCH(B337,"G",1,"D",2,"M",3,"F",4)</f>
        <v>2</v>
      </c>
      <c r="B337" s="1" t="s">
        <v>14</v>
      </c>
      <c r="C337" s="1" t="s">
        <v>473</v>
      </c>
      <c r="D337" s="1">
        <v>5.6</v>
      </c>
      <c r="E337" s="1">
        <v>5.6</v>
      </c>
      <c r="F337" s="1" t="s">
        <v>403</v>
      </c>
      <c r="G337" s="1">
        <v>27</v>
      </c>
      <c r="H337" s="1">
        <v>0.51800000000000002</v>
      </c>
      <c r="I337" s="1">
        <v>25</v>
      </c>
      <c r="J337" s="1">
        <v>0.91200000000000003</v>
      </c>
      <c r="K337" s="1">
        <v>27</v>
      </c>
      <c r="L337" s="1">
        <v>1.4279999999999999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3">
        <v>0</v>
      </c>
      <c r="AC337" s="4">
        <f t="shared" si="54"/>
        <v>0</v>
      </c>
      <c r="AD337" s="4">
        <f t="shared" si="55"/>
        <v>0</v>
      </c>
      <c r="AE337" s="4">
        <f t="shared" si="56"/>
        <v>0</v>
      </c>
      <c r="AF337" s="4">
        <f t="shared" si="57"/>
        <v>0</v>
      </c>
      <c r="AG337" s="4">
        <f t="shared" si="58"/>
        <v>0</v>
      </c>
      <c r="AH337" s="4">
        <f t="shared" si="59"/>
        <v>0</v>
      </c>
      <c r="AI337" s="4">
        <f t="shared" si="60"/>
        <v>0</v>
      </c>
      <c r="AJ337" s="4">
        <f t="shared" si="61"/>
        <v>0</v>
      </c>
      <c r="AK337" s="4">
        <f t="shared" si="62"/>
        <v>0</v>
      </c>
    </row>
    <row r="338" spans="1:37" x14ac:dyDescent="0.25">
      <c r="A338" s="1" cm="1">
        <f t="array" ref="A338">_xlfn.SWITCH(B338,"G",1,"D",2,"M",3,"F",4)</f>
        <v>3</v>
      </c>
      <c r="B338" s="1" t="s">
        <v>11</v>
      </c>
      <c r="C338" s="1" t="s">
        <v>535</v>
      </c>
      <c r="D338" s="1">
        <v>4.3</v>
      </c>
      <c r="E338" s="1">
        <v>4.3</v>
      </c>
      <c r="F338" s="1" t="s">
        <v>171</v>
      </c>
      <c r="G338" s="1">
        <v>12</v>
      </c>
      <c r="H338" s="1">
        <v>0.51</v>
      </c>
      <c r="I338" s="1">
        <v>12</v>
      </c>
      <c r="J338" s="1">
        <v>0.96499999999999997</v>
      </c>
      <c r="K338" s="1">
        <v>13</v>
      </c>
      <c r="L338" s="1">
        <v>0.51500000000000001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0</v>
      </c>
      <c r="AC338" s="4">
        <f t="shared" si="54"/>
        <v>0</v>
      </c>
      <c r="AD338" s="4">
        <f t="shared" si="55"/>
        <v>0</v>
      </c>
      <c r="AE338" s="4">
        <f t="shared" si="56"/>
        <v>0</v>
      </c>
      <c r="AF338" s="4">
        <f t="shared" si="57"/>
        <v>0</v>
      </c>
      <c r="AG338" s="4">
        <f t="shared" si="58"/>
        <v>0</v>
      </c>
      <c r="AH338" s="4">
        <f t="shared" si="59"/>
        <v>0</v>
      </c>
      <c r="AI338" s="4">
        <f t="shared" si="60"/>
        <v>0</v>
      </c>
      <c r="AJ338" s="4">
        <f t="shared" si="61"/>
        <v>0</v>
      </c>
      <c r="AK338" s="4">
        <f t="shared" si="62"/>
        <v>0</v>
      </c>
    </row>
    <row r="339" spans="1:37" x14ac:dyDescent="0.25">
      <c r="A339" s="1" cm="1">
        <f t="array" ref="A339">_xlfn.SWITCH(B339,"G",1,"D",2,"M",3,"F",4)</f>
        <v>2</v>
      </c>
      <c r="B339" s="1" t="s">
        <v>14</v>
      </c>
      <c r="C339" s="1" t="s">
        <v>658</v>
      </c>
      <c r="D339" s="1">
        <v>4</v>
      </c>
      <c r="E339" s="1">
        <v>4</v>
      </c>
      <c r="F339" s="1" t="s">
        <v>241</v>
      </c>
      <c r="G339" s="1">
        <v>19</v>
      </c>
      <c r="H339" s="1">
        <v>0.48799999999999999</v>
      </c>
      <c r="I339" s="1">
        <v>14</v>
      </c>
      <c r="J339" s="1">
        <v>0.45600000000000002</v>
      </c>
      <c r="K339" s="1">
        <v>6</v>
      </c>
      <c r="L339" s="1">
        <v>0.217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3">
        <v>0</v>
      </c>
      <c r="AC339" s="4">
        <f t="shared" si="54"/>
        <v>0</v>
      </c>
      <c r="AD339" s="4">
        <f t="shared" si="55"/>
        <v>0</v>
      </c>
      <c r="AE339" s="4">
        <f t="shared" si="56"/>
        <v>0</v>
      </c>
      <c r="AF339" s="4">
        <f t="shared" si="57"/>
        <v>0</v>
      </c>
      <c r="AG339" s="4">
        <f t="shared" si="58"/>
        <v>0</v>
      </c>
      <c r="AH339" s="4">
        <f t="shared" si="59"/>
        <v>0</v>
      </c>
      <c r="AI339" s="4">
        <f t="shared" si="60"/>
        <v>0</v>
      </c>
      <c r="AJ339" s="4">
        <f t="shared" si="61"/>
        <v>0</v>
      </c>
      <c r="AK339" s="4">
        <f t="shared" si="62"/>
        <v>0</v>
      </c>
    </row>
    <row r="340" spans="1:37" x14ac:dyDescent="0.25">
      <c r="A340" s="1" cm="1">
        <f t="array" ref="A340">_xlfn.SWITCH(B340,"G",1,"D",2,"M",3,"F",4)</f>
        <v>2</v>
      </c>
      <c r="B340" s="1" t="s">
        <v>14</v>
      </c>
      <c r="C340" s="1" t="s">
        <v>424</v>
      </c>
      <c r="D340" s="1">
        <v>4.3</v>
      </c>
      <c r="E340" s="1">
        <v>4.3</v>
      </c>
      <c r="F340" s="1" t="s">
        <v>32</v>
      </c>
      <c r="G340" s="1">
        <v>25</v>
      </c>
      <c r="H340" s="1">
        <v>0.45900000000000002</v>
      </c>
      <c r="I340" s="1">
        <v>27</v>
      </c>
      <c r="J340" s="1">
        <v>0.89600000000000002</v>
      </c>
      <c r="K340" s="1">
        <v>29</v>
      </c>
      <c r="L340" s="1">
        <v>0.89800000000000002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0</v>
      </c>
      <c r="AC340" s="4">
        <f t="shared" si="54"/>
        <v>0</v>
      </c>
      <c r="AD340" s="4">
        <f t="shared" si="55"/>
        <v>0</v>
      </c>
      <c r="AE340" s="4">
        <f t="shared" si="56"/>
        <v>0</v>
      </c>
      <c r="AF340" s="4">
        <f t="shared" si="57"/>
        <v>0</v>
      </c>
      <c r="AG340" s="4">
        <f t="shared" si="58"/>
        <v>0</v>
      </c>
      <c r="AH340" s="4">
        <f t="shared" si="59"/>
        <v>0</v>
      </c>
      <c r="AI340" s="4">
        <f t="shared" si="60"/>
        <v>0</v>
      </c>
      <c r="AJ340" s="4">
        <f t="shared" si="61"/>
        <v>0</v>
      </c>
      <c r="AK340" s="4">
        <f t="shared" si="62"/>
        <v>0</v>
      </c>
    </row>
    <row r="341" spans="1:37" x14ac:dyDescent="0.25">
      <c r="A341" s="1" cm="1">
        <f t="array" ref="A341">_xlfn.SWITCH(B341,"G",1,"D",2,"M",3,"F",4)</f>
        <v>3</v>
      </c>
      <c r="B341" s="1" t="s">
        <v>11</v>
      </c>
      <c r="C341" s="1" t="s">
        <v>416</v>
      </c>
      <c r="D341" s="1">
        <v>5.0999999999999996</v>
      </c>
      <c r="E341" s="1">
        <v>5.0999999999999996</v>
      </c>
      <c r="F341" s="1" t="s">
        <v>403</v>
      </c>
      <c r="G341" s="1">
        <v>16</v>
      </c>
      <c r="H341" s="1">
        <v>0.44900000000000001</v>
      </c>
      <c r="I341" s="1">
        <v>18</v>
      </c>
      <c r="J341" s="1">
        <v>0.55800000000000005</v>
      </c>
      <c r="K341" s="1">
        <v>13</v>
      </c>
      <c r="L341" s="1">
        <v>0.44900000000000001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3">
        <v>0</v>
      </c>
      <c r="AC341" s="4">
        <f t="shared" si="54"/>
        <v>0</v>
      </c>
      <c r="AD341" s="4">
        <f t="shared" si="55"/>
        <v>0</v>
      </c>
      <c r="AE341" s="4">
        <f t="shared" si="56"/>
        <v>0</v>
      </c>
      <c r="AF341" s="4">
        <f t="shared" si="57"/>
        <v>0</v>
      </c>
      <c r="AG341" s="4">
        <f t="shared" si="58"/>
        <v>0</v>
      </c>
      <c r="AH341" s="4">
        <f t="shared" si="59"/>
        <v>0</v>
      </c>
      <c r="AI341" s="4">
        <f t="shared" si="60"/>
        <v>0</v>
      </c>
      <c r="AJ341" s="4">
        <f t="shared" si="61"/>
        <v>0</v>
      </c>
      <c r="AK341" s="4">
        <f t="shared" si="62"/>
        <v>0</v>
      </c>
    </row>
    <row r="342" spans="1:37" x14ac:dyDescent="0.25">
      <c r="A342" s="1" cm="1">
        <f t="array" ref="A342">_xlfn.SWITCH(B342,"G",1,"D",2,"M",3,"F",4)</f>
        <v>3</v>
      </c>
      <c r="B342" s="1" t="s">
        <v>11</v>
      </c>
      <c r="C342" s="1" t="s">
        <v>44</v>
      </c>
      <c r="D342" s="1">
        <v>4.9000000000000004</v>
      </c>
      <c r="E342" s="1">
        <v>4.9000000000000004</v>
      </c>
      <c r="F342" s="1" t="s">
        <v>13</v>
      </c>
      <c r="G342" s="1">
        <v>7</v>
      </c>
      <c r="H342" s="1">
        <v>0.441</v>
      </c>
      <c r="I342" s="1">
        <v>8</v>
      </c>
      <c r="J342" s="1">
        <v>0.374</v>
      </c>
      <c r="K342" s="1">
        <v>9</v>
      </c>
      <c r="L342" s="1">
        <v>0.46300000000000002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0</v>
      </c>
      <c r="AC342" s="4">
        <f t="shared" si="54"/>
        <v>0</v>
      </c>
      <c r="AD342" s="4">
        <f t="shared" si="55"/>
        <v>0</v>
      </c>
      <c r="AE342" s="4">
        <f t="shared" si="56"/>
        <v>0</v>
      </c>
      <c r="AF342" s="4">
        <f t="shared" si="57"/>
        <v>0</v>
      </c>
      <c r="AG342" s="4">
        <f t="shared" si="58"/>
        <v>0</v>
      </c>
      <c r="AH342" s="4">
        <f t="shared" si="59"/>
        <v>0</v>
      </c>
      <c r="AI342" s="4">
        <f t="shared" si="60"/>
        <v>0</v>
      </c>
      <c r="AJ342" s="4">
        <f t="shared" si="61"/>
        <v>0</v>
      </c>
      <c r="AK342" s="4">
        <f t="shared" si="62"/>
        <v>0</v>
      </c>
    </row>
    <row r="343" spans="1:37" x14ac:dyDescent="0.25">
      <c r="A343" s="1" cm="1">
        <f t="array" ref="A343">_xlfn.SWITCH(B343,"G",1,"D",2,"M",3,"F",4)</f>
        <v>4</v>
      </c>
      <c r="B343" s="1" t="s">
        <v>19</v>
      </c>
      <c r="C343" s="1" t="s">
        <v>639</v>
      </c>
      <c r="D343" s="1">
        <v>4.5</v>
      </c>
      <c r="E343" s="1">
        <v>4.5</v>
      </c>
      <c r="F343" s="1" t="s">
        <v>327</v>
      </c>
      <c r="G343" s="1">
        <v>7</v>
      </c>
      <c r="H343" s="1">
        <v>0.432</v>
      </c>
      <c r="I343" s="1">
        <v>6</v>
      </c>
      <c r="J343" s="1">
        <v>0.34</v>
      </c>
      <c r="K343" s="1">
        <v>5</v>
      </c>
      <c r="L343" s="1">
        <v>0.22600000000000001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>
        <v>0</v>
      </c>
      <c r="AC343" s="4">
        <f t="shared" si="54"/>
        <v>0</v>
      </c>
      <c r="AD343" s="4">
        <f t="shared" si="55"/>
        <v>0</v>
      </c>
      <c r="AE343" s="4">
        <f t="shared" si="56"/>
        <v>0</v>
      </c>
      <c r="AF343" s="4">
        <f t="shared" si="57"/>
        <v>0</v>
      </c>
      <c r="AG343" s="4">
        <f t="shared" si="58"/>
        <v>0</v>
      </c>
      <c r="AH343" s="4">
        <f t="shared" si="59"/>
        <v>0</v>
      </c>
      <c r="AI343" s="4">
        <f t="shared" si="60"/>
        <v>0</v>
      </c>
      <c r="AJ343" s="4">
        <f t="shared" si="61"/>
        <v>0</v>
      </c>
      <c r="AK343" s="4">
        <f t="shared" si="62"/>
        <v>0</v>
      </c>
    </row>
    <row r="344" spans="1:37" x14ac:dyDescent="0.25">
      <c r="A344" s="1" cm="1">
        <f t="array" ref="A344">_xlfn.SWITCH(B344,"G",1,"D",2,"M",3,"F",4)</f>
        <v>2</v>
      </c>
      <c r="B344" s="1" t="s">
        <v>14</v>
      </c>
      <c r="C344" s="1" t="s">
        <v>250</v>
      </c>
      <c r="D344" s="1">
        <v>3.9</v>
      </c>
      <c r="E344" s="1">
        <v>3.9</v>
      </c>
      <c r="F344" s="1" t="s">
        <v>241</v>
      </c>
      <c r="G344" s="1">
        <v>16</v>
      </c>
      <c r="H344" s="1">
        <v>0.41799999999999998</v>
      </c>
      <c r="I344" s="1">
        <v>17</v>
      </c>
      <c r="J344" s="1">
        <v>0.51700000000000002</v>
      </c>
      <c r="K344" s="1">
        <v>8</v>
      </c>
      <c r="L344" s="1">
        <v>0.27400000000000002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3">
        <v>0</v>
      </c>
      <c r="AC344" s="4">
        <f t="shared" si="54"/>
        <v>0</v>
      </c>
      <c r="AD344" s="4">
        <f t="shared" si="55"/>
        <v>0</v>
      </c>
      <c r="AE344" s="4">
        <f t="shared" si="56"/>
        <v>0</v>
      </c>
      <c r="AF344" s="4">
        <f t="shared" si="57"/>
        <v>0</v>
      </c>
      <c r="AG344" s="4">
        <f t="shared" si="58"/>
        <v>0</v>
      </c>
      <c r="AH344" s="4">
        <f t="shared" si="59"/>
        <v>0</v>
      </c>
      <c r="AI344" s="4">
        <f t="shared" si="60"/>
        <v>0</v>
      </c>
      <c r="AJ344" s="4">
        <f t="shared" si="61"/>
        <v>0</v>
      </c>
      <c r="AK344" s="4">
        <f t="shared" si="62"/>
        <v>0</v>
      </c>
    </row>
    <row r="345" spans="1:37" x14ac:dyDescent="0.25">
      <c r="A345" s="1" cm="1">
        <f t="array" ref="A345">_xlfn.SWITCH(B345,"G",1,"D",2,"M",3,"F",4)</f>
        <v>2</v>
      </c>
      <c r="B345" s="1" t="s">
        <v>14</v>
      </c>
      <c r="C345" s="1" t="s">
        <v>467</v>
      </c>
      <c r="D345" s="1">
        <v>3.9</v>
      </c>
      <c r="E345" s="1">
        <v>3.9</v>
      </c>
      <c r="F345" s="1" t="s">
        <v>327</v>
      </c>
      <c r="G345" s="1">
        <v>9</v>
      </c>
      <c r="H345" s="1">
        <v>0.41299999999999998</v>
      </c>
      <c r="I345" s="1">
        <v>9</v>
      </c>
      <c r="J345" s="1">
        <v>0.30499999999999999</v>
      </c>
      <c r="K345" s="1">
        <v>8</v>
      </c>
      <c r="L345" s="1">
        <v>0.14499999999999999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3">
        <v>0</v>
      </c>
      <c r="AC345" s="4">
        <f t="shared" si="54"/>
        <v>0</v>
      </c>
      <c r="AD345" s="4">
        <f t="shared" si="55"/>
        <v>0</v>
      </c>
      <c r="AE345" s="4">
        <f t="shared" si="56"/>
        <v>0</v>
      </c>
      <c r="AF345" s="4">
        <f t="shared" si="57"/>
        <v>0</v>
      </c>
      <c r="AG345" s="4">
        <f t="shared" si="58"/>
        <v>0</v>
      </c>
      <c r="AH345" s="4">
        <f t="shared" si="59"/>
        <v>0</v>
      </c>
      <c r="AI345" s="4">
        <f t="shared" si="60"/>
        <v>0</v>
      </c>
      <c r="AJ345" s="4">
        <f t="shared" si="61"/>
        <v>0</v>
      </c>
      <c r="AK345" s="4">
        <f t="shared" si="62"/>
        <v>0</v>
      </c>
    </row>
    <row r="346" spans="1:37" x14ac:dyDescent="0.25">
      <c r="A346" s="1" cm="1">
        <f t="array" ref="A346">_xlfn.SWITCH(B346,"G",1,"D",2,"M",3,"F",4)</f>
        <v>4</v>
      </c>
      <c r="B346" s="1" t="s">
        <v>19</v>
      </c>
      <c r="C346" s="1" t="s">
        <v>40</v>
      </c>
      <c r="D346" s="1">
        <v>5.4</v>
      </c>
      <c r="E346" s="1">
        <v>5.4</v>
      </c>
      <c r="F346" s="1" t="s">
        <v>13</v>
      </c>
      <c r="G346" s="1">
        <v>6</v>
      </c>
      <c r="H346" s="1">
        <v>0.40799999999999997</v>
      </c>
      <c r="I346" s="1">
        <v>6</v>
      </c>
      <c r="J346" s="1">
        <v>0.30099999999999999</v>
      </c>
      <c r="K346" s="1">
        <v>6</v>
      </c>
      <c r="L346" s="1">
        <v>0.32800000000000001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3">
        <v>0</v>
      </c>
      <c r="AC346" s="4">
        <f t="shared" si="54"/>
        <v>0</v>
      </c>
      <c r="AD346" s="4">
        <f t="shared" si="55"/>
        <v>0</v>
      </c>
      <c r="AE346" s="4">
        <f t="shared" si="56"/>
        <v>0</v>
      </c>
      <c r="AF346" s="4">
        <f t="shared" si="57"/>
        <v>0</v>
      </c>
      <c r="AG346" s="4">
        <f t="shared" si="58"/>
        <v>0</v>
      </c>
      <c r="AH346" s="4">
        <f t="shared" si="59"/>
        <v>0</v>
      </c>
      <c r="AI346" s="4">
        <f t="shared" si="60"/>
        <v>0</v>
      </c>
      <c r="AJ346" s="4">
        <f t="shared" si="61"/>
        <v>0</v>
      </c>
      <c r="AK346" s="4">
        <f t="shared" si="62"/>
        <v>0</v>
      </c>
    </row>
    <row r="347" spans="1:37" x14ac:dyDescent="0.25">
      <c r="A347" s="1" cm="1">
        <f t="array" ref="A347">_xlfn.SWITCH(B347,"G",1,"D",2,"M",3,"F",4)</f>
        <v>3</v>
      </c>
      <c r="B347" s="1" t="s">
        <v>11</v>
      </c>
      <c r="C347" s="1" t="s">
        <v>657</v>
      </c>
      <c r="D347" s="1">
        <v>4.5</v>
      </c>
      <c r="E347" s="1">
        <v>4.5</v>
      </c>
      <c r="F347" s="1" t="s">
        <v>291</v>
      </c>
      <c r="G347" s="1">
        <v>4</v>
      </c>
      <c r="H347" s="1">
        <v>0.39800000000000002</v>
      </c>
      <c r="I347" s="1">
        <v>3</v>
      </c>
      <c r="J347" s="1">
        <v>0.13500000000000001</v>
      </c>
      <c r="K347" s="1">
        <v>3</v>
      </c>
      <c r="L347" s="1">
        <v>0.151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3">
        <v>0</v>
      </c>
      <c r="AC347" s="4">
        <f t="shared" si="54"/>
        <v>0</v>
      </c>
      <c r="AD347" s="4">
        <f t="shared" si="55"/>
        <v>0</v>
      </c>
      <c r="AE347" s="4">
        <f t="shared" si="56"/>
        <v>0</v>
      </c>
      <c r="AF347" s="4">
        <f t="shared" si="57"/>
        <v>0</v>
      </c>
      <c r="AG347" s="4">
        <f t="shared" si="58"/>
        <v>0</v>
      </c>
      <c r="AH347" s="4">
        <f t="shared" si="59"/>
        <v>0</v>
      </c>
      <c r="AI347" s="4">
        <f t="shared" si="60"/>
        <v>0</v>
      </c>
      <c r="AJ347" s="4">
        <f t="shared" si="61"/>
        <v>0</v>
      </c>
      <c r="AK347" s="4">
        <f t="shared" si="62"/>
        <v>0</v>
      </c>
    </row>
    <row r="348" spans="1:37" x14ac:dyDescent="0.25">
      <c r="A348" s="1" cm="1">
        <f t="array" ref="A348">_xlfn.SWITCH(B348,"G",1,"D",2,"M",3,"F",4)</f>
        <v>3</v>
      </c>
      <c r="B348" s="1" t="s">
        <v>11</v>
      </c>
      <c r="C348" s="1" t="s">
        <v>99</v>
      </c>
      <c r="D348" s="1">
        <v>4.3</v>
      </c>
      <c r="E348" s="1">
        <v>4.3</v>
      </c>
      <c r="F348" s="1" t="s">
        <v>72</v>
      </c>
      <c r="G348" s="1">
        <v>10</v>
      </c>
      <c r="H348" s="1">
        <v>0.38200000000000001</v>
      </c>
      <c r="I348" s="1">
        <v>9</v>
      </c>
      <c r="J348" s="1">
        <v>0.36599999999999999</v>
      </c>
      <c r="K348" s="1">
        <v>8</v>
      </c>
      <c r="L348" s="1">
        <v>0.32800000000000001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3">
        <v>0</v>
      </c>
      <c r="AC348" s="4">
        <f t="shared" si="54"/>
        <v>0</v>
      </c>
      <c r="AD348" s="4">
        <f t="shared" si="55"/>
        <v>0</v>
      </c>
      <c r="AE348" s="4">
        <f t="shared" si="56"/>
        <v>0</v>
      </c>
      <c r="AF348" s="4">
        <f t="shared" si="57"/>
        <v>0</v>
      </c>
      <c r="AG348" s="4">
        <f t="shared" si="58"/>
        <v>0</v>
      </c>
      <c r="AH348" s="4">
        <f t="shared" si="59"/>
        <v>0</v>
      </c>
      <c r="AI348" s="4">
        <f t="shared" si="60"/>
        <v>0</v>
      </c>
      <c r="AJ348" s="4">
        <f t="shared" si="61"/>
        <v>0</v>
      </c>
      <c r="AK348" s="4">
        <f t="shared" si="62"/>
        <v>0</v>
      </c>
    </row>
    <row r="349" spans="1:37" x14ac:dyDescent="0.25">
      <c r="A349" s="1" cm="1">
        <f t="array" ref="A349">_xlfn.SWITCH(B349,"G",1,"D",2,"M",3,"F",4)</f>
        <v>3</v>
      </c>
      <c r="B349" s="1" t="s">
        <v>11</v>
      </c>
      <c r="C349" s="1" t="s">
        <v>461</v>
      </c>
      <c r="D349" s="1">
        <v>5</v>
      </c>
      <c r="E349" s="1">
        <v>5</v>
      </c>
      <c r="F349" s="1" t="s">
        <v>32</v>
      </c>
      <c r="G349" s="1">
        <v>10</v>
      </c>
      <c r="H349" s="1">
        <v>0.38200000000000001</v>
      </c>
      <c r="I349" s="1">
        <v>12</v>
      </c>
      <c r="J349" s="1">
        <v>0.503</v>
      </c>
      <c r="K349" s="1">
        <v>18</v>
      </c>
      <c r="L349" s="1">
        <v>0.74299999999999999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3">
        <v>0</v>
      </c>
      <c r="AC349" s="4">
        <f t="shared" si="54"/>
        <v>0</v>
      </c>
      <c r="AD349" s="4">
        <f t="shared" si="55"/>
        <v>0</v>
      </c>
      <c r="AE349" s="4">
        <f t="shared" si="56"/>
        <v>0</v>
      </c>
      <c r="AF349" s="4">
        <f t="shared" si="57"/>
        <v>0</v>
      </c>
      <c r="AG349" s="4">
        <f t="shared" si="58"/>
        <v>0</v>
      </c>
      <c r="AH349" s="4">
        <f t="shared" si="59"/>
        <v>0</v>
      </c>
      <c r="AI349" s="4">
        <f t="shared" si="60"/>
        <v>0</v>
      </c>
      <c r="AJ349" s="4">
        <f t="shared" si="61"/>
        <v>0</v>
      </c>
      <c r="AK349" s="4">
        <f t="shared" si="62"/>
        <v>0</v>
      </c>
    </row>
    <row r="350" spans="1:37" x14ac:dyDescent="0.25">
      <c r="A350" s="1" cm="1">
        <f t="array" ref="A350">_xlfn.SWITCH(B350,"G",1,"D",2,"M",3,"F",4)</f>
        <v>2</v>
      </c>
      <c r="B350" s="1" t="s">
        <v>14</v>
      </c>
      <c r="C350" s="1" t="s">
        <v>656</v>
      </c>
      <c r="D350" s="1">
        <v>4</v>
      </c>
      <c r="E350" s="1">
        <v>4</v>
      </c>
      <c r="F350" s="1" t="s">
        <v>75</v>
      </c>
      <c r="G350" s="1">
        <v>5</v>
      </c>
      <c r="H350" s="1">
        <v>0.36299999999999999</v>
      </c>
      <c r="I350" s="1">
        <v>5</v>
      </c>
      <c r="J350" s="1">
        <v>0.215</v>
      </c>
      <c r="K350" s="1">
        <v>9</v>
      </c>
      <c r="L350" s="1">
        <v>0.23699999999999999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3">
        <v>0</v>
      </c>
      <c r="AC350" s="4">
        <f t="shared" si="54"/>
        <v>0</v>
      </c>
      <c r="AD350" s="4">
        <f t="shared" si="55"/>
        <v>0</v>
      </c>
      <c r="AE350" s="4">
        <f t="shared" si="56"/>
        <v>0</v>
      </c>
      <c r="AF350" s="4">
        <f t="shared" si="57"/>
        <v>0</v>
      </c>
      <c r="AG350" s="4">
        <f t="shared" si="58"/>
        <v>0</v>
      </c>
      <c r="AH350" s="4">
        <f t="shared" si="59"/>
        <v>0</v>
      </c>
      <c r="AI350" s="4">
        <f t="shared" si="60"/>
        <v>0</v>
      </c>
      <c r="AJ350" s="4">
        <f t="shared" si="61"/>
        <v>0</v>
      </c>
      <c r="AK350" s="4">
        <f t="shared" si="62"/>
        <v>0</v>
      </c>
    </row>
    <row r="351" spans="1:37" x14ac:dyDescent="0.25">
      <c r="A351" s="1" cm="1">
        <f t="array" ref="A351">_xlfn.SWITCH(B351,"G",1,"D",2,"M",3,"F",4)</f>
        <v>2</v>
      </c>
      <c r="B351" s="1" t="s">
        <v>14</v>
      </c>
      <c r="C351" s="1" t="s">
        <v>661</v>
      </c>
      <c r="D351" s="1">
        <v>4.5</v>
      </c>
      <c r="E351" s="1">
        <v>4.5</v>
      </c>
      <c r="F351" s="1" t="s">
        <v>72</v>
      </c>
      <c r="G351" s="1">
        <v>12</v>
      </c>
      <c r="H351" s="1">
        <v>0.36099999999999999</v>
      </c>
      <c r="I351" s="1">
        <v>8</v>
      </c>
      <c r="J351" s="1">
        <v>0.33600000000000002</v>
      </c>
      <c r="K351" s="1">
        <v>7</v>
      </c>
      <c r="L351" s="1">
        <v>0.28799999999999998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3">
        <v>0</v>
      </c>
      <c r="AC351" s="4">
        <f t="shared" si="54"/>
        <v>0</v>
      </c>
      <c r="AD351" s="4">
        <f t="shared" si="55"/>
        <v>0</v>
      </c>
      <c r="AE351" s="4">
        <f t="shared" si="56"/>
        <v>0</v>
      </c>
      <c r="AF351" s="4">
        <f t="shared" si="57"/>
        <v>0</v>
      </c>
      <c r="AG351" s="4">
        <f t="shared" si="58"/>
        <v>0</v>
      </c>
      <c r="AH351" s="4">
        <f t="shared" si="59"/>
        <v>0</v>
      </c>
      <c r="AI351" s="4">
        <f t="shared" si="60"/>
        <v>0</v>
      </c>
      <c r="AJ351" s="4">
        <f t="shared" si="61"/>
        <v>0</v>
      </c>
      <c r="AK351" s="4">
        <f t="shared" si="62"/>
        <v>0</v>
      </c>
    </row>
    <row r="352" spans="1:37" x14ac:dyDescent="0.25">
      <c r="A352" s="1" cm="1">
        <f t="array" ref="A352">_xlfn.SWITCH(B352,"G",1,"D",2,"M",3,"F",4)</f>
        <v>3</v>
      </c>
      <c r="B352" s="1" t="s">
        <v>11</v>
      </c>
      <c r="C352" s="1" t="s">
        <v>414</v>
      </c>
      <c r="D352" s="1">
        <v>7.4</v>
      </c>
      <c r="E352" s="1">
        <v>7.4</v>
      </c>
      <c r="F352" s="1" t="s">
        <v>403</v>
      </c>
      <c r="G352" s="1">
        <v>9</v>
      </c>
      <c r="H352" s="1">
        <v>0.35899999999999999</v>
      </c>
      <c r="I352" s="1">
        <v>11</v>
      </c>
      <c r="J352" s="1">
        <v>0.56399999999999995</v>
      </c>
      <c r="K352" s="1">
        <v>8</v>
      </c>
      <c r="L352" s="1">
        <v>0.48499999999999999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0</v>
      </c>
      <c r="AC352" s="4">
        <f t="shared" si="54"/>
        <v>0</v>
      </c>
      <c r="AD352" s="4">
        <f t="shared" si="55"/>
        <v>0</v>
      </c>
      <c r="AE352" s="4">
        <f t="shared" si="56"/>
        <v>0</v>
      </c>
      <c r="AF352" s="4">
        <f t="shared" si="57"/>
        <v>0</v>
      </c>
      <c r="AG352" s="4">
        <f t="shared" si="58"/>
        <v>0</v>
      </c>
      <c r="AH352" s="4">
        <f t="shared" si="59"/>
        <v>0</v>
      </c>
      <c r="AI352" s="4">
        <f t="shared" si="60"/>
        <v>0</v>
      </c>
      <c r="AJ352" s="4">
        <f t="shared" si="61"/>
        <v>0</v>
      </c>
      <c r="AK352" s="4">
        <f t="shared" si="62"/>
        <v>0</v>
      </c>
    </row>
    <row r="353" spans="1:37" x14ac:dyDescent="0.25">
      <c r="A353" s="1" cm="1">
        <f t="array" ref="A353">_xlfn.SWITCH(B353,"G",1,"D",2,"M",3,"F",4)</f>
        <v>3</v>
      </c>
      <c r="B353" s="1" t="s">
        <v>11</v>
      </c>
      <c r="C353" s="1" t="s">
        <v>299</v>
      </c>
      <c r="D353" s="1">
        <v>4.3</v>
      </c>
      <c r="E353" s="1">
        <v>4.3</v>
      </c>
      <c r="F353" s="1" t="s">
        <v>241</v>
      </c>
      <c r="G353" s="1">
        <v>11</v>
      </c>
      <c r="H353" s="1">
        <v>0.33100000000000002</v>
      </c>
      <c r="I353" s="1">
        <v>14</v>
      </c>
      <c r="J353" s="1">
        <v>0.433</v>
      </c>
      <c r="K353" s="1">
        <v>12</v>
      </c>
      <c r="L353" s="1">
        <v>0.378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0</v>
      </c>
      <c r="AC353" s="4">
        <f t="shared" si="54"/>
        <v>0</v>
      </c>
      <c r="AD353" s="4">
        <f t="shared" si="55"/>
        <v>0</v>
      </c>
      <c r="AE353" s="4">
        <f t="shared" si="56"/>
        <v>0</v>
      </c>
      <c r="AF353" s="4">
        <f t="shared" si="57"/>
        <v>0</v>
      </c>
      <c r="AG353" s="4">
        <f t="shared" si="58"/>
        <v>0</v>
      </c>
      <c r="AH353" s="4">
        <f t="shared" si="59"/>
        <v>0</v>
      </c>
      <c r="AI353" s="4">
        <f t="shared" si="60"/>
        <v>0</v>
      </c>
      <c r="AJ353" s="4">
        <f t="shared" si="61"/>
        <v>0</v>
      </c>
      <c r="AK353" s="4">
        <f t="shared" si="62"/>
        <v>0</v>
      </c>
    </row>
    <row r="354" spans="1:37" x14ac:dyDescent="0.25">
      <c r="A354" s="1" cm="1">
        <f t="array" ref="A354">_xlfn.SWITCH(B354,"G",1,"D",2,"M",3,"F",4)</f>
        <v>2</v>
      </c>
      <c r="B354" s="1" t="s">
        <v>14</v>
      </c>
      <c r="C354" s="1" t="s">
        <v>354</v>
      </c>
      <c r="D354" s="1">
        <v>4.4000000000000004</v>
      </c>
      <c r="E354" s="1">
        <v>4.4000000000000004</v>
      </c>
      <c r="F354" s="1" t="s">
        <v>38</v>
      </c>
      <c r="G354" s="1">
        <v>22</v>
      </c>
      <c r="H354" s="1">
        <v>0.33</v>
      </c>
      <c r="I354" s="1">
        <v>13</v>
      </c>
      <c r="J354" s="1">
        <v>0.2</v>
      </c>
      <c r="K354" s="1">
        <v>14</v>
      </c>
      <c r="L354" s="1">
        <v>0.46100000000000002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3">
        <v>0</v>
      </c>
      <c r="AC354" s="4">
        <f t="shared" si="54"/>
        <v>0</v>
      </c>
      <c r="AD354" s="4">
        <f t="shared" si="55"/>
        <v>0</v>
      </c>
      <c r="AE354" s="4">
        <f t="shared" si="56"/>
        <v>0</v>
      </c>
      <c r="AF354" s="4">
        <f t="shared" si="57"/>
        <v>0</v>
      </c>
      <c r="AG354" s="4">
        <f t="shared" si="58"/>
        <v>0</v>
      </c>
      <c r="AH354" s="4">
        <f t="shared" si="59"/>
        <v>0</v>
      </c>
      <c r="AI354" s="4">
        <f t="shared" si="60"/>
        <v>0</v>
      </c>
      <c r="AJ354" s="4">
        <f t="shared" si="61"/>
        <v>0</v>
      </c>
      <c r="AK354" s="4">
        <f t="shared" si="62"/>
        <v>0</v>
      </c>
    </row>
    <row r="355" spans="1:37" x14ac:dyDescent="0.25">
      <c r="A355" s="1" cm="1">
        <f t="array" ref="A355">_xlfn.SWITCH(B355,"G",1,"D",2,"M",3,"F",4)</f>
        <v>3</v>
      </c>
      <c r="B355" s="1" t="s">
        <v>11</v>
      </c>
      <c r="C355" s="1" t="s">
        <v>574</v>
      </c>
      <c r="D355" s="1">
        <v>5.5</v>
      </c>
      <c r="E355" s="1">
        <v>5.5</v>
      </c>
      <c r="F355" s="1" t="s">
        <v>315</v>
      </c>
      <c r="G355" s="1">
        <v>6</v>
      </c>
      <c r="H355" s="1">
        <v>0.317</v>
      </c>
      <c r="I355" s="1">
        <v>6</v>
      </c>
      <c r="J355" s="1">
        <v>0.318</v>
      </c>
      <c r="K355" s="1">
        <v>6</v>
      </c>
      <c r="L355" s="1">
        <v>0.24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0</v>
      </c>
      <c r="AC355" s="4">
        <f t="shared" si="54"/>
        <v>0</v>
      </c>
      <c r="AD355" s="4">
        <f t="shared" si="55"/>
        <v>0</v>
      </c>
      <c r="AE355" s="4">
        <f t="shared" si="56"/>
        <v>0</v>
      </c>
      <c r="AF355" s="4">
        <f t="shared" si="57"/>
        <v>0</v>
      </c>
      <c r="AG355" s="4">
        <f t="shared" si="58"/>
        <v>0</v>
      </c>
      <c r="AH355" s="4">
        <f t="shared" si="59"/>
        <v>0</v>
      </c>
      <c r="AI355" s="4">
        <f t="shared" si="60"/>
        <v>0</v>
      </c>
      <c r="AJ355" s="4">
        <f t="shared" si="61"/>
        <v>0</v>
      </c>
      <c r="AK355" s="4">
        <f t="shared" si="62"/>
        <v>0</v>
      </c>
    </row>
    <row r="356" spans="1:37" x14ac:dyDescent="0.25">
      <c r="A356" s="1" cm="1">
        <f t="array" ref="A356">_xlfn.SWITCH(B356,"G",1,"D",2,"M",3,"F",4)</f>
        <v>2</v>
      </c>
      <c r="B356" s="1" t="s">
        <v>14</v>
      </c>
      <c r="C356" s="1" t="s">
        <v>592</v>
      </c>
      <c r="D356" s="1">
        <v>5</v>
      </c>
      <c r="E356" s="1">
        <v>5</v>
      </c>
      <c r="F356" s="1" t="s">
        <v>403</v>
      </c>
      <c r="G356" s="1">
        <v>19</v>
      </c>
      <c r="H356" s="1">
        <v>0.307</v>
      </c>
      <c r="I356" s="1">
        <v>16</v>
      </c>
      <c r="J356" s="1">
        <v>0.495</v>
      </c>
      <c r="K356" s="1">
        <v>18</v>
      </c>
      <c r="L356" s="1">
        <v>0.80300000000000005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4">
        <f t="shared" si="54"/>
        <v>0</v>
      </c>
      <c r="AD356" s="4">
        <f t="shared" si="55"/>
        <v>0</v>
      </c>
      <c r="AE356" s="4">
        <f t="shared" si="56"/>
        <v>0</v>
      </c>
      <c r="AF356" s="4">
        <f t="shared" si="57"/>
        <v>0</v>
      </c>
      <c r="AG356" s="4">
        <f t="shared" si="58"/>
        <v>0</v>
      </c>
      <c r="AH356" s="4">
        <f t="shared" si="59"/>
        <v>0</v>
      </c>
      <c r="AI356" s="4">
        <f t="shared" si="60"/>
        <v>0</v>
      </c>
      <c r="AJ356" s="4">
        <f t="shared" si="61"/>
        <v>0</v>
      </c>
      <c r="AK356" s="4">
        <f t="shared" si="62"/>
        <v>0</v>
      </c>
    </row>
    <row r="357" spans="1:37" x14ac:dyDescent="0.25">
      <c r="A357" s="1" cm="1">
        <f t="array" ref="A357">_xlfn.SWITCH(B357,"G",1,"D",2,"M",3,"F",4)</f>
        <v>2</v>
      </c>
      <c r="B357" s="1" t="s">
        <v>14</v>
      </c>
      <c r="C357" s="1" t="s">
        <v>577</v>
      </c>
      <c r="D357" s="1">
        <v>5.4</v>
      </c>
      <c r="E357" s="1">
        <v>5.4</v>
      </c>
      <c r="F357" s="1" t="s">
        <v>315</v>
      </c>
      <c r="G357" s="1">
        <v>5</v>
      </c>
      <c r="H357" s="1">
        <v>0.27800000000000002</v>
      </c>
      <c r="I357" s="1">
        <v>8</v>
      </c>
      <c r="J357" s="1">
        <v>0.46800000000000003</v>
      </c>
      <c r="K357" s="1">
        <v>8</v>
      </c>
      <c r="L357" s="1">
        <v>0.249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4">
        <f t="shared" si="54"/>
        <v>0</v>
      </c>
      <c r="AD357" s="4">
        <f t="shared" si="55"/>
        <v>0</v>
      </c>
      <c r="AE357" s="4">
        <f t="shared" si="56"/>
        <v>0</v>
      </c>
      <c r="AF357" s="4">
        <f t="shared" si="57"/>
        <v>0</v>
      </c>
      <c r="AG357" s="4">
        <f t="shared" si="58"/>
        <v>0</v>
      </c>
      <c r="AH357" s="4">
        <f t="shared" si="59"/>
        <v>0</v>
      </c>
      <c r="AI357" s="4">
        <f t="shared" si="60"/>
        <v>0</v>
      </c>
      <c r="AJ357" s="4">
        <f t="shared" si="61"/>
        <v>0</v>
      </c>
      <c r="AK357" s="4">
        <f t="shared" si="62"/>
        <v>0</v>
      </c>
    </row>
    <row r="358" spans="1:37" x14ac:dyDescent="0.25">
      <c r="A358" s="1" cm="1">
        <f t="array" ref="A358">_xlfn.SWITCH(B358,"G",1,"D",2,"M",3,"F",4)</f>
        <v>3</v>
      </c>
      <c r="B358" s="1" t="s">
        <v>11</v>
      </c>
      <c r="C358" s="1" t="s">
        <v>563</v>
      </c>
      <c r="D358" s="1">
        <v>4.5</v>
      </c>
      <c r="E358" s="1">
        <v>4.5</v>
      </c>
      <c r="F358" s="1" t="s">
        <v>28</v>
      </c>
      <c r="G358" s="1">
        <v>6</v>
      </c>
      <c r="H358" s="1">
        <v>0.252</v>
      </c>
      <c r="I358" s="1">
        <v>5</v>
      </c>
      <c r="J358" s="1">
        <v>0.20300000000000001</v>
      </c>
      <c r="K358" s="1">
        <v>8</v>
      </c>
      <c r="L358" s="1">
        <v>0.33800000000000002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0</v>
      </c>
      <c r="AC358" s="4">
        <f t="shared" si="54"/>
        <v>0</v>
      </c>
      <c r="AD358" s="4">
        <f t="shared" si="55"/>
        <v>0</v>
      </c>
      <c r="AE358" s="4">
        <f t="shared" si="56"/>
        <v>0</v>
      </c>
      <c r="AF358" s="4">
        <f t="shared" si="57"/>
        <v>0</v>
      </c>
      <c r="AG358" s="4">
        <f t="shared" si="58"/>
        <v>0</v>
      </c>
      <c r="AH358" s="4">
        <f t="shared" si="59"/>
        <v>0</v>
      </c>
      <c r="AI358" s="4">
        <f t="shared" si="60"/>
        <v>0</v>
      </c>
      <c r="AJ358" s="4">
        <f t="shared" si="61"/>
        <v>0</v>
      </c>
      <c r="AK358" s="4">
        <f t="shared" si="62"/>
        <v>0</v>
      </c>
    </row>
    <row r="359" spans="1:37" x14ac:dyDescent="0.25">
      <c r="A359" s="1" cm="1">
        <f t="array" ref="A359">_xlfn.SWITCH(B359,"G",1,"D",2,"M",3,"F",4)</f>
        <v>2</v>
      </c>
      <c r="B359" s="1" t="s">
        <v>14</v>
      </c>
      <c r="C359" s="1" t="s">
        <v>202</v>
      </c>
      <c r="D359" s="1">
        <v>4.2</v>
      </c>
      <c r="E359" s="1">
        <v>4.2</v>
      </c>
      <c r="F359" s="1" t="s">
        <v>137</v>
      </c>
      <c r="G359" s="1">
        <v>4</v>
      </c>
      <c r="H359" s="1">
        <v>0.25</v>
      </c>
      <c r="I359" s="1">
        <v>3</v>
      </c>
      <c r="J359" s="1">
        <v>0.11600000000000001</v>
      </c>
      <c r="K359" s="1">
        <v>5</v>
      </c>
      <c r="L359" s="1">
        <v>0.16500000000000001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3">
        <v>0</v>
      </c>
      <c r="AC359" s="4">
        <f t="shared" si="54"/>
        <v>0</v>
      </c>
      <c r="AD359" s="4">
        <f t="shared" si="55"/>
        <v>0</v>
      </c>
      <c r="AE359" s="4">
        <f t="shared" si="56"/>
        <v>0</v>
      </c>
      <c r="AF359" s="4">
        <f t="shared" si="57"/>
        <v>0</v>
      </c>
      <c r="AG359" s="4">
        <f t="shared" si="58"/>
        <v>0</v>
      </c>
      <c r="AH359" s="4">
        <f t="shared" si="59"/>
        <v>0</v>
      </c>
      <c r="AI359" s="4">
        <f t="shared" si="60"/>
        <v>0</v>
      </c>
      <c r="AJ359" s="4">
        <f t="shared" si="61"/>
        <v>0</v>
      </c>
      <c r="AK359" s="4">
        <f t="shared" si="62"/>
        <v>0</v>
      </c>
    </row>
    <row r="360" spans="1:37" x14ac:dyDescent="0.25">
      <c r="A360" s="1" cm="1">
        <f t="array" ref="A360">_xlfn.SWITCH(B360,"G",1,"D",2,"M",3,"F",4)</f>
        <v>3</v>
      </c>
      <c r="B360" s="1" t="s">
        <v>11</v>
      </c>
      <c r="C360" s="1" t="s">
        <v>537</v>
      </c>
      <c r="D360" s="1">
        <v>4.2</v>
      </c>
      <c r="E360" s="1">
        <v>4.2</v>
      </c>
      <c r="F360" s="1" t="s">
        <v>13</v>
      </c>
      <c r="G360" s="1">
        <v>7</v>
      </c>
      <c r="H360" s="1">
        <v>0.24399999999999999</v>
      </c>
      <c r="I360" s="1">
        <v>4</v>
      </c>
      <c r="J360" s="1">
        <v>0.123</v>
      </c>
      <c r="K360" s="1">
        <v>3</v>
      </c>
      <c r="L360" s="1">
        <v>9.6000000000000002E-2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3">
        <v>0</v>
      </c>
      <c r="AC360" s="4">
        <f t="shared" si="54"/>
        <v>0</v>
      </c>
      <c r="AD360" s="4">
        <f t="shared" si="55"/>
        <v>0</v>
      </c>
      <c r="AE360" s="4">
        <f t="shared" si="56"/>
        <v>0</v>
      </c>
      <c r="AF360" s="4">
        <f t="shared" si="57"/>
        <v>0</v>
      </c>
      <c r="AG360" s="4">
        <f t="shared" si="58"/>
        <v>0</v>
      </c>
      <c r="AH360" s="4">
        <f t="shared" si="59"/>
        <v>0</v>
      </c>
      <c r="AI360" s="4">
        <f t="shared" si="60"/>
        <v>0</v>
      </c>
      <c r="AJ360" s="4">
        <f t="shared" si="61"/>
        <v>0</v>
      </c>
      <c r="AK360" s="4">
        <f t="shared" si="62"/>
        <v>0</v>
      </c>
    </row>
    <row r="361" spans="1:37" x14ac:dyDescent="0.25">
      <c r="A361" s="1" cm="1">
        <f t="array" ref="A361">_xlfn.SWITCH(B361,"G",1,"D",2,"M",3,"F",4)</f>
        <v>4</v>
      </c>
      <c r="B361" s="1" t="s">
        <v>19</v>
      </c>
      <c r="C361" s="1" t="s">
        <v>573</v>
      </c>
      <c r="D361" s="1">
        <v>6.9</v>
      </c>
      <c r="E361" s="1">
        <v>6.9</v>
      </c>
      <c r="F361" s="1" t="s">
        <v>403</v>
      </c>
      <c r="G361" s="1">
        <v>6</v>
      </c>
      <c r="H361" s="1">
        <v>0.24399999999999999</v>
      </c>
      <c r="I361" s="1">
        <v>5</v>
      </c>
      <c r="J361" s="1">
        <v>0.26</v>
      </c>
      <c r="K361" s="1">
        <v>7</v>
      </c>
      <c r="L361" s="1">
        <v>0.41099999999999998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0</v>
      </c>
      <c r="AC361" s="4">
        <f t="shared" si="54"/>
        <v>0</v>
      </c>
      <c r="AD361" s="4">
        <f t="shared" si="55"/>
        <v>0</v>
      </c>
      <c r="AE361" s="4">
        <f t="shared" si="56"/>
        <v>0</v>
      </c>
      <c r="AF361" s="4">
        <f t="shared" si="57"/>
        <v>0</v>
      </c>
      <c r="AG361" s="4">
        <f t="shared" si="58"/>
        <v>0</v>
      </c>
      <c r="AH361" s="4">
        <f t="shared" si="59"/>
        <v>0</v>
      </c>
      <c r="AI361" s="4">
        <f t="shared" si="60"/>
        <v>0</v>
      </c>
      <c r="AJ361" s="4">
        <f t="shared" si="61"/>
        <v>0</v>
      </c>
      <c r="AK361" s="4">
        <f t="shared" si="62"/>
        <v>0</v>
      </c>
    </row>
    <row r="362" spans="1:37" x14ac:dyDescent="0.25">
      <c r="A362" s="1" cm="1">
        <f t="array" ref="A362">_xlfn.SWITCH(B362,"G",1,"D",2,"M",3,"F",4)</f>
        <v>2</v>
      </c>
      <c r="B362" s="1" t="s">
        <v>14</v>
      </c>
      <c r="C362" s="1" t="s">
        <v>331</v>
      </c>
      <c r="D362" s="1">
        <v>4.2</v>
      </c>
      <c r="E362" s="1">
        <v>4.2</v>
      </c>
      <c r="F362" s="1" t="s">
        <v>315</v>
      </c>
      <c r="G362" s="1">
        <v>5</v>
      </c>
      <c r="H362" s="1">
        <v>0.24099999999999999</v>
      </c>
      <c r="I362" s="1">
        <v>7</v>
      </c>
      <c r="J362" s="1">
        <v>0.35799999999999998</v>
      </c>
      <c r="K362" s="1">
        <v>8</v>
      </c>
      <c r="L362" s="1">
        <v>0.22500000000000001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0</v>
      </c>
      <c r="AC362" s="4">
        <f t="shared" si="54"/>
        <v>0</v>
      </c>
      <c r="AD362" s="4">
        <f t="shared" si="55"/>
        <v>0</v>
      </c>
      <c r="AE362" s="4">
        <f t="shared" si="56"/>
        <v>0</v>
      </c>
      <c r="AF362" s="4">
        <f t="shared" si="57"/>
        <v>0</v>
      </c>
      <c r="AG362" s="4">
        <f t="shared" si="58"/>
        <v>0</v>
      </c>
      <c r="AH362" s="4">
        <f t="shared" si="59"/>
        <v>0</v>
      </c>
      <c r="AI362" s="4">
        <f t="shared" si="60"/>
        <v>0</v>
      </c>
      <c r="AJ362" s="4">
        <f t="shared" si="61"/>
        <v>0</v>
      </c>
      <c r="AK362" s="4">
        <f t="shared" si="62"/>
        <v>0</v>
      </c>
    </row>
    <row r="363" spans="1:37" x14ac:dyDescent="0.25">
      <c r="A363" s="1" cm="1">
        <f t="array" ref="A363">_xlfn.SWITCH(B363,"G",1,"D",2,"M",3,"F",4)</f>
        <v>2</v>
      </c>
      <c r="B363" s="1" t="s">
        <v>14</v>
      </c>
      <c r="C363" s="1" t="s">
        <v>262</v>
      </c>
      <c r="D363" s="1">
        <v>4.2</v>
      </c>
      <c r="E363" s="1">
        <v>4.2</v>
      </c>
      <c r="F363" s="1" t="s">
        <v>241</v>
      </c>
      <c r="G363" s="1">
        <v>8</v>
      </c>
      <c r="H363" s="1">
        <v>0.24</v>
      </c>
      <c r="I363" s="1">
        <v>5</v>
      </c>
      <c r="J363" s="1">
        <v>0.17499999999999999</v>
      </c>
      <c r="K363" s="1">
        <v>1</v>
      </c>
      <c r="L363" s="1">
        <v>3.7999999999999999E-2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3">
        <v>0</v>
      </c>
      <c r="AC363" s="4">
        <f t="shared" si="54"/>
        <v>0</v>
      </c>
      <c r="AD363" s="4">
        <f t="shared" si="55"/>
        <v>0</v>
      </c>
      <c r="AE363" s="4">
        <f t="shared" si="56"/>
        <v>0</v>
      </c>
      <c r="AF363" s="4">
        <f t="shared" si="57"/>
        <v>0</v>
      </c>
      <c r="AG363" s="4">
        <f t="shared" si="58"/>
        <v>0</v>
      </c>
      <c r="AH363" s="4">
        <f t="shared" si="59"/>
        <v>0</v>
      </c>
      <c r="AI363" s="4">
        <f t="shared" si="60"/>
        <v>0</v>
      </c>
      <c r="AJ363" s="4">
        <f t="shared" si="61"/>
        <v>0</v>
      </c>
      <c r="AK363" s="4">
        <f t="shared" si="62"/>
        <v>0</v>
      </c>
    </row>
    <row r="364" spans="1:37" x14ac:dyDescent="0.25">
      <c r="A364" s="1" cm="1">
        <f t="array" ref="A364">_xlfn.SWITCH(B364,"G",1,"D",2,"M",3,"F",4)</f>
        <v>2</v>
      </c>
      <c r="B364" s="1" t="s">
        <v>14</v>
      </c>
      <c r="C364" s="1" t="s">
        <v>47</v>
      </c>
      <c r="D364" s="1">
        <v>4.3</v>
      </c>
      <c r="E364" s="1">
        <v>4.3</v>
      </c>
      <c r="F364" s="1" t="s">
        <v>28</v>
      </c>
      <c r="G364" s="1">
        <v>6</v>
      </c>
      <c r="H364" s="1">
        <v>0.23200000000000001</v>
      </c>
      <c r="I364" s="1">
        <v>9</v>
      </c>
      <c r="J364" s="1">
        <v>0.32400000000000001</v>
      </c>
      <c r="K364" s="1">
        <v>10</v>
      </c>
      <c r="L364" s="1">
        <v>0.33900000000000002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3">
        <v>0</v>
      </c>
      <c r="AC364" s="4">
        <f t="shared" si="54"/>
        <v>0</v>
      </c>
      <c r="AD364" s="4">
        <f t="shared" si="55"/>
        <v>0</v>
      </c>
      <c r="AE364" s="4">
        <f t="shared" si="56"/>
        <v>0</v>
      </c>
      <c r="AF364" s="4">
        <f t="shared" si="57"/>
        <v>0</v>
      </c>
      <c r="AG364" s="4">
        <f t="shared" si="58"/>
        <v>0</v>
      </c>
      <c r="AH364" s="4">
        <f t="shared" si="59"/>
        <v>0</v>
      </c>
      <c r="AI364" s="4">
        <f t="shared" si="60"/>
        <v>0</v>
      </c>
      <c r="AJ364" s="4">
        <f t="shared" si="61"/>
        <v>0</v>
      </c>
      <c r="AK364" s="4">
        <f t="shared" si="62"/>
        <v>0</v>
      </c>
    </row>
    <row r="365" spans="1:37" x14ac:dyDescent="0.25">
      <c r="A365" s="1" cm="1">
        <f t="array" ref="A365">_xlfn.SWITCH(B365,"G",1,"D",2,"M",3,"F",4)</f>
        <v>4</v>
      </c>
      <c r="B365" s="1" t="s">
        <v>19</v>
      </c>
      <c r="C365" s="1" t="s">
        <v>665</v>
      </c>
      <c r="D365" s="1">
        <v>4.5</v>
      </c>
      <c r="E365" s="1">
        <v>4.5</v>
      </c>
      <c r="F365" s="1" t="s">
        <v>218</v>
      </c>
      <c r="G365" s="1">
        <v>4</v>
      </c>
      <c r="H365" s="1">
        <v>0.21099999999999999</v>
      </c>
      <c r="I365" s="1">
        <v>4</v>
      </c>
      <c r="J365" s="1">
        <v>0.49299999999999999</v>
      </c>
      <c r="K365" s="1">
        <v>5</v>
      </c>
      <c r="L365" s="1">
        <v>0.31900000000000001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0</v>
      </c>
      <c r="AC365" s="4">
        <f t="shared" si="54"/>
        <v>0</v>
      </c>
      <c r="AD365" s="4">
        <f t="shared" si="55"/>
        <v>0</v>
      </c>
      <c r="AE365" s="4">
        <f t="shared" si="56"/>
        <v>0</v>
      </c>
      <c r="AF365" s="4">
        <f t="shared" si="57"/>
        <v>0</v>
      </c>
      <c r="AG365" s="4">
        <f t="shared" si="58"/>
        <v>0</v>
      </c>
      <c r="AH365" s="4">
        <f t="shared" si="59"/>
        <v>0</v>
      </c>
      <c r="AI365" s="4">
        <f t="shared" si="60"/>
        <v>0</v>
      </c>
      <c r="AJ365" s="4">
        <f t="shared" si="61"/>
        <v>0</v>
      </c>
      <c r="AK365" s="4">
        <f t="shared" si="62"/>
        <v>0</v>
      </c>
    </row>
    <row r="366" spans="1:37" x14ac:dyDescent="0.25">
      <c r="A366" s="1" cm="1">
        <f t="array" ref="A366">_xlfn.SWITCH(B366,"G",1,"D",2,"M",3,"F",4)</f>
        <v>4</v>
      </c>
      <c r="B366" s="1" t="s">
        <v>19</v>
      </c>
      <c r="C366" s="1" t="s">
        <v>665</v>
      </c>
      <c r="D366" s="1">
        <v>4.5</v>
      </c>
      <c r="E366" s="1">
        <v>4.5</v>
      </c>
      <c r="F366" s="1" t="s">
        <v>218</v>
      </c>
      <c r="G366" s="1">
        <v>4</v>
      </c>
      <c r="H366" s="1">
        <v>0.21099999999999999</v>
      </c>
      <c r="I366" s="1">
        <v>4</v>
      </c>
      <c r="J366" s="1">
        <v>0.49299999999999999</v>
      </c>
      <c r="K366" s="1">
        <v>5</v>
      </c>
      <c r="L366" s="1">
        <v>0.31900000000000001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0</v>
      </c>
      <c r="AC366" s="4">
        <f t="shared" si="54"/>
        <v>0</v>
      </c>
      <c r="AD366" s="4">
        <f t="shared" si="55"/>
        <v>0</v>
      </c>
      <c r="AE366" s="4">
        <f t="shared" si="56"/>
        <v>0</v>
      </c>
      <c r="AF366" s="4">
        <f t="shared" si="57"/>
        <v>0</v>
      </c>
      <c r="AG366" s="4">
        <f t="shared" si="58"/>
        <v>0</v>
      </c>
      <c r="AH366" s="4">
        <f t="shared" si="59"/>
        <v>0</v>
      </c>
      <c r="AI366" s="4">
        <f t="shared" si="60"/>
        <v>0</v>
      </c>
      <c r="AJ366" s="4">
        <f t="shared" si="61"/>
        <v>0</v>
      </c>
      <c r="AK366" s="4">
        <f t="shared" si="62"/>
        <v>0</v>
      </c>
    </row>
    <row r="367" spans="1:37" x14ac:dyDescent="0.25">
      <c r="A367" s="1" cm="1">
        <f t="array" ref="A367">_xlfn.SWITCH(B367,"G",1,"D",2,"M",3,"F",4)</f>
        <v>2</v>
      </c>
      <c r="B367" s="1" t="s">
        <v>14</v>
      </c>
      <c r="C367" s="1" t="s">
        <v>558</v>
      </c>
      <c r="D367" s="1">
        <v>4.4000000000000004</v>
      </c>
      <c r="E367" s="1">
        <v>4.4000000000000004</v>
      </c>
      <c r="F367" s="1" t="s">
        <v>218</v>
      </c>
      <c r="G367" s="1">
        <v>9</v>
      </c>
      <c r="H367" s="1">
        <v>0.20300000000000001</v>
      </c>
      <c r="I367" s="1">
        <v>24</v>
      </c>
      <c r="J367" s="1">
        <v>1.4850000000000001</v>
      </c>
      <c r="K367" s="1">
        <v>27</v>
      </c>
      <c r="L367" s="1">
        <v>0.69899999999999995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0</v>
      </c>
      <c r="AC367" s="4">
        <f t="shared" si="54"/>
        <v>0</v>
      </c>
      <c r="AD367" s="4">
        <f t="shared" si="55"/>
        <v>0</v>
      </c>
      <c r="AE367" s="4">
        <f t="shared" si="56"/>
        <v>0</v>
      </c>
      <c r="AF367" s="4">
        <f t="shared" si="57"/>
        <v>0</v>
      </c>
      <c r="AG367" s="4">
        <f t="shared" si="58"/>
        <v>0</v>
      </c>
      <c r="AH367" s="4">
        <f t="shared" si="59"/>
        <v>0</v>
      </c>
      <c r="AI367" s="4">
        <f t="shared" si="60"/>
        <v>0</v>
      </c>
      <c r="AJ367" s="4">
        <f t="shared" si="61"/>
        <v>0</v>
      </c>
      <c r="AK367" s="4">
        <f t="shared" si="62"/>
        <v>0</v>
      </c>
    </row>
    <row r="368" spans="1:37" x14ac:dyDescent="0.25">
      <c r="A368" s="1" cm="1">
        <f t="array" ref="A368">_xlfn.SWITCH(B368,"G",1,"D",2,"M",3,"F",4)</f>
        <v>3</v>
      </c>
      <c r="B368" s="1" t="s">
        <v>11</v>
      </c>
      <c r="C368" s="1" t="s">
        <v>659</v>
      </c>
      <c r="D368" s="1">
        <v>4.5</v>
      </c>
      <c r="E368" s="1">
        <v>4.5</v>
      </c>
      <c r="F368" s="1" t="s">
        <v>241</v>
      </c>
      <c r="G368" s="1">
        <v>5</v>
      </c>
      <c r="H368" s="1">
        <v>0.2</v>
      </c>
      <c r="I368" s="1">
        <v>6</v>
      </c>
      <c r="J368" s="1">
        <v>0.25</v>
      </c>
      <c r="K368" s="1">
        <v>8</v>
      </c>
      <c r="L368" s="1">
        <v>0.33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3">
        <v>0</v>
      </c>
      <c r="AC368" s="4">
        <f t="shared" si="54"/>
        <v>0</v>
      </c>
      <c r="AD368" s="4">
        <f t="shared" si="55"/>
        <v>0</v>
      </c>
      <c r="AE368" s="4">
        <f t="shared" si="56"/>
        <v>0</v>
      </c>
      <c r="AF368" s="4">
        <f t="shared" si="57"/>
        <v>0</v>
      </c>
      <c r="AG368" s="4">
        <f t="shared" si="58"/>
        <v>0</v>
      </c>
      <c r="AH368" s="4">
        <f t="shared" si="59"/>
        <v>0</v>
      </c>
      <c r="AI368" s="4">
        <f t="shared" si="60"/>
        <v>0</v>
      </c>
      <c r="AJ368" s="4">
        <f t="shared" si="61"/>
        <v>0</v>
      </c>
      <c r="AK368" s="4">
        <f t="shared" si="62"/>
        <v>0</v>
      </c>
    </row>
    <row r="369" spans="1:37" x14ac:dyDescent="0.25">
      <c r="A369" s="1" cm="1">
        <f t="array" ref="A369">_xlfn.SWITCH(B369,"G",1,"D",2,"M",3,"F",4)</f>
        <v>2</v>
      </c>
      <c r="B369" s="1" t="s">
        <v>14</v>
      </c>
      <c r="C369" s="1" t="s">
        <v>524</v>
      </c>
      <c r="D369" s="1">
        <v>4.3</v>
      </c>
      <c r="E369" s="1">
        <v>4.3</v>
      </c>
      <c r="F369" s="1" t="s">
        <v>286</v>
      </c>
      <c r="G369" s="1">
        <v>7</v>
      </c>
      <c r="H369" s="1">
        <v>0.19900000000000001</v>
      </c>
      <c r="I369" s="1">
        <v>4</v>
      </c>
      <c r="J369" s="1">
        <v>0.14199999999999999</v>
      </c>
      <c r="K369" s="1">
        <v>7</v>
      </c>
      <c r="L369" s="1">
        <v>0.152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0</v>
      </c>
      <c r="AC369" s="4">
        <f t="shared" si="54"/>
        <v>0</v>
      </c>
      <c r="AD369" s="4">
        <f t="shared" si="55"/>
        <v>0</v>
      </c>
      <c r="AE369" s="4">
        <f t="shared" si="56"/>
        <v>0</v>
      </c>
      <c r="AF369" s="4">
        <f t="shared" si="57"/>
        <v>0</v>
      </c>
      <c r="AG369" s="4">
        <f t="shared" si="58"/>
        <v>0</v>
      </c>
      <c r="AH369" s="4">
        <f t="shared" si="59"/>
        <v>0</v>
      </c>
      <c r="AI369" s="4">
        <f t="shared" si="60"/>
        <v>0</v>
      </c>
      <c r="AJ369" s="4">
        <f t="shared" si="61"/>
        <v>0</v>
      </c>
      <c r="AK369" s="4">
        <f t="shared" si="62"/>
        <v>0</v>
      </c>
    </row>
    <row r="370" spans="1:37" x14ac:dyDescent="0.25">
      <c r="A370" s="1" cm="1">
        <f t="array" ref="A370">_xlfn.SWITCH(B370,"G",1,"D",2,"M",3,"F",4)</f>
        <v>4</v>
      </c>
      <c r="B370" s="1" t="s">
        <v>19</v>
      </c>
      <c r="C370" s="1" t="s">
        <v>617</v>
      </c>
      <c r="D370" s="1">
        <v>4.5</v>
      </c>
      <c r="E370" s="1">
        <v>4.5</v>
      </c>
      <c r="F370" s="1" t="s">
        <v>75</v>
      </c>
      <c r="G370" s="1">
        <v>2</v>
      </c>
      <c r="H370" s="1">
        <v>0.19600000000000001</v>
      </c>
      <c r="I370" s="1">
        <v>3</v>
      </c>
      <c r="J370" s="1">
        <v>0.16400000000000001</v>
      </c>
      <c r="K370" s="1">
        <v>4</v>
      </c>
      <c r="L370" s="1">
        <v>0.17299999999999999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3">
        <v>0</v>
      </c>
      <c r="AC370" s="4">
        <f t="shared" si="54"/>
        <v>0</v>
      </c>
      <c r="AD370" s="4">
        <f t="shared" si="55"/>
        <v>0</v>
      </c>
      <c r="AE370" s="4">
        <f t="shared" si="56"/>
        <v>0</v>
      </c>
      <c r="AF370" s="4">
        <f t="shared" si="57"/>
        <v>0</v>
      </c>
      <c r="AG370" s="4">
        <f t="shared" si="58"/>
        <v>0</v>
      </c>
      <c r="AH370" s="4">
        <f t="shared" si="59"/>
        <v>0</v>
      </c>
      <c r="AI370" s="4">
        <f t="shared" si="60"/>
        <v>0</v>
      </c>
      <c r="AJ370" s="4">
        <f t="shared" si="61"/>
        <v>0</v>
      </c>
      <c r="AK370" s="4">
        <f t="shared" si="62"/>
        <v>0</v>
      </c>
    </row>
    <row r="371" spans="1:37" x14ac:dyDescent="0.25">
      <c r="A371" s="1" cm="1">
        <f t="array" ref="A371">_xlfn.SWITCH(B371,"G",1,"D",2,"M",3,"F",4)</f>
        <v>2</v>
      </c>
      <c r="B371" s="1" t="s">
        <v>14</v>
      </c>
      <c r="C371" s="1" t="s">
        <v>49</v>
      </c>
      <c r="D371" s="1">
        <v>4.2</v>
      </c>
      <c r="E371" s="1">
        <v>4.2</v>
      </c>
      <c r="F371" s="1" t="s">
        <v>28</v>
      </c>
      <c r="G371" s="1">
        <v>6</v>
      </c>
      <c r="H371" s="1">
        <v>0.191</v>
      </c>
      <c r="I371" s="1">
        <v>9</v>
      </c>
      <c r="J371" s="1">
        <v>0.26500000000000001</v>
      </c>
      <c r="K371" s="1">
        <v>10</v>
      </c>
      <c r="L371" s="1">
        <v>0.26800000000000002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3">
        <v>0</v>
      </c>
      <c r="AC371" s="4">
        <f t="shared" si="54"/>
        <v>0</v>
      </c>
      <c r="AD371" s="4">
        <f t="shared" si="55"/>
        <v>0</v>
      </c>
      <c r="AE371" s="4">
        <f t="shared" si="56"/>
        <v>0</v>
      </c>
      <c r="AF371" s="4">
        <f t="shared" si="57"/>
        <v>0</v>
      </c>
      <c r="AG371" s="4">
        <f t="shared" si="58"/>
        <v>0</v>
      </c>
      <c r="AH371" s="4">
        <f t="shared" si="59"/>
        <v>0</v>
      </c>
      <c r="AI371" s="4">
        <f t="shared" si="60"/>
        <v>0</v>
      </c>
      <c r="AJ371" s="4">
        <f t="shared" si="61"/>
        <v>0</v>
      </c>
      <c r="AK371" s="4">
        <f t="shared" si="62"/>
        <v>0</v>
      </c>
    </row>
    <row r="372" spans="1:37" x14ac:dyDescent="0.25">
      <c r="A372" s="1" cm="1">
        <f t="array" ref="A372">_xlfn.SWITCH(B372,"G",1,"D",2,"M",3,"F",4)</f>
        <v>2</v>
      </c>
      <c r="B372" s="1" t="s">
        <v>14</v>
      </c>
      <c r="C372" s="1" t="s">
        <v>265</v>
      </c>
      <c r="D372" s="1">
        <v>4.9000000000000004</v>
      </c>
      <c r="E372" s="1">
        <v>4.9000000000000004</v>
      </c>
      <c r="F372" s="1" t="s">
        <v>264</v>
      </c>
      <c r="G372" s="1">
        <v>5</v>
      </c>
      <c r="H372" s="1">
        <v>0.19</v>
      </c>
      <c r="I372" s="1">
        <v>4</v>
      </c>
      <c r="J372" s="1">
        <v>0.186</v>
      </c>
      <c r="K372" s="1">
        <v>6</v>
      </c>
      <c r="L372" s="1">
        <v>0.315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3">
        <v>0</v>
      </c>
      <c r="AC372" s="4">
        <f t="shared" si="54"/>
        <v>0</v>
      </c>
      <c r="AD372" s="4">
        <f t="shared" si="55"/>
        <v>0</v>
      </c>
      <c r="AE372" s="4">
        <f t="shared" si="56"/>
        <v>0</v>
      </c>
      <c r="AF372" s="4">
        <f t="shared" si="57"/>
        <v>0</v>
      </c>
      <c r="AG372" s="4">
        <f t="shared" si="58"/>
        <v>0</v>
      </c>
      <c r="AH372" s="4">
        <f t="shared" si="59"/>
        <v>0</v>
      </c>
      <c r="AI372" s="4">
        <f t="shared" si="60"/>
        <v>0</v>
      </c>
      <c r="AJ372" s="4">
        <f t="shared" si="61"/>
        <v>0</v>
      </c>
      <c r="AK372" s="4">
        <f t="shared" si="62"/>
        <v>0</v>
      </c>
    </row>
    <row r="373" spans="1:37" x14ac:dyDescent="0.25">
      <c r="A373" s="1" cm="1">
        <f t="array" ref="A373">_xlfn.SWITCH(B373,"G",1,"D",2,"M",3,"F",4)</f>
        <v>3</v>
      </c>
      <c r="B373" s="1" t="s">
        <v>11</v>
      </c>
      <c r="C373" s="1" t="s">
        <v>316</v>
      </c>
      <c r="D373" s="1">
        <v>5.8</v>
      </c>
      <c r="E373" s="1">
        <v>5.8</v>
      </c>
      <c r="F373" s="1" t="s">
        <v>315</v>
      </c>
      <c r="G373" s="1">
        <v>3</v>
      </c>
      <c r="H373" s="1">
        <v>0.189</v>
      </c>
      <c r="I373" s="1">
        <v>3</v>
      </c>
      <c r="J373" s="1">
        <v>0.20399999999999999</v>
      </c>
      <c r="K373" s="1">
        <v>3</v>
      </c>
      <c r="L373" s="1">
        <v>0.13900000000000001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4">
        <f t="shared" si="54"/>
        <v>0</v>
      </c>
      <c r="AD373" s="4">
        <f t="shared" si="55"/>
        <v>0</v>
      </c>
      <c r="AE373" s="4">
        <f t="shared" si="56"/>
        <v>0</v>
      </c>
      <c r="AF373" s="4">
        <f t="shared" si="57"/>
        <v>0</v>
      </c>
      <c r="AG373" s="4">
        <f t="shared" si="58"/>
        <v>0</v>
      </c>
      <c r="AH373" s="4">
        <f t="shared" si="59"/>
        <v>0</v>
      </c>
      <c r="AI373" s="4">
        <f t="shared" si="60"/>
        <v>0</v>
      </c>
      <c r="AJ373" s="4">
        <f t="shared" si="61"/>
        <v>0</v>
      </c>
      <c r="AK373" s="4">
        <f t="shared" si="62"/>
        <v>0</v>
      </c>
    </row>
    <row r="374" spans="1:37" x14ac:dyDescent="0.25">
      <c r="A374" s="1" cm="1">
        <f t="array" ref="A374">_xlfn.SWITCH(B374,"G",1,"D",2,"M",3,"F",4)</f>
        <v>3</v>
      </c>
      <c r="B374" s="1" t="s">
        <v>11</v>
      </c>
      <c r="C374" s="1" t="s">
        <v>172</v>
      </c>
      <c r="D374" s="1">
        <v>4.8</v>
      </c>
      <c r="E374" s="1">
        <v>4.8</v>
      </c>
      <c r="F374" s="1" t="s">
        <v>173</v>
      </c>
      <c r="G374" s="1">
        <v>3</v>
      </c>
      <c r="H374" s="1">
        <v>0.188</v>
      </c>
      <c r="I374" s="1">
        <v>4</v>
      </c>
      <c r="J374" s="1">
        <v>0.115</v>
      </c>
      <c r="K374" s="1">
        <v>4</v>
      </c>
      <c r="L374" s="1">
        <v>0.128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3">
        <v>0</v>
      </c>
      <c r="AC374" s="4">
        <f t="shared" si="54"/>
        <v>0</v>
      </c>
      <c r="AD374" s="4">
        <f t="shared" si="55"/>
        <v>0</v>
      </c>
      <c r="AE374" s="4">
        <f t="shared" si="56"/>
        <v>0</v>
      </c>
      <c r="AF374" s="4">
        <f t="shared" si="57"/>
        <v>0</v>
      </c>
      <c r="AG374" s="4">
        <f t="shared" si="58"/>
        <v>0</v>
      </c>
      <c r="AH374" s="4">
        <f t="shared" si="59"/>
        <v>0</v>
      </c>
      <c r="AI374" s="4">
        <f t="shared" si="60"/>
        <v>0</v>
      </c>
      <c r="AJ374" s="4">
        <f t="shared" si="61"/>
        <v>0</v>
      </c>
      <c r="AK374" s="4">
        <f t="shared" si="62"/>
        <v>0</v>
      </c>
    </row>
    <row r="375" spans="1:37" x14ac:dyDescent="0.25">
      <c r="A375" s="1" cm="1">
        <f t="array" ref="A375">_xlfn.SWITCH(B375,"G",1,"D",2,"M",3,"F",4)</f>
        <v>3</v>
      </c>
      <c r="B375" s="1" t="s">
        <v>11</v>
      </c>
      <c r="C375" s="1" t="s">
        <v>345</v>
      </c>
      <c r="D375" s="1">
        <v>4.9000000000000004</v>
      </c>
      <c r="E375" s="1">
        <v>4.9000000000000004</v>
      </c>
      <c r="F375" s="1" t="s">
        <v>38</v>
      </c>
      <c r="G375" s="1">
        <v>5</v>
      </c>
      <c r="H375" s="1">
        <v>0.18</v>
      </c>
      <c r="I375" s="1">
        <v>7</v>
      </c>
      <c r="J375" s="1">
        <v>0.25800000000000001</v>
      </c>
      <c r="K375" s="1">
        <v>6</v>
      </c>
      <c r="L375" s="1">
        <v>0.254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0</v>
      </c>
      <c r="AC375" s="4">
        <f t="shared" si="54"/>
        <v>0</v>
      </c>
      <c r="AD375" s="4">
        <f t="shared" si="55"/>
        <v>0</v>
      </c>
      <c r="AE375" s="4">
        <f t="shared" si="56"/>
        <v>0</v>
      </c>
      <c r="AF375" s="4">
        <f t="shared" si="57"/>
        <v>0</v>
      </c>
      <c r="AG375" s="4">
        <f t="shared" si="58"/>
        <v>0</v>
      </c>
      <c r="AH375" s="4">
        <f t="shared" si="59"/>
        <v>0</v>
      </c>
      <c r="AI375" s="4">
        <f t="shared" si="60"/>
        <v>0</v>
      </c>
      <c r="AJ375" s="4">
        <f t="shared" si="61"/>
        <v>0</v>
      </c>
      <c r="AK375" s="4">
        <f t="shared" si="62"/>
        <v>0</v>
      </c>
    </row>
    <row r="376" spans="1:37" x14ac:dyDescent="0.25">
      <c r="A376" s="1" cm="1">
        <f t="array" ref="A376">_xlfn.SWITCH(B376,"G",1,"D",2,"M",3,"F",4)</f>
        <v>2</v>
      </c>
      <c r="B376" s="1" t="s">
        <v>14</v>
      </c>
      <c r="C376" s="1" t="s">
        <v>243</v>
      </c>
      <c r="D376" s="1">
        <v>4.5</v>
      </c>
      <c r="E376" s="1">
        <v>4.5</v>
      </c>
      <c r="F376" s="1" t="s">
        <v>241</v>
      </c>
      <c r="G376" s="1">
        <v>7</v>
      </c>
      <c r="H376" s="1">
        <v>0.17899999999999999</v>
      </c>
      <c r="I376" s="1">
        <v>4</v>
      </c>
      <c r="J376" s="1">
        <v>0.11899999999999999</v>
      </c>
      <c r="K376" s="1">
        <v>3</v>
      </c>
      <c r="L376" s="1">
        <v>9.9000000000000005E-2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0</v>
      </c>
      <c r="AC376" s="4">
        <f t="shared" si="54"/>
        <v>0</v>
      </c>
      <c r="AD376" s="4">
        <f t="shared" si="55"/>
        <v>0</v>
      </c>
      <c r="AE376" s="4">
        <f t="shared" si="56"/>
        <v>0</v>
      </c>
      <c r="AF376" s="4">
        <f t="shared" si="57"/>
        <v>0</v>
      </c>
      <c r="AG376" s="4">
        <f t="shared" si="58"/>
        <v>0</v>
      </c>
      <c r="AH376" s="4">
        <f t="shared" si="59"/>
        <v>0</v>
      </c>
      <c r="AI376" s="4">
        <f t="shared" si="60"/>
        <v>0</v>
      </c>
      <c r="AJ376" s="4">
        <f t="shared" si="61"/>
        <v>0</v>
      </c>
      <c r="AK376" s="4">
        <f t="shared" si="62"/>
        <v>0</v>
      </c>
    </row>
    <row r="377" spans="1:37" x14ac:dyDescent="0.25">
      <c r="A377" s="1" cm="1">
        <f t="array" ref="A377">_xlfn.SWITCH(B377,"G",1,"D",2,"M",3,"F",4)</f>
        <v>4</v>
      </c>
      <c r="B377" s="1" t="s">
        <v>19</v>
      </c>
      <c r="C377" s="1" t="s">
        <v>68</v>
      </c>
      <c r="D377" s="1">
        <v>4.3</v>
      </c>
      <c r="E377" s="1">
        <v>4.3</v>
      </c>
      <c r="F377" s="1" t="s">
        <v>28</v>
      </c>
      <c r="G377" s="1">
        <v>3</v>
      </c>
      <c r="H377" s="1">
        <v>0.17799999999999999</v>
      </c>
      <c r="I377" s="1">
        <v>4</v>
      </c>
      <c r="J377" s="1">
        <v>0.23400000000000001</v>
      </c>
      <c r="K377" s="1">
        <v>4</v>
      </c>
      <c r="L377" s="1">
        <v>0.253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3">
        <v>0</v>
      </c>
      <c r="AC377" s="4">
        <f t="shared" si="54"/>
        <v>0</v>
      </c>
      <c r="AD377" s="4">
        <f t="shared" si="55"/>
        <v>0</v>
      </c>
      <c r="AE377" s="4">
        <f t="shared" si="56"/>
        <v>0</v>
      </c>
      <c r="AF377" s="4">
        <f t="shared" si="57"/>
        <v>0</v>
      </c>
      <c r="AG377" s="4">
        <f t="shared" si="58"/>
        <v>0</v>
      </c>
      <c r="AH377" s="4">
        <f t="shared" si="59"/>
        <v>0</v>
      </c>
      <c r="AI377" s="4">
        <f t="shared" si="60"/>
        <v>0</v>
      </c>
      <c r="AJ377" s="4">
        <f t="shared" si="61"/>
        <v>0</v>
      </c>
      <c r="AK377" s="4">
        <f t="shared" si="62"/>
        <v>0</v>
      </c>
    </row>
    <row r="378" spans="1:37" x14ac:dyDescent="0.25">
      <c r="A378" s="1" cm="1">
        <f t="array" ref="A378">_xlfn.SWITCH(B378,"G",1,"D",2,"M",3,"F",4)</f>
        <v>2</v>
      </c>
      <c r="B378" s="1" t="s">
        <v>14</v>
      </c>
      <c r="C378" s="1" t="s">
        <v>54</v>
      </c>
      <c r="D378" s="1">
        <v>4.4000000000000004</v>
      </c>
      <c r="E378" s="1">
        <v>4.4000000000000004</v>
      </c>
      <c r="F378" s="1" t="s">
        <v>28</v>
      </c>
      <c r="G378" s="1">
        <v>5</v>
      </c>
      <c r="H378" s="1">
        <v>0.17100000000000001</v>
      </c>
      <c r="I378" s="1">
        <v>8</v>
      </c>
      <c r="J378" s="1">
        <v>0.252</v>
      </c>
      <c r="K378" s="1">
        <v>9</v>
      </c>
      <c r="L378" s="1">
        <v>0.26100000000000001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0</v>
      </c>
      <c r="AC378" s="4">
        <f t="shared" si="54"/>
        <v>0</v>
      </c>
      <c r="AD378" s="4">
        <f t="shared" si="55"/>
        <v>0</v>
      </c>
      <c r="AE378" s="4">
        <f t="shared" si="56"/>
        <v>0</v>
      </c>
      <c r="AF378" s="4">
        <f t="shared" si="57"/>
        <v>0</v>
      </c>
      <c r="AG378" s="4">
        <f t="shared" si="58"/>
        <v>0</v>
      </c>
      <c r="AH378" s="4">
        <f t="shared" si="59"/>
        <v>0</v>
      </c>
      <c r="AI378" s="4">
        <f t="shared" si="60"/>
        <v>0</v>
      </c>
      <c r="AJ378" s="4">
        <f t="shared" si="61"/>
        <v>0</v>
      </c>
      <c r="AK378" s="4">
        <f t="shared" si="62"/>
        <v>0</v>
      </c>
    </row>
    <row r="379" spans="1:37" x14ac:dyDescent="0.25">
      <c r="A379" s="1" cm="1">
        <f t="array" ref="A379">_xlfn.SWITCH(B379,"G",1,"D",2,"M",3,"F",4)</f>
        <v>2</v>
      </c>
      <c r="B379" s="1" t="s">
        <v>14</v>
      </c>
      <c r="C379" s="1" t="s">
        <v>450</v>
      </c>
      <c r="D379" s="1">
        <v>4</v>
      </c>
      <c r="E379" s="1">
        <v>4</v>
      </c>
      <c r="F379" s="1" t="s">
        <v>218</v>
      </c>
      <c r="G379" s="1">
        <v>7</v>
      </c>
      <c r="H379" s="1">
        <v>0.17100000000000001</v>
      </c>
      <c r="I379" s="1">
        <v>6</v>
      </c>
      <c r="J379" s="1">
        <v>0.40600000000000003</v>
      </c>
      <c r="K379" s="1">
        <v>3</v>
      </c>
      <c r="L379" s="1">
        <v>8.7999999999999995E-2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3">
        <v>0</v>
      </c>
      <c r="AC379" s="4">
        <f t="shared" si="54"/>
        <v>0</v>
      </c>
      <c r="AD379" s="4">
        <f t="shared" si="55"/>
        <v>0</v>
      </c>
      <c r="AE379" s="4">
        <f t="shared" si="56"/>
        <v>0</v>
      </c>
      <c r="AF379" s="4">
        <f t="shared" si="57"/>
        <v>0</v>
      </c>
      <c r="AG379" s="4">
        <f t="shared" si="58"/>
        <v>0</v>
      </c>
      <c r="AH379" s="4">
        <f t="shared" si="59"/>
        <v>0</v>
      </c>
      <c r="AI379" s="4">
        <f t="shared" si="60"/>
        <v>0</v>
      </c>
      <c r="AJ379" s="4">
        <f t="shared" si="61"/>
        <v>0</v>
      </c>
      <c r="AK379" s="4">
        <f t="shared" si="62"/>
        <v>0</v>
      </c>
    </row>
    <row r="380" spans="1:37" x14ac:dyDescent="0.25">
      <c r="A380" s="1" cm="1">
        <f t="array" ref="A380">_xlfn.SWITCH(B380,"G",1,"D",2,"M",3,"F",4)</f>
        <v>3</v>
      </c>
      <c r="B380" s="1" t="s">
        <v>11</v>
      </c>
      <c r="C380" s="1" t="s">
        <v>495</v>
      </c>
      <c r="D380" s="1">
        <v>4.7</v>
      </c>
      <c r="E380" s="1">
        <v>4.7</v>
      </c>
      <c r="F380" s="1" t="s">
        <v>38</v>
      </c>
      <c r="G380" s="1">
        <v>5</v>
      </c>
      <c r="H380" s="1">
        <v>0.16400000000000001</v>
      </c>
      <c r="I380" s="1">
        <v>5</v>
      </c>
      <c r="J380" s="1">
        <v>0.16500000000000001</v>
      </c>
      <c r="K380" s="1">
        <v>6</v>
      </c>
      <c r="L380" s="1">
        <v>0.219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3">
        <v>0</v>
      </c>
      <c r="AC380" s="4">
        <f t="shared" si="54"/>
        <v>0</v>
      </c>
      <c r="AD380" s="4">
        <f t="shared" si="55"/>
        <v>0</v>
      </c>
      <c r="AE380" s="4">
        <f t="shared" si="56"/>
        <v>0</v>
      </c>
      <c r="AF380" s="4">
        <f t="shared" si="57"/>
        <v>0</v>
      </c>
      <c r="AG380" s="4">
        <f t="shared" si="58"/>
        <v>0</v>
      </c>
      <c r="AH380" s="4">
        <f t="shared" si="59"/>
        <v>0</v>
      </c>
      <c r="AI380" s="4">
        <f t="shared" si="60"/>
        <v>0</v>
      </c>
      <c r="AJ380" s="4">
        <f t="shared" si="61"/>
        <v>0</v>
      </c>
      <c r="AK380" s="4">
        <f t="shared" si="62"/>
        <v>0</v>
      </c>
    </row>
    <row r="381" spans="1:37" x14ac:dyDescent="0.25">
      <c r="A381" s="1" cm="1">
        <f t="array" ref="A381">_xlfn.SWITCH(B381,"G",1,"D",2,"M",3,"F",4)</f>
        <v>3</v>
      </c>
      <c r="B381" s="1" t="s">
        <v>11</v>
      </c>
      <c r="C381" s="1" t="s">
        <v>79</v>
      </c>
      <c r="D381" s="1">
        <v>4.8</v>
      </c>
      <c r="E381" s="1">
        <v>4.8</v>
      </c>
      <c r="F381" s="1" t="s">
        <v>72</v>
      </c>
      <c r="G381" s="1">
        <v>4</v>
      </c>
      <c r="H381" s="1">
        <v>0.14699999999999999</v>
      </c>
      <c r="I381" s="1">
        <v>2</v>
      </c>
      <c r="J381" s="1">
        <v>7.8E-2</v>
      </c>
      <c r="K381" s="1">
        <v>2</v>
      </c>
      <c r="L381" s="1">
        <v>7.8E-2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3">
        <v>0</v>
      </c>
      <c r="AC381" s="4">
        <f t="shared" si="54"/>
        <v>0</v>
      </c>
      <c r="AD381" s="4">
        <f t="shared" si="55"/>
        <v>0</v>
      </c>
      <c r="AE381" s="4">
        <f t="shared" si="56"/>
        <v>0</v>
      </c>
      <c r="AF381" s="4">
        <f t="shared" si="57"/>
        <v>0</v>
      </c>
      <c r="AG381" s="4">
        <f t="shared" si="58"/>
        <v>0</v>
      </c>
      <c r="AH381" s="4">
        <f t="shared" si="59"/>
        <v>0</v>
      </c>
      <c r="AI381" s="4">
        <f t="shared" si="60"/>
        <v>0</v>
      </c>
      <c r="AJ381" s="4">
        <f t="shared" si="61"/>
        <v>0</v>
      </c>
      <c r="AK381" s="4">
        <f t="shared" si="62"/>
        <v>0</v>
      </c>
    </row>
    <row r="382" spans="1:37" x14ac:dyDescent="0.25">
      <c r="A382" s="1" cm="1">
        <f t="array" ref="A382">_xlfn.SWITCH(B382,"G",1,"D",2,"M",3,"F",4)</f>
        <v>4</v>
      </c>
      <c r="B382" s="1" t="s">
        <v>19</v>
      </c>
      <c r="C382" s="1" t="s">
        <v>491</v>
      </c>
      <c r="D382" s="1">
        <v>4.8</v>
      </c>
      <c r="E382" s="1">
        <v>4.8</v>
      </c>
      <c r="F382" s="1" t="s">
        <v>469</v>
      </c>
      <c r="G382" s="1">
        <v>3</v>
      </c>
      <c r="H382" s="1">
        <v>0.14299999999999999</v>
      </c>
      <c r="I382" s="1">
        <v>4</v>
      </c>
      <c r="J382" s="1">
        <v>0.20599999999999999</v>
      </c>
      <c r="K382" s="1">
        <v>3</v>
      </c>
      <c r="L382" s="1">
        <v>0.152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0</v>
      </c>
      <c r="AC382" s="4">
        <f t="shared" si="54"/>
        <v>0</v>
      </c>
      <c r="AD382" s="4">
        <f t="shared" si="55"/>
        <v>0</v>
      </c>
      <c r="AE382" s="4">
        <f t="shared" si="56"/>
        <v>0</v>
      </c>
      <c r="AF382" s="4">
        <f t="shared" si="57"/>
        <v>0</v>
      </c>
      <c r="AG382" s="4">
        <f t="shared" si="58"/>
        <v>0</v>
      </c>
      <c r="AH382" s="4">
        <f t="shared" si="59"/>
        <v>0</v>
      </c>
      <c r="AI382" s="4">
        <f t="shared" si="60"/>
        <v>0</v>
      </c>
      <c r="AJ382" s="4">
        <f t="shared" si="61"/>
        <v>0</v>
      </c>
      <c r="AK382" s="4">
        <f t="shared" si="62"/>
        <v>0</v>
      </c>
    </row>
    <row r="383" spans="1:37" x14ac:dyDescent="0.25">
      <c r="A383" s="1" cm="1">
        <f t="array" ref="A383">_xlfn.SWITCH(B383,"G",1,"D",2,"M",3,"F",4)</f>
        <v>2</v>
      </c>
      <c r="B383" s="1" t="s">
        <v>14</v>
      </c>
      <c r="C383" s="1" t="s">
        <v>555</v>
      </c>
      <c r="D383" s="1">
        <v>4.4000000000000004</v>
      </c>
      <c r="E383" s="1">
        <v>4.4000000000000004</v>
      </c>
      <c r="F383" s="1" t="s">
        <v>469</v>
      </c>
      <c r="G383" s="1">
        <v>4</v>
      </c>
      <c r="H383" s="1">
        <v>0.14000000000000001</v>
      </c>
      <c r="I383" s="1">
        <v>6</v>
      </c>
      <c r="J383" s="1">
        <v>0.20799999999999999</v>
      </c>
      <c r="K383" s="1">
        <v>6</v>
      </c>
      <c r="L383" s="1">
        <v>0.26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0</v>
      </c>
      <c r="AC383" s="4">
        <f t="shared" si="54"/>
        <v>0</v>
      </c>
      <c r="AD383" s="4">
        <f t="shared" si="55"/>
        <v>0</v>
      </c>
      <c r="AE383" s="4">
        <f t="shared" si="56"/>
        <v>0</v>
      </c>
      <c r="AF383" s="4">
        <f t="shared" si="57"/>
        <v>0</v>
      </c>
      <c r="AG383" s="4">
        <f t="shared" si="58"/>
        <v>0</v>
      </c>
      <c r="AH383" s="4">
        <f t="shared" si="59"/>
        <v>0</v>
      </c>
      <c r="AI383" s="4">
        <f t="shared" si="60"/>
        <v>0</v>
      </c>
      <c r="AJ383" s="4">
        <f t="shared" si="61"/>
        <v>0</v>
      </c>
      <c r="AK383" s="4">
        <f t="shared" si="62"/>
        <v>0</v>
      </c>
    </row>
    <row r="384" spans="1:37" x14ac:dyDescent="0.25">
      <c r="A384" s="1" cm="1">
        <f t="array" ref="A384">_xlfn.SWITCH(B384,"G",1,"D",2,"M",3,"F",4)</f>
        <v>3</v>
      </c>
      <c r="B384" s="1" t="s">
        <v>11</v>
      </c>
      <c r="C384" s="1" t="s">
        <v>501</v>
      </c>
      <c r="D384" s="1">
        <v>4.9000000000000004</v>
      </c>
      <c r="E384" s="1">
        <v>4.9000000000000004</v>
      </c>
      <c r="F384" s="1" t="s">
        <v>38</v>
      </c>
      <c r="G384" s="1">
        <v>4</v>
      </c>
      <c r="H384" s="1">
        <v>0.129</v>
      </c>
      <c r="I384" s="1">
        <v>4</v>
      </c>
      <c r="J384" s="1">
        <v>0.13</v>
      </c>
      <c r="K384" s="1">
        <v>4</v>
      </c>
      <c r="L384" s="1">
        <v>0.14199999999999999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0</v>
      </c>
      <c r="AC384" s="4">
        <f t="shared" si="54"/>
        <v>0</v>
      </c>
      <c r="AD384" s="4">
        <f t="shared" si="55"/>
        <v>0</v>
      </c>
      <c r="AE384" s="4">
        <f t="shared" si="56"/>
        <v>0</v>
      </c>
      <c r="AF384" s="4">
        <f t="shared" si="57"/>
        <v>0</v>
      </c>
      <c r="AG384" s="4">
        <f t="shared" si="58"/>
        <v>0</v>
      </c>
      <c r="AH384" s="4">
        <f t="shared" si="59"/>
        <v>0</v>
      </c>
      <c r="AI384" s="4">
        <f t="shared" si="60"/>
        <v>0</v>
      </c>
      <c r="AJ384" s="4">
        <f t="shared" si="61"/>
        <v>0</v>
      </c>
      <c r="AK384" s="4">
        <f t="shared" si="62"/>
        <v>0</v>
      </c>
    </row>
    <row r="385" spans="1:37" x14ac:dyDescent="0.25">
      <c r="A385" s="1" cm="1">
        <f t="array" ref="A385">_xlfn.SWITCH(B385,"G",1,"D",2,"M",3,"F",4)</f>
        <v>2</v>
      </c>
      <c r="B385" s="1" t="s">
        <v>14</v>
      </c>
      <c r="C385" s="1" t="s">
        <v>540</v>
      </c>
      <c r="D385" s="1">
        <v>3.9</v>
      </c>
      <c r="E385" s="1">
        <v>3.9</v>
      </c>
      <c r="F385" s="1" t="s">
        <v>286</v>
      </c>
      <c r="G385" s="1">
        <v>5</v>
      </c>
      <c r="H385" s="1">
        <v>0.127</v>
      </c>
      <c r="I385" s="1">
        <v>6</v>
      </c>
      <c r="J385" s="1">
        <v>0.19</v>
      </c>
      <c r="K385" s="1">
        <v>7</v>
      </c>
      <c r="L385" s="1">
        <v>0.13200000000000001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3">
        <v>0</v>
      </c>
      <c r="AC385" s="4">
        <f t="shared" si="54"/>
        <v>0</v>
      </c>
      <c r="AD385" s="4">
        <f t="shared" si="55"/>
        <v>0</v>
      </c>
      <c r="AE385" s="4">
        <f t="shared" si="56"/>
        <v>0</v>
      </c>
      <c r="AF385" s="4">
        <f t="shared" si="57"/>
        <v>0</v>
      </c>
      <c r="AG385" s="4">
        <f t="shared" si="58"/>
        <v>0</v>
      </c>
      <c r="AH385" s="4">
        <f t="shared" si="59"/>
        <v>0</v>
      </c>
      <c r="AI385" s="4">
        <f t="shared" si="60"/>
        <v>0</v>
      </c>
      <c r="AJ385" s="4">
        <f t="shared" si="61"/>
        <v>0</v>
      </c>
      <c r="AK385" s="4">
        <f t="shared" si="62"/>
        <v>0</v>
      </c>
    </row>
    <row r="386" spans="1:37" x14ac:dyDescent="0.25">
      <c r="A386" s="1" cm="1">
        <f t="array" ref="A386">_xlfn.SWITCH(B386,"G",1,"D",2,"M",3,"F",4)</f>
        <v>2</v>
      </c>
      <c r="B386" s="1" t="s">
        <v>14</v>
      </c>
      <c r="C386" s="1" t="s">
        <v>200</v>
      </c>
      <c r="D386" s="1">
        <v>4.2</v>
      </c>
      <c r="E386" s="1">
        <v>4.2</v>
      </c>
      <c r="F386" s="1" t="s">
        <v>137</v>
      </c>
      <c r="G386" s="1">
        <v>2</v>
      </c>
      <c r="H386" s="1">
        <v>0.122</v>
      </c>
      <c r="I386" s="1">
        <v>2</v>
      </c>
      <c r="J386" s="1">
        <v>7.4999999999999997E-2</v>
      </c>
      <c r="K386" s="1">
        <v>4</v>
      </c>
      <c r="L386" s="1">
        <v>0.128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3">
        <v>0</v>
      </c>
      <c r="AC386" s="4">
        <f t="shared" ref="AC386:AC449" si="63">AB386+V386-Y386</f>
        <v>0</v>
      </c>
      <c r="AD386" s="4">
        <f t="shared" ref="AD386:AD449" si="64">AC386+W386-Z386</f>
        <v>0</v>
      </c>
      <c r="AE386" s="4">
        <f t="shared" ref="AE386:AE449" si="65">AD386+X386-AA386</f>
        <v>0</v>
      </c>
      <c r="AF386" s="4">
        <f t="shared" ref="AF386:AF449" si="66">M386+P386</f>
        <v>0</v>
      </c>
      <c r="AG386" s="4">
        <f t="shared" ref="AG386:AG449" si="67">N386+Q386</f>
        <v>0</v>
      </c>
      <c r="AH386" s="4">
        <f t="shared" ref="AH386:AH449" si="68">O386+R386</f>
        <v>0</v>
      </c>
      <c r="AI386" s="4">
        <f t="shared" ref="AI386:AI449" si="69">AC386+Y386</f>
        <v>0</v>
      </c>
      <c r="AJ386" s="4">
        <f t="shared" ref="AJ386:AJ449" si="70">AD386+Z386</f>
        <v>0</v>
      </c>
      <c r="AK386" s="4">
        <f t="shared" ref="AK386:AK449" si="71">AE386+AA386</f>
        <v>0</v>
      </c>
    </row>
    <row r="387" spans="1:37" x14ac:dyDescent="0.25">
      <c r="A387" s="1" cm="1">
        <f t="array" ref="A387">_xlfn.SWITCH(B387,"G",1,"D",2,"M",3,"F",4)</f>
        <v>1</v>
      </c>
      <c r="B387" s="1" t="s">
        <v>22</v>
      </c>
      <c r="C387" s="1" t="s">
        <v>90</v>
      </c>
      <c r="D387" s="1">
        <v>4.2</v>
      </c>
      <c r="E387" s="1">
        <v>4.2</v>
      </c>
      <c r="F387" s="1" t="s">
        <v>13</v>
      </c>
      <c r="G387" s="1">
        <v>3</v>
      </c>
      <c r="H387" s="1">
        <v>0.12</v>
      </c>
      <c r="I387" s="1">
        <v>4</v>
      </c>
      <c r="J387" s="1">
        <v>0.14299999999999999</v>
      </c>
      <c r="K387" s="1">
        <v>5</v>
      </c>
      <c r="L387" s="1">
        <v>0.191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0</v>
      </c>
      <c r="AC387" s="4">
        <f t="shared" si="63"/>
        <v>0</v>
      </c>
      <c r="AD387" s="4">
        <f t="shared" si="64"/>
        <v>0</v>
      </c>
      <c r="AE387" s="4">
        <f t="shared" si="65"/>
        <v>0</v>
      </c>
      <c r="AF387" s="4">
        <f t="shared" si="66"/>
        <v>0</v>
      </c>
      <c r="AG387" s="4">
        <f t="shared" si="67"/>
        <v>0</v>
      </c>
      <c r="AH387" s="4">
        <f t="shared" si="68"/>
        <v>0</v>
      </c>
      <c r="AI387" s="4">
        <f t="shared" si="69"/>
        <v>0</v>
      </c>
      <c r="AJ387" s="4">
        <f t="shared" si="70"/>
        <v>0</v>
      </c>
      <c r="AK387" s="4">
        <f t="shared" si="71"/>
        <v>0</v>
      </c>
    </row>
    <row r="388" spans="1:37" x14ac:dyDescent="0.25">
      <c r="A388" s="1" cm="1">
        <f t="array" ref="A388">_xlfn.SWITCH(B388,"G",1,"D",2,"M",3,"F",4)</f>
        <v>3</v>
      </c>
      <c r="B388" s="1" t="s">
        <v>11</v>
      </c>
      <c r="C388" s="1" t="s">
        <v>605</v>
      </c>
      <c r="D388" s="1">
        <v>4.5</v>
      </c>
      <c r="E388" s="1">
        <v>4.5</v>
      </c>
      <c r="F388" s="1" t="s">
        <v>218</v>
      </c>
      <c r="G388" s="1">
        <v>3</v>
      </c>
      <c r="H388" s="1">
        <v>0.11700000000000001</v>
      </c>
      <c r="I388" s="1">
        <v>4</v>
      </c>
      <c r="J388" s="1">
        <v>0.34300000000000003</v>
      </c>
      <c r="K388" s="1">
        <v>4</v>
      </c>
      <c r="L388" s="1">
        <v>0.17499999999999999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0</v>
      </c>
      <c r="AC388" s="4">
        <f t="shared" si="63"/>
        <v>0</v>
      </c>
      <c r="AD388" s="4">
        <f t="shared" si="64"/>
        <v>0</v>
      </c>
      <c r="AE388" s="4">
        <f t="shared" si="65"/>
        <v>0</v>
      </c>
      <c r="AF388" s="4">
        <f t="shared" si="66"/>
        <v>0</v>
      </c>
      <c r="AG388" s="4">
        <f t="shared" si="67"/>
        <v>0</v>
      </c>
      <c r="AH388" s="4">
        <f t="shared" si="68"/>
        <v>0</v>
      </c>
      <c r="AI388" s="4">
        <f t="shared" si="69"/>
        <v>0</v>
      </c>
      <c r="AJ388" s="4">
        <f t="shared" si="70"/>
        <v>0</v>
      </c>
      <c r="AK388" s="4">
        <f t="shared" si="71"/>
        <v>0</v>
      </c>
    </row>
    <row r="389" spans="1:37" x14ac:dyDescent="0.25">
      <c r="A389" s="1" cm="1">
        <f t="array" ref="A389">_xlfn.SWITCH(B389,"G",1,"D",2,"M",3,"F",4)</f>
        <v>2</v>
      </c>
      <c r="B389" s="1" t="s">
        <v>14</v>
      </c>
      <c r="C389" s="1" t="s">
        <v>68</v>
      </c>
      <c r="D389" s="1">
        <v>3.9</v>
      </c>
      <c r="E389" s="1">
        <v>3.9</v>
      </c>
      <c r="F389" s="1" t="s">
        <v>218</v>
      </c>
      <c r="G389" s="1">
        <v>5</v>
      </c>
      <c r="H389" s="1">
        <v>0.11600000000000001</v>
      </c>
      <c r="I389" s="1">
        <v>3</v>
      </c>
      <c r="J389" s="1">
        <v>0.19</v>
      </c>
      <c r="K389" s="1">
        <v>2</v>
      </c>
      <c r="L389" s="1">
        <v>5.3999999999999999E-2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>
        <v>0</v>
      </c>
      <c r="AC389" s="4">
        <f t="shared" si="63"/>
        <v>0</v>
      </c>
      <c r="AD389" s="4">
        <f t="shared" si="64"/>
        <v>0</v>
      </c>
      <c r="AE389" s="4">
        <f t="shared" si="65"/>
        <v>0</v>
      </c>
      <c r="AF389" s="4">
        <f t="shared" si="66"/>
        <v>0</v>
      </c>
      <c r="AG389" s="4">
        <f t="shared" si="67"/>
        <v>0</v>
      </c>
      <c r="AH389" s="4">
        <f t="shared" si="68"/>
        <v>0</v>
      </c>
      <c r="AI389" s="4">
        <f t="shared" si="69"/>
        <v>0</v>
      </c>
      <c r="AJ389" s="4">
        <f t="shared" si="70"/>
        <v>0</v>
      </c>
      <c r="AK389" s="4">
        <f t="shared" si="71"/>
        <v>0</v>
      </c>
    </row>
    <row r="390" spans="1:37" x14ac:dyDescent="0.25">
      <c r="A390" s="1" cm="1">
        <f t="array" ref="A390">_xlfn.SWITCH(B390,"G",1,"D",2,"M",3,"F",4)</f>
        <v>4</v>
      </c>
      <c r="B390" s="1" t="s">
        <v>19</v>
      </c>
      <c r="C390" s="1" t="s">
        <v>381</v>
      </c>
      <c r="D390" s="1">
        <v>5.8</v>
      </c>
      <c r="E390" s="1">
        <v>5.8</v>
      </c>
      <c r="F390" s="1" t="s">
        <v>286</v>
      </c>
      <c r="G390" s="1">
        <v>2</v>
      </c>
      <c r="H390" s="1">
        <v>9.9000000000000005E-2</v>
      </c>
      <c r="I390" s="1">
        <v>1</v>
      </c>
      <c r="J390" s="1">
        <v>5.5E-2</v>
      </c>
      <c r="K390" s="1">
        <v>2</v>
      </c>
      <c r="L390" s="1">
        <v>9.5000000000000001E-2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0</v>
      </c>
      <c r="AC390" s="4">
        <f t="shared" si="63"/>
        <v>0</v>
      </c>
      <c r="AD390" s="4">
        <f t="shared" si="64"/>
        <v>0</v>
      </c>
      <c r="AE390" s="4">
        <f t="shared" si="65"/>
        <v>0</v>
      </c>
      <c r="AF390" s="4">
        <f t="shared" si="66"/>
        <v>0</v>
      </c>
      <c r="AG390" s="4">
        <f t="shared" si="67"/>
        <v>0</v>
      </c>
      <c r="AH390" s="4">
        <f t="shared" si="68"/>
        <v>0</v>
      </c>
      <c r="AI390" s="4">
        <f t="shared" si="69"/>
        <v>0</v>
      </c>
      <c r="AJ390" s="4">
        <f t="shared" si="70"/>
        <v>0</v>
      </c>
      <c r="AK390" s="4">
        <f t="shared" si="71"/>
        <v>0</v>
      </c>
    </row>
    <row r="391" spans="1:37" x14ac:dyDescent="0.25">
      <c r="A391" s="1" cm="1">
        <f t="array" ref="A391">_xlfn.SWITCH(B391,"G",1,"D",2,"M",3,"F",4)</f>
        <v>3</v>
      </c>
      <c r="B391" s="1" t="s">
        <v>11</v>
      </c>
      <c r="C391" s="1" t="s">
        <v>629</v>
      </c>
      <c r="D391" s="1">
        <v>5.0999999999999996</v>
      </c>
      <c r="E391" s="1">
        <v>5.0999999999999996</v>
      </c>
      <c r="F391" s="1" t="s">
        <v>72</v>
      </c>
      <c r="G391" s="1">
        <v>2</v>
      </c>
      <c r="H391" s="1">
        <v>9.8000000000000004E-2</v>
      </c>
      <c r="I391" s="1">
        <v>2</v>
      </c>
      <c r="J391" s="1">
        <v>0.109</v>
      </c>
      <c r="K391" s="1">
        <v>2</v>
      </c>
      <c r="L391" s="1">
        <v>0.111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0</v>
      </c>
      <c r="AC391" s="4">
        <f t="shared" si="63"/>
        <v>0</v>
      </c>
      <c r="AD391" s="4">
        <f t="shared" si="64"/>
        <v>0</v>
      </c>
      <c r="AE391" s="4">
        <f t="shared" si="65"/>
        <v>0</v>
      </c>
      <c r="AF391" s="4">
        <f t="shared" si="66"/>
        <v>0</v>
      </c>
      <c r="AG391" s="4">
        <f t="shared" si="67"/>
        <v>0</v>
      </c>
      <c r="AH391" s="4">
        <f t="shared" si="68"/>
        <v>0</v>
      </c>
      <c r="AI391" s="4">
        <f t="shared" si="69"/>
        <v>0</v>
      </c>
      <c r="AJ391" s="4">
        <f t="shared" si="70"/>
        <v>0</v>
      </c>
      <c r="AK391" s="4">
        <f t="shared" si="71"/>
        <v>0</v>
      </c>
    </row>
    <row r="392" spans="1:37" x14ac:dyDescent="0.25">
      <c r="A392" s="1" cm="1">
        <f t="array" ref="A392">_xlfn.SWITCH(B392,"G",1,"D",2,"M",3,"F",4)</f>
        <v>3</v>
      </c>
      <c r="B392" s="1" t="s">
        <v>11</v>
      </c>
      <c r="C392" s="1" t="s">
        <v>561</v>
      </c>
      <c r="D392" s="1">
        <v>4.4000000000000004</v>
      </c>
      <c r="E392" s="1">
        <v>4.4000000000000004</v>
      </c>
      <c r="F392" s="1" t="s">
        <v>291</v>
      </c>
      <c r="G392" s="1">
        <v>1</v>
      </c>
      <c r="H392" s="1">
        <v>9.0999999999999998E-2</v>
      </c>
      <c r="I392" s="1">
        <v>0</v>
      </c>
      <c r="J392" s="1">
        <v>0</v>
      </c>
      <c r="K392" s="1">
        <v>0</v>
      </c>
      <c r="L392" s="1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0</v>
      </c>
      <c r="AC392" s="4">
        <f t="shared" si="63"/>
        <v>0</v>
      </c>
      <c r="AD392" s="4">
        <f t="shared" si="64"/>
        <v>0</v>
      </c>
      <c r="AE392" s="4">
        <f t="shared" si="65"/>
        <v>0</v>
      </c>
      <c r="AF392" s="4">
        <f t="shared" si="66"/>
        <v>0</v>
      </c>
      <c r="AG392" s="4">
        <f t="shared" si="67"/>
        <v>0</v>
      </c>
      <c r="AH392" s="4">
        <f t="shared" si="68"/>
        <v>0</v>
      </c>
      <c r="AI392" s="4">
        <f t="shared" si="69"/>
        <v>0</v>
      </c>
      <c r="AJ392" s="4">
        <f t="shared" si="70"/>
        <v>0</v>
      </c>
      <c r="AK392" s="4">
        <f t="shared" si="71"/>
        <v>0</v>
      </c>
    </row>
    <row r="393" spans="1:37" x14ac:dyDescent="0.25">
      <c r="A393" s="1" cm="1">
        <f t="array" ref="A393">_xlfn.SWITCH(B393,"G",1,"D",2,"M",3,"F",4)</f>
        <v>1</v>
      </c>
      <c r="B393" s="1" t="s">
        <v>22</v>
      </c>
      <c r="C393" s="1" t="s">
        <v>118</v>
      </c>
      <c r="D393" s="1">
        <v>4</v>
      </c>
      <c r="E393" s="1">
        <v>4</v>
      </c>
      <c r="F393" s="1" t="s">
        <v>75</v>
      </c>
      <c r="G393" s="1">
        <v>1</v>
      </c>
      <c r="H393" s="1">
        <v>8.3000000000000004E-2</v>
      </c>
      <c r="I393" s="1">
        <v>0</v>
      </c>
      <c r="J393" s="1">
        <v>0</v>
      </c>
      <c r="K393" s="1">
        <v>1</v>
      </c>
      <c r="L393" s="1">
        <v>3.6999999999999998E-2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0</v>
      </c>
      <c r="AC393" s="4">
        <f t="shared" si="63"/>
        <v>0</v>
      </c>
      <c r="AD393" s="4">
        <f t="shared" si="64"/>
        <v>0</v>
      </c>
      <c r="AE393" s="4">
        <f t="shared" si="65"/>
        <v>0</v>
      </c>
      <c r="AF393" s="4">
        <f t="shared" si="66"/>
        <v>0</v>
      </c>
      <c r="AG393" s="4">
        <f t="shared" si="67"/>
        <v>0</v>
      </c>
      <c r="AH393" s="4">
        <f t="shared" si="68"/>
        <v>0</v>
      </c>
      <c r="AI393" s="4">
        <f t="shared" si="69"/>
        <v>0</v>
      </c>
      <c r="AJ393" s="4">
        <f t="shared" si="70"/>
        <v>0</v>
      </c>
      <c r="AK393" s="4">
        <f t="shared" si="71"/>
        <v>0</v>
      </c>
    </row>
    <row r="394" spans="1:37" x14ac:dyDescent="0.25">
      <c r="A394" s="1" cm="1">
        <f t="array" ref="A394">_xlfn.SWITCH(B394,"G",1,"D",2,"M",3,"F",4)</f>
        <v>2</v>
      </c>
      <c r="B394" s="1" t="s">
        <v>14</v>
      </c>
      <c r="C394" s="1" t="s">
        <v>157</v>
      </c>
      <c r="D394" s="1">
        <v>4.0999999999999996</v>
      </c>
      <c r="E394" s="1">
        <v>4.0999999999999996</v>
      </c>
      <c r="F394" s="1" t="s">
        <v>129</v>
      </c>
      <c r="G394" s="1">
        <v>2</v>
      </c>
      <c r="H394" s="1">
        <v>8.2000000000000003E-2</v>
      </c>
      <c r="I394" s="1">
        <v>1</v>
      </c>
      <c r="J394" s="1">
        <v>0.03</v>
      </c>
      <c r="K394" s="1">
        <v>2</v>
      </c>
      <c r="L394" s="1">
        <v>7.5999999999999998E-2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3">
        <v>0</v>
      </c>
      <c r="AC394" s="4">
        <f t="shared" si="63"/>
        <v>0</v>
      </c>
      <c r="AD394" s="4">
        <f t="shared" si="64"/>
        <v>0</v>
      </c>
      <c r="AE394" s="4">
        <f t="shared" si="65"/>
        <v>0</v>
      </c>
      <c r="AF394" s="4">
        <f t="shared" si="66"/>
        <v>0</v>
      </c>
      <c r="AG394" s="4">
        <f t="shared" si="67"/>
        <v>0</v>
      </c>
      <c r="AH394" s="4">
        <f t="shared" si="68"/>
        <v>0</v>
      </c>
      <c r="AI394" s="4">
        <f t="shared" si="69"/>
        <v>0</v>
      </c>
      <c r="AJ394" s="4">
        <f t="shared" si="70"/>
        <v>0</v>
      </c>
      <c r="AK394" s="4">
        <f t="shared" si="71"/>
        <v>0</v>
      </c>
    </row>
    <row r="395" spans="1:37" x14ac:dyDescent="0.25">
      <c r="A395" s="1" cm="1">
        <f t="array" ref="A395">_xlfn.SWITCH(B395,"G",1,"D",2,"M",3,"F",4)</f>
        <v>1</v>
      </c>
      <c r="B395" s="1" t="s">
        <v>22</v>
      </c>
      <c r="C395" s="1" t="s">
        <v>582</v>
      </c>
      <c r="D395" s="1">
        <v>4.5</v>
      </c>
      <c r="E395" s="1">
        <v>4.5</v>
      </c>
      <c r="F395" s="1" t="s">
        <v>173</v>
      </c>
      <c r="G395" s="1">
        <v>1</v>
      </c>
      <c r="H395" s="1">
        <v>7.9000000000000001E-2</v>
      </c>
      <c r="I395" s="1">
        <v>1</v>
      </c>
      <c r="J395" s="1">
        <v>3.5000000000000003E-2</v>
      </c>
      <c r="K395" s="1">
        <v>2</v>
      </c>
      <c r="L395" s="1">
        <v>8.5999999999999993E-2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3">
        <v>0</v>
      </c>
      <c r="AC395" s="4">
        <f t="shared" si="63"/>
        <v>0</v>
      </c>
      <c r="AD395" s="4">
        <f t="shared" si="64"/>
        <v>0</v>
      </c>
      <c r="AE395" s="4">
        <f t="shared" si="65"/>
        <v>0</v>
      </c>
      <c r="AF395" s="4">
        <f t="shared" si="66"/>
        <v>0</v>
      </c>
      <c r="AG395" s="4">
        <f t="shared" si="67"/>
        <v>0</v>
      </c>
      <c r="AH395" s="4">
        <f t="shared" si="68"/>
        <v>0</v>
      </c>
      <c r="AI395" s="4">
        <f t="shared" si="69"/>
        <v>0</v>
      </c>
      <c r="AJ395" s="4">
        <f t="shared" si="70"/>
        <v>0</v>
      </c>
      <c r="AK395" s="4">
        <f t="shared" si="71"/>
        <v>0</v>
      </c>
    </row>
    <row r="396" spans="1:37" x14ac:dyDescent="0.25">
      <c r="A396" s="1" cm="1">
        <f t="array" ref="A396">_xlfn.SWITCH(B396,"G",1,"D",2,"M",3,"F",4)</f>
        <v>3</v>
      </c>
      <c r="B396" s="1" t="s">
        <v>11</v>
      </c>
      <c r="C396" s="1" t="s">
        <v>427</v>
      </c>
      <c r="D396" s="1">
        <v>5.2</v>
      </c>
      <c r="E396" s="1">
        <v>5.2</v>
      </c>
      <c r="F396" s="1" t="s">
        <v>32</v>
      </c>
      <c r="G396" s="1">
        <v>2</v>
      </c>
      <c r="H396" s="1">
        <v>7.8E-2</v>
      </c>
      <c r="I396" s="1">
        <v>4</v>
      </c>
      <c r="J396" s="1">
        <v>0.17199999999999999</v>
      </c>
      <c r="K396" s="1">
        <v>2</v>
      </c>
      <c r="L396" s="1">
        <v>8.5000000000000006E-2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0</v>
      </c>
      <c r="AC396" s="4">
        <f t="shared" si="63"/>
        <v>0</v>
      </c>
      <c r="AD396" s="4">
        <f t="shared" si="64"/>
        <v>0</v>
      </c>
      <c r="AE396" s="4">
        <f t="shared" si="65"/>
        <v>0</v>
      </c>
      <c r="AF396" s="4">
        <f t="shared" si="66"/>
        <v>0</v>
      </c>
      <c r="AG396" s="4">
        <f t="shared" si="67"/>
        <v>0</v>
      </c>
      <c r="AH396" s="4">
        <f t="shared" si="68"/>
        <v>0</v>
      </c>
      <c r="AI396" s="4">
        <f t="shared" si="69"/>
        <v>0</v>
      </c>
      <c r="AJ396" s="4">
        <f t="shared" si="70"/>
        <v>0</v>
      </c>
      <c r="AK396" s="4">
        <f t="shared" si="71"/>
        <v>0</v>
      </c>
    </row>
    <row r="397" spans="1:37" x14ac:dyDescent="0.25">
      <c r="A397" s="1" cm="1">
        <f t="array" ref="A397">_xlfn.SWITCH(B397,"G",1,"D",2,"M",3,"F",4)</f>
        <v>3</v>
      </c>
      <c r="B397" s="1" t="s">
        <v>11</v>
      </c>
      <c r="C397" s="1" t="s">
        <v>615</v>
      </c>
      <c r="D397" s="1">
        <v>4.5</v>
      </c>
      <c r="E397" s="1">
        <v>4.5</v>
      </c>
      <c r="F397" s="1" t="s">
        <v>469</v>
      </c>
      <c r="G397" s="1">
        <v>2</v>
      </c>
      <c r="H397" s="1">
        <v>7.8E-2</v>
      </c>
      <c r="I397" s="1">
        <v>1</v>
      </c>
      <c r="J397" s="1">
        <v>4.1000000000000002E-2</v>
      </c>
      <c r="K397" s="1">
        <v>3</v>
      </c>
      <c r="L397" s="1">
        <v>0.127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0</v>
      </c>
      <c r="AC397" s="4">
        <f t="shared" si="63"/>
        <v>0</v>
      </c>
      <c r="AD397" s="4">
        <f t="shared" si="64"/>
        <v>0</v>
      </c>
      <c r="AE397" s="4">
        <f t="shared" si="65"/>
        <v>0</v>
      </c>
      <c r="AF397" s="4">
        <f t="shared" si="66"/>
        <v>0</v>
      </c>
      <c r="AG397" s="4">
        <f t="shared" si="67"/>
        <v>0</v>
      </c>
      <c r="AH397" s="4">
        <f t="shared" si="68"/>
        <v>0</v>
      </c>
      <c r="AI397" s="4">
        <f t="shared" si="69"/>
        <v>0</v>
      </c>
      <c r="AJ397" s="4">
        <f t="shared" si="70"/>
        <v>0</v>
      </c>
      <c r="AK397" s="4">
        <f t="shared" si="71"/>
        <v>0</v>
      </c>
    </row>
    <row r="398" spans="1:37" x14ac:dyDescent="0.25">
      <c r="A398" s="1" cm="1">
        <f t="array" ref="A398">_xlfn.SWITCH(B398,"G",1,"D",2,"M",3,"F",4)</f>
        <v>2</v>
      </c>
      <c r="B398" s="1" t="s">
        <v>14</v>
      </c>
      <c r="C398" s="1" t="s">
        <v>105</v>
      </c>
      <c r="D398" s="1">
        <v>4.3</v>
      </c>
      <c r="E398" s="1">
        <v>4.3</v>
      </c>
      <c r="F398" s="1" t="s">
        <v>75</v>
      </c>
      <c r="G398" s="1">
        <v>1</v>
      </c>
      <c r="H398" s="1">
        <v>7.3999999999999996E-2</v>
      </c>
      <c r="I398" s="1">
        <v>2</v>
      </c>
      <c r="J398" s="1">
        <v>8.5000000000000006E-2</v>
      </c>
      <c r="K398" s="1">
        <v>3</v>
      </c>
      <c r="L398" s="1">
        <v>7.8E-2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3">
        <v>0</v>
      </c>
      <c r="AC398" s="4">
        <f t="shared" si="63"/>
        <v>0</v>
      </c>
      <c r="AD398" s="4">
        <f t="shared" si="64"/>
        <v>0</v>
      </c>
      <c r="AE398" s="4">
        <f t="shared" si="65"/>
        <v>0</v>
      </c>
      <c r="AF398" s="4">
        <f t="shared" si="66"/>
        <v>0</v>
      </c>
      <c r="AG398" s="4">
        <f t="shared" si="67"/>
        <v>0</v>
      </c>
      <c r="AH398" s="4">
        <f t="shared" si="68"/>
        <v>0</v>
      </c>
      <c r="AI398" s="4">
        <f t="shared" si="69"/>
        <v>0</v>
      </c>
      <c r="AJ398" s="4">
        <f t="shared" si="70"/>
        <v>0</v>
      </c>
      <c r="AK398" s="4">
        <f t="shared" si="71"/>
        <v>0</v>
      </c>
    </row>
    <row r="399" spans="1:37" x14ac:dyDescent="0.25">
      <c r="A399" s="1" cm="1">
        <f t="array" ref="A399">_xlfn.SWITCH(B399,"G",1,"D",2,"M",3,"F",4)</f>
        <v>2</v>
      </c>
      <c r="B399" s="1" t="s">
        <v>14</v>
      </c>
      <c r="C399" s="1" t="s">
        <v>239</v>
      </c>
      <c r="D399" s="1">
        <v>3.9</v>
      </c>
      <c r="E399" s="1">
        <v>3.9</v>
      </c>
      <c r="F399" s="1" t="s">
        <v>218</v>
      </c>
      <c r="G399" s="1">
        <v>3</v>
      </c>
      <c r="H399" s="1">
        <v>7.2999999999999995E-2</v>
      </c>
      <c r="I399" s="1">
        <v>2</v>
      </c>
      <c r="J399" s="1">
        <v>0.13100000000000001</v>
      </c>
      <c r="K399" s="1">
        <v>1</v>
      </c>
      <c r="L399" s="1">
        <v>2.8000000000000001E-2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0</v>
      </c>
      <c r="AC399" s="4">
        <f t="shared" si="63"/>
        <v>0</v>
      </c>
      <c r="AD399" s="4">
        <f t="shared" si="64"/>
        <v>0</v>
      </c>
      <c r="AE399" s="4">
        <f t="shared" si="65"/>
        <v>0</v>
      </c>
      <c r="AF399" s="4">
        <f t="shared" si="66"/>
        <v>0</v>
      </c>
      <c r="AG399" s="4">
        <f t="shared" si="67"/>
        <v>0</v>
      </c>
      <c r="AH399" s="4">
        <f t="shared" si="68"/>
        <v>0</v>
      </c>
      <c r="AI399" s="4">
        <f t="shared" si="69"/>
        <v>0</v>
      </c>
      <c r="AJ399" s="4">
        <f t="shared" si="70"/>
        <v>0</v>
      </c>
      <c r="AK399" s="4">
        <f t="shared" si="71"/>
        <v>0</v>
      </c>
    </row>
    <row r="400" spans="1:37" x14ac:dyDescent="0.25">
      <c r="A400" s="1" cm="1">
        <f t="array" ref="A400">_xlfn.SWITCH(B400,"G",1,"D",2,"M",3,"F",4)</f>
        <v>1</v>
      </c>
      <c r="B400" s="1" t="s">
        <v>22</v>
      </c>
      <c r="C400" s="1" t="s">
        <v>219</v>
      </c>
      <c r="D400" s="1">
        <v>4.2</v>
      </c>
      <c r="E400" s="1">
        <v>4.2</v>
      </c>
      <c r="F400" s="1" t="s">
        <v>218</v>
      </c>
      <c r="G400" s="1">
        <v>2</v>
      </c>
      <c r="H400" s="1">
        <v>7.1999999999999995E-2</v>
      </c>
      <c r="I400" s="1">
        <v>1</v>
      </c>
      <c r="J400" s="1">
        <v>7.9000000000000001E-2</v>
      </c>
      <c r="K400" s="1">
        <v>2</v>
      </c>
      <c r="L400" s="1">
        <v>7.3999999999999996E-2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0</v>
      </c>
      <c r="AC400" s="4">
        <f t="shared" si="63"/>
        <v>0</v>
      </c>
      <c r="AD400" s="4">
        <f t="shared" si="64"/>
        <v>0</v>
      </c>
      <c r="AE400" s="4">
        <f t="shared" si="65"/>
        <v>0</v>
      </c>
      <c r="AF400" s="4">
        <f t="shared" si="66"/>
        <v>0</v>
      </c>
      <c r="AG400" s="4">
        <f t="shared" si="67"/>
        <v>0</v>
      </c>
      <c r="AH400" s="4">
        <f t="shared" si="68"/>
        <v>0</v>
      </c>
      <c r="AI400" s="4">
        <f t="shared" si="69"/>
        <v>0</v>
      </c>
      <c r="AJ400" s="4">
        <f t="shared" si="70"/>
        <v>0</v>
      </c>
      <c r="AK400" s="4">
        <f t="shared" si="71"/>
        <v>0</v>
      </c>
    </row>
    <row r="401" spans="1:37" x14ac:dyDescent="0.25">
      <c r="A401" s="1" cm="1">
        <f t="array" ref="A401">_xlfn.SWITCH(B401,"G",1,"D",2,"M",3,"F",4)</f>
        <v>3</v>
      </c>
      <c r="B401" s="1" t="s">
        <v>11</v>
      </c>
      <c r="C401" s="1" t="s">
        <v>589</v>
      </c>
      <c r="D401" s="1">
        <v>4.5</v>
      </c>
      <c r="E401" s="1">
        <v>4.5</v>
      </c>
      <c r="F401" s="1" t="s">
        <v>469</v>
      </c>
      <c r="G401" s="1">
        <v>2</v>
      </c>
      <c r="H401" s="1">
        <v>7.0999999999999994E-2</v>
      </c>
      <c r="I401" s="1">
        <v>4</v>
      </c>
      <c r="J401" s="1">
        <v>0.14899999999999999</v>
      </c>
      <c r="K401" s="1">
        <v>4</v>
      </c>
      <c r="L401" s="1">
        <v>0.151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3">
        <v>0</v>
      </c>
      <c r="AC401" s="4">
        <f t="shared" si="63"/>
        <v>0</v>
      </c>
      <c r="AD401" s="4">
        <f t="shared" si="64"/>
        <v>0</v>
      </c>
      <c r="AE401" s="4">
        <f t="shared" si="65"/>
        <v>0</v>
      </c>
      <c r="AF401" s="4">
        <f t="shared" si="66"/>
        <v>0</v>
      </c>
      <c r="AG401" s="4">
        <f t="shared" si="67"/>
        <v>0</v>
      </c>
      <c r="AH401" s="4">
        <f t="shared" si="68"/>
        <v>0</v>
      </c>
      <c r="AI401" s="4">
        <f t="shared" si="69"/>
        <v>0</v>
      </c>
      <c r="AJ401" s="4">
        <f t="shared" si="70"/>
        <v>0</v>
      </c>
      <c r="AK401" s="4">
        <f t="shared" si="71"/>
        <v>0</v>
      </c>
    </row>
    <row r="402" spans="1:37" x14ac:dyDescent="0.25">
      <c r="A402" s="1" cm="1">
        <f t="array" ref="A402">_xlfn.SWITCH(B402,"G",1,"D",2,"M",3,"F",4)</f>
        <v>2</v>
      </c>
      <c r="B402" s="1" t="s">
        <v>14</v>
      </c>
      <c r="C402" s="1" t="s">
        <v>102</v>
      </c>
      <c r="D402" s="1">
        <v>4.4000000000000004</v>
      </c>
      <c r="E402" s="1">
        <v>4.4000000000000004</v>
      </c>
      <c r="F402" s="1" t="s">
        <v>75</v>
      </c>
      <c r="G402" s="1">
        <v>1</v>
      </c>
      <c r="H402" s="1">
        <v>7.0000000000000007E-2</v>
      </c>
      <c r="I402" s="1">
        <v>1</v>
      </c>
      <c r="J402" s="1">
        <v>4.1000000000000002E-2</v>
      </c>
      <c r="K402" s="1">
        <v>2</v>
      </c>
      <c r="L402" s="1">
        <v>4.9000000000000002E-2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0</v>
      </c>
      <c r="AC402" s="4">
        <f t="shared" si="63"/>
        <v>0</v>
      </c>
      <c r="AD402" s="4">
        <f t="shared" si="64"/>
        <v>0</v>
      </c>
      <c r="AE402" s="4">
        <f t="shared" si="65"/>
        <v>0</v>
      </c>
      <c r="AF402" s="4">
        <f t="shared" si="66"/>
        <v>0</v>
      </c>
      <c r="AG402" s="4">
        <f t="shared" si="67"/>
        <v>0</v>
      </c>
      <c r="AH402" s="4">
        <f t="shared" si="68"/>
        <v>0</v>
      </c>
      <c r="AI402" s="4">
        <f t="shared" si="69"/>
        <v>0</v>
      </c>
      <c r="AJ402" s="4">
        <f t="shared" si="70"/>
        <v>0</v>
      </c>
      <c r="AK402" s="4">
        <f t="shared" si="71"/>
        <v>0</v>
      </c>
    </row>
    <row r="403" spans="1:37" x14ac:dyDescent="0.25">
      <c r="A403" s="1" cm="1">
        <f t="array" ref="A403">_xlfn.SWITCH(B403,"G",1,"D",2,"M",3,"F",4)</f>
        <v>2</v>
      </c>
      <c r="B403" s="1" t="s">
        <v>14</v>
      </c>
      <c r="C403" s="1" t="s">
        <v>536</v>
      </c>
      <c r="D403" s="1">
        <v>4.2</v>
      </c>
      <c r="E403" s="1">
        <v>4.2</v>
      </c>
      <c r="F403" s="1" t="s">
        <v>137</v>
      </c>
      <c r="G403" s="1">
        <v>1</v>
      </c>
      <c r="H403" s="1">
        <v>6.2E-2</v>
      </c>
      <c r="I403" s="1">
        <v>3</v>
      </c>
      <c r="J403" s="1">
        <v>0.115</v>
      </c>
      <c r="K403" s="1">
        <v>2</v>
      </c>
      <c r="L403" s="1">
        <v>6.5000000000000002E-2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0</v>
      </c>
      <c r="AC403" s="4">
        <f t="shared" si="63"/>
        <v>0</v>
      </c>
      <c r="AD403" s="4">
        <f t="shared" si="64"/>
        <v>0</v>
      </c>
      <c r="AE403" s="4">
        <f t="shared" si="65"/>
        <v>0</v>
      </c>
      <c r="AF403" s="4">
        <f t="shared" si="66"/>
        <v>0</v>
      </c>
      <c r="AG403" s="4">
        <f t="shared" si="67"/>
        <v>0</v>
      </c>
      <c r="AH403" s="4">
        <f t="shared" si="68"/>
        <v>0</v>
      </c>
      <c r="AI403" s="4">
        <f t="shared" si="69"/>
        <v>0</v>
      </c>
      <c r="AJ403" s="4">
        <f t="shared" si="70"/>
        <v>0</v>
      </c>
      <c r="AK403" s="4">
        <f t="shared" si="71"/>
        <v>0</v>
      </c>
    </row>
    <row r="404" spans="1:37" x14ac:dyDescent="0.25">
      <c r="A404" s="1" cm="1">
        <f t="array" ref="A404">_xlfn.SWITCH(B404,"G",1,"D",2,"M",3,"F",4)</f>
        <v>2</v>
      </c>
      <c r="B404" s="1" t="s">
        <v>14</v>
      </c>
      <c r="C404" s="1" t="s">
        <v>132</v>
      </c>
      <c r="D404" s="1">
        <v>4.7</v>
      </c>
      <c r="E404" s="1">
        <v>4.7</v>
      </c>
      <c r="F404" s="1" t="s">
        <v>121</v>
      </c>
      <c r="G404" s="1">
        <v>1</v>
      </c>
      <c r="H404" s="1">
        <v>5.7000000000000002E-2</v>
      </c>
      <c r="I404" s="1">
        <v>1</v>
      </c>
      <c r="J404" s="1">
        <v>4.8000000000000001E-2</v>
      </c>
      <c r="K404" s="1">
        <v>1</v>
      </c>
      <c r="L404" s="1">
        <v>3.9E-2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0</v>
      </c>
      <c r="AC404" s="4">
        <f t="shared" si="63"/>
        <v>0</v>
      </c>
      <c r="AD404" s="4">
        <f t="shared" si="64"/>
        <v>0</v>
      </c>
      <c r="AE404" s="4">
        <f t="shared" si="65"/>
        <v>0</v>
      </c>
      <c r="AF404" s="4">
        <f t="shared" si="66"/>
        <v>0</v>
      </c>
      <c r="AG404" s="4">
        <f t="shared" si="67"/>
        <v>0</v>
      </c>
      <c r="AH404" s="4">
        <f t="shared" si="68"/>
        <v>0</v>
      </c>
      <c r="AI404" s="4">
        <f t="shared" si="69"/>
        <v>0</v>
      </c>
      <c r="AJ404" s="4">
        <f t="shared" si="70"/>
        <v>0</v>
      </c>
      <c r="AK404" s="4">
        <f t="shared" si="71"/>
        <v>0</v>
      </c>
    </row>
    <row r="405" spans="1:37" x14ac:dyDescent="0.25">
      <c r="A405" s="1" cm="1">
        <f t="array" ref="A405">_xlfn.SWITCH(B405,"G",1,"D",2,"M",3,"F",4)</f>
        <v>3</v>
      </c>
      <c r="B405" s="1" t="s">
        <v>11</v>
      </c>
      <c r="C405" s="1" t="s">
        <v>609</v>
      </c>
      <c r="D405" s="1">
        <v>4.5</v>
      </c>
      <c r="E405" s="1">
        <v>4.5</v>
      </c>
      <c r="F405" s="1" t="s">
        <v>121</v>
      </c>
      <c r="G405" s="1">
        <v>1</v>
      </c>
      <c r="H405" s="1">
        <v>5.3999999999999999E-2</v>
      </c>
      <c r="I405" s="1">
        <v>1</v>
      </c>
      <c r="J405" s="1">
        <v>4.7E-2</v>
      </c>
      <c r="K405" s="1">
        <v>1</v>
      </c>
      <c r="L405" s="1">
        <v>4.3999999999999997E-2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0</v>
      </c>
      <c r="AC405" s="4">
        <f t="shared" si="63"/>
        <v>0</v>
      </c>
      <c r="AD405" s="4">
        <f t="shared" si="64"/>
        <v>0</v>
      </c>
      <c r="AE405" s="4">
        <f t="shared" si="65"/>
        <v>0</v>
      </c>
      <c r="AF405" s="4">
        <f t="shared" si="66"/>
        <v>0</v>
      </c>
      <c r="AG405" s="4">
        <f t="shared" si="67"/>
        <v>0</v>
      </c>
      <c r="AH405" s="4">
        <f t="shared" si="68"/>
        <v>0</v>
      </c>
      <c r="AI405" s="4">
        <f t="shared" si="69"/>
        <v>0</v>
      </c>
      <c r="AJ405" s="4">
        <f t="shared" si="70"/>
        <v>0</v>
      </c>
      <c r="AK405" s="4">
        <f t="shared" si="71"/>
        <v>0</v>
      </c>
    </row>
    <row r="406" spans="1:37" x14ac:dyDescent="0.25">
      <c r="A406" s="1" cm="1">
        <f t="array" ref="A406">_xlfn.SWITCH(B406,"G",1,"D",2,"M",3,"F",4)</f>
        <v>4</v>
      </c>
      <c r="B406" s="1" t="s">
        <v>19</v>
      </c>
      <c r="C406" s="1" t="s">
        <v>623</v>
      </c>
      <c r="D406" s="1">
        <v>4.5</v>
      </c>
      <c r="E406" s="1">
        <v>4.5</v>
      </c>
      <c r="F406" s="1" t="s">
        <v>218</v>
      </c>
      <c r="G406" s="1">
        <v>1</v>
      </c>
      <c r="H406" s="1">
        <v>5.3999999999999999E-2</v>
      </c>
      <c r="I406" s="1">
        <v>1</v>
      </c>
      <c r="J406" s="1">
        <v>0.122</v>
      </c>
      <c r="K406" s="1">
        <v>2</v>
      </c>
      <c r="L406" s="1">
        <v>0.127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0</v>
      </c>
      <c r="AC406" s="4">
        <f t="shared" si="63"/>
        <v>0</v>
      </c>
      <c r="AD406" s="4">
        <f t="shared" si="64"/>
        <v>0</v>
      </c>
      <c r="AE406" s="4">
        <f t="shared" si="65"/>
        <v>0</v>
      </c>
      <c r="AF406" s="4">
        <f t="shared" si="66"/>
        <v>0</v>
      </c>
      <c r="AG406" s="4">
        <f t="shared" si="67"/>
        <v>0</v>
      </c>
      <c r="AH406" s="4">
        <f t="shared" si="68"/>
        <v>0</v>
      </c>
      <c r="AI406" s="4">
        <f t="shared" si="69"/>
        <v>0</v>
      </c>
      <c r="AJ406" s="4">
        <f t="shared" si="70"/>
        <v>0</v>
      </c>
      <c r="AK406" s="4">
        <f t="shared" si="71"/>
        <v>0</v>
      </c>
    </row>
    <row r="407" spans="1:37" x14ac:dyDescent="0.25">
      <c r="A407" s="1" cm="1">
        <f t="array" ref="A407">_xlfn.SWITCH(B407,"G",1,"D",2,"M",3,"F",4)</f>
        <v>2</v>
      </c>
      <c r="B407" s="1" t="s">
        <v>14</v>
      </c>
      <c r="C407" s="1" t="s">
        <v>192</v>
      </c>
      <c r="D407" s="1">
        <v>4</v>
      </c>
      <c r="E407" s="1">
        <v>4</v>
      </c>
      <c r="F407" s="1" t="s">
        <v>286</v>
      </c>
      <c r="G407" s="1">
        <v>2</v>
      </c>
      <c r="H407" s="1">
        <v>5.2999999999999999E-2</v>
      </c>
      <c r="I407" s="1">
        <v>3</v>
      </c>
      <c r="J407" s="1">
        <v>0.10299999999999999</v>
      </c>
      <c r="K407" s="1">
        <v>2</v>
      </c>
      <c r="L407" s="1">
        <v>4.2000000000000003E-2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0</v>
      </c>
      <c r="AC407" s="4">
        <f t="shared" si="63"/>
        <v>0</v>
      </c>
      <c r="AD407" s="4">
        <f t="shared" si="64"/>
        <v>0</v>
      </c>
      <c r="AE407" s="4">
        <f t="shared" si="65"/>
        <v>0</v>
      </c>
      <c r="AF407" s="4">
        <f t="shared" si="66"/>
        <v>0</v>
      </c>
      <c r="AG407" s="4">
        <f t="shared" si="67"/>
        <v>0</v>
      </c>
      <c r="AH407" s="4">
        <f t="shared" si="68"/>
        <v>0</v>
      </c>
      <c r="AI407" s="4">
        <f t="shared" si="69"/>
        <v>0</v>
      </c>
      <c r="AJ407" s="4">
        <f t="shared" si="70"/>
        <v>0</v>
      </c>
      <c r="AK407" s="4">
        <f t="shared" si="71"/>
        <v>0</v>
      </c>
    </row>
    <row r="408" spans="1:37" x14ac:dyDescent="0.25">
      <c r="A408" s="1" cm="1">
        <f t="array" ref="A408">_xlfn.SWITCH(B408,"G",1,"D",2,"M",3,"F",4)</f>
        <v>2</v>
      </c>
      <c r="B408" s="1" t="s">
        <v>14</v>
      </c>
      <c r="C408" s="1" t="s">
        <v>541</v>
      </c>
      <c r="D408" s="1">
        <v>4.4000000000000004</v>
      </c>
      <c r="E408" s="1">
        <v>4.4000000000000004</v>
      </c>
      <c r="F408" s="1" t="s">
        <v>32</v>
      </c>
      <c r="G408" s="1">
        <v>3</v>
      </c>
      <c r="H408" s="1">
        <v>5.0999999999999997E-2</v>
      </c>
      <c r="I408" s="1">
        <v>3</v>
      </c>
      <c r="J408" s="1">
        <v>9.1999999999999998E-2</v>
      </c>
      <c r="K408" s="1">
        <v>4</v>
      </c>
      <c r="L408" s="1">
        <v>0.115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0</v>
      </c>
      <c r="AC408" s="4">
        <f t="shared" si="63"/>
        <v>0</v>
      </c>
      <c r="AD408" s="4">
        <f t="shared" si="64"/>
        <v>0</v>
      </c>
      <c r="AE408" s="4">
        <f t="shared" si="65"/>
        <v>0</v>
      </c>
      <c r="AF408" s="4">
        <f t="shared" si="66"/>
        <v>0</v>
      </c>
      <c r="AG408" s="4">
        <f t="shared" si="67"/>
        <v>0</v>
      </c>
      <c r="AH408" s="4">
        <f t="shared" si="68"/>
        <v>0</v>
      </c>
      <c r="AI408" s="4">
        <f t="shared" si="69"/>
        <v>0</v>
      </c>
      <c r="AJ408" s="4">
        <f t="shared" si="70"/>
        <v>0</v>
      </c>
      <c r="AK408" s="4">
        <f t="shared" si="71"/>
        <v>0</v>
      </c>
    </row>
    <row r="409" spans="1:37" x14ac:dyDescent="0.25">
      <c r="A409" s="1" cm="1">
        <f t="array" ref="A409">_xlfn.SWITCH(B409,"G",1,"D",2,"M",3,"F",4)</f>
        <v>4</v>
      </c>
      <c r="B409" s="1" t="s">
        <v>19</v>
      </c>
      <c r="C409" s="1" t="s">
        <v>583</v>
      </c>
      <c r="D409" s="1">
        <v>5</v>
      </c>
      <c r="E409" s="1">
        <v>5</v>
      </c>
      <c r="F409" s="1" t="s">
        <v>72</v>
      </c>
      <c r="G409" s="1">
        <v>1</v>
      </c>
      <c r="H409" s="1">
        <v>0.05</v>
      </c>
      <c r="I409" s="1">
        <v>1</v>
      </c>
      <c r="J409" s="1">
        <v>5.3999999999999999E-2</v>
      </c>
      <c r="K409" s="1">
        <v>1</v>
      </c>
      <c r="L409" s="1">
        <v>5.5E-2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0</v>
      </c>
      <c r="AC409" s="4">
        <f t="shared" si="63"/>
        <v>0</v>
      </c>
      <c r="AD409" s="4">
        <f t="shared" si="64"/>
        <v>0</v>
      </c>
      <c r="AE409" s="4">
        <f t="shared" si="65"/>
        <v>0</v>
      </c>
      <c r="AF409" s="4">
        <f t="shared" si="66"/>
        <v>0</v>
      </c>
      <c r="AG409" s="4">
        <f t="shared" si="67"/>
        <v>0</v>
      </c>
      <c r="AH409" s="4">
        <f t="shared" si="68"/>
        <v>0</v>
      </c>
      <c r="AI409" s="4">
        <f t="shared" si="69"/>
        <v>0</v>
      </c>
      <c r="AJ409" s="4">
        <f t="shared" si="70"/>
        <v>0</v>
      </c>
      <c r="AK409" s="4">
        <f t="shared" si="71"/>
        <v>0</v>
      </c>
    </row>
    <row r="410" spans="1:37" x14ac:dyDescent="0.25">
      <c r="A410" s="1" cm="1">
        <f t="array" ref="A410">_xlfn.SWITCH(B410,"G",1,"D",2,"M",3,"F",4)</f>
        <v>2</v>
      </c>
      <c r="B410" s="1" t="s">
        <v>14</v>
      </c>
      <c r="C410" s="1" t="s">
        <v>606</v>
      </c>
      <c r="D410" s="1">
        <v>4</v>
      </c>
      <c r="E410" s="1">
        <v>4</v>
      </c>
      <c r="F410" s="1" t="s">
        <v>32</v>
      </c>
      <c r="G410" s="1">
        <v>3</v>
      </c>
      <c r="H410" s="1">
        <v>0.05</v>
      </c>
      <c r="I410" s="1">
        <v>2</v>
      </c>
      <c r="J410" s="1">
        <v>0.06</v>
      </c>
      <c r="K410" s="1">
        <v>2</v>
      </c>
      <c r="L410" s="1">
        <v>5.6000000000000001E-2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0</v>
      </c>
      <c r="AC410" s="4">
        <f t="shared" si="63"/>
        <v>0</v>
      </c>
      <c r="AD410" s="4">
        <f t="shared" si="64"/>
        <v>0</v>
      </c>
      <c r="AE410" s="4">
        <f t="shared" si="65"/>
        <v>0</v>
      </c>
      <c r="AF410" s="4">
        <f t="shared" si="66"/>
        <v>0</v>
      </c>
      <c r="AG410" s="4">
        <f t="shared" si="67"/>
        <v>0</v>
      </c>
      <c r="AH410" s="4">
        <f t="shared" si="68"/>
        <v>0</v>
      </c>
      <c r="AI410" s="4">
        <f t="shared" si="69"/>
        <v>0</v>
      </c>
      <c r="AJ410" s="4">
        <f t="shared" si="70"/>
        <v>0</v>
      </c>
      <c r="AK410" s="4">
        <f t="shared" si="71"/>
        <v>0</v>
      </c>
    </row>
    <row r="411" spans="1:37" x14ac:dyDescent="0.25">
      <c r="A411" s="1" cm="1">
        <f t="array" ref="A411">_xlfn.SWITCH(B411,"G",1,"D",2,"M",3,"F",4)</f>
        <v>3</v>
      </c>
      <c r="B411" s="1" t="s">
        <v>11</v>
      </c>
      <c r="C411" s="1" t="s">
        <v>92</v>
      </c>
      <c r="D411" s="1">
        <v>5.5</v>
      </c>
      <c r="E411" s="1">
        <v>5.5</v>
      </c>
      <c r="F411" s="1" t="s">
        <v>72</v>
      </c>
      <c r="G411" s="1">
        <v>1</v>
      </c>
      <c r="H411" s="1">
        <v>4.7E-2</v>
      </c>
      <c r="I411" s="1">
        <v>1</v>
      </c>
      <c r="J411" s="1">
        <v>0.05</v>
      </c>
      <c r="K411" s="1">
        <v>1</v>
      </c>
      <c r="L411" s="1">
        <v>5.0999999999999997E-2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0</v>
      </c>
      <c r="AC411" s="4">
        <f t="shared" si="63"/>
        <v>0</v>
      </c>
      <c r="AD411" s="4">
        <f t="shared" si="64"/>
        <v>0</v>
      </c>
      <c r="AE411" s="4">
        <f t="shared" si="65"/>
        <v>0</v>
      </c>
      <c r="AF411" s="4">
        <f t="shared" si="66"/>
        <v>0</v>
      </c>
      <c r="AG411" s="4">
        <f t="shared" si="67"/>
        <v>0</v>
      </c>
      <c r="AH411" s="4">
        <f t="shared" si="68"/>
        <v>0</v>
      </c>
      <c r="AI411" s="4">
        <f t="shared" si="69"/>
        <v>0</v>
      </c>
      <c r="AJ411" s="4">
        <f t="shared" si="70"/>
        <v>0</v>
      </c>
      <c r="AK411" s="4">
        <f t="shared" si="71"/>
        <v>0</v>
      </c>
    </row>
    <row r="412" spans="1:37" x14ac:dyDescent="0.25">
      <c r="A412" s="1" cm="1">
        <f t="array" ref="A412">_xlfn.SWITCH(B412,"G",1,"D",2,"M",3,"F",4)</f>
        <v>1</v>
      </c>
      <c r="B412" s="1" t="s">
        <v>22</v>
      </c>
      <c r="C412" s="1" t="s">
        <v>534</v>
      </c>
      <c r="D412" s="1">
        <v>4</v>
      </c>
      <c r="E412" s="1">
        <v>4</v>
      </c>
      <c r="F412" s="1" t="s">
        <v>171</v>
      </c>
      <c r="G412" s="1">
        <v>1</v>
      </c>
      <c r="H412" s="1">
        <v>4.2999999999999997E-2</v>
      </c>
      <c r="I412" s="1">
        <v>0</v>
      </c>
      <c r="J412" s="1">
        <v>0</v>
      </c>
      <c r="K412" s="1">
        <v>0</v>
      </c>
      <c r="L412" s="1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3">
        <v>0</v>
      </c>
      <c r="AC412" s="4">
        <f t="shared" si="63"/>
        <v>0</v>
      </c>
      <c r="AD412" s="4">
        <f t="shared" si="64"/>
        <v>0</v>
      </c>
      <c r="AE412" s="4">
        <f t="shared" si="65"/>
        <v>0</v>
      </c>
      <c r="AF412" s="4">
        <f t="shared" si="66"/>
        <v>0</v>
      </c>
      <c r="AG412" s="4">
        <f t="shared" si="67"/>
        <v>0</v>
      </c>
      <c r="AH412" s="4">
        <f t="shared" si="68"/>
        <v>0</v>
      </c>
      <c r="AI412" s="4">
        <f t="shared" si="69"/>
        <v>0</v>
      </c>
      <c r="AJ412" s="4">
        <f t="shared" si="70"/>
        <v>0</v>
      </c>
      <c r="AK412" s="4">
        <f t="shared" si="71"/>
        <v>0</v>
      </c>
    </row>
    <row r="413" spans="1:37" x14ac:dyDescent="0.25">
      <c r="A413" s="1" cm="1">
        <f t="array" ref="A413">_xlfn.SWITCH(B413,"G",1,"D",2,"M",3,"F",4)</f>
        <v>1</v>
      </c>
      <c r="B413" s="1" t="s">
        <v>22</v>
      </c>
      <c r="C413" s="1" t="s">
        <v>526</v>
      </c>
      <c r="D413" s="1">
        <v>4</v>
      </c>
      <c r="E413" s="1">
        <v>4</v>
      </c>
      <c r="F413" s="1" t="s">
        <v>171</v>
      </c>
      <c r="G413" s="1">
        <v>1</v>
      </c>
      <c r="H413" s="1">
        <v>4.2999999999999997E-2</v>
      </c>
      <c r="I413" s="1">
        <v>0</v>
      </c>
      <c r="J413" s="1">
        <v>0</v>
      </c>
      <c r="K413" s="1">
        <v>0</v>
      </c>
      <c r="L413" s="1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3">
        <v>0</v>
      </c>
      <c r="AC413" s="4">
        <f t="shared" si="63"/>
        <v>0</v>
      </c>
      <c r="AD413" s="4">
        <f t="shared" si="64"/>
        <v>0</v>
      </c>
      <c r="AE413" s="4">
        <f t="shared" si="65"/>
        <v>0</v>
      </c>
      <c r="AF413" s="4">
        <f t="shared" si="66"/>
        <v>0</v>
      </c>
      <c r="AG413" s="4">
        <f t="shared" si="67"/>
        <v>0</v>
      </c>
      <c r="AH413" s="4">
        <f t="shared" si="68"/>
        <v>0</v>
      </c>
      <c r="AI413" s="4">
        <f t="shared" si="69"/>
        <v>0</v>
      </c>
      <c r="AJ413" s="4">
        <f t="shared" si="70"/>
        <v>0</v>
      </c>
      <c r="AK413" s="4">
        <f t="shared" si="71"/>
        <v>0</v>
      </c>
    </row>
    <row r="414" spans="1:37" x14ac:dyDescent="0.25">
      <c r="A414" s="1" cm="1">
        <f t="array" ref="A414">_xlfn.SWITCH(B414,"G",1,"D",2,"M",3,"F",4)</f>
        <v>3</v>
      </c>
      <c r="B414" s="1" t="s">
        <v>11</v>
      </c>
      <c r="C414" s="1" t="s">
        <v>146</v>
      </c>
      <c r="D414" s="1">
        <v>4.4000000000000004</v>
      </c>
      <c r="E414" s="1">
        <v>4.4000000000000004</v>
      </c>
      <c r="F414" s="1" t="s">
        <v>121</v>
      </c>
      <c r="G414" s="1">
        <v>1</v>
      </c>
      <c r="H414" s="1">
        <v>4.1000000000000002E-2</v>
      </c>
      <c r="I414" s="1">
        <v>2</v>
      </c>
      <c r="J414" s="1">
        <v>7.6999999999999999E-2</v>
      </c>
      <c r="K414" s="1">
        <v>1</v>
      </c>
      <c r="L414" s="1">
        <v>3.5999999999999997E-2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0</v>
      </c>
      <c r="AC414" s="4">
        <f t="shared" si="63"/>
        <v>0</v>
      </c>
      <c r="AD414" s="4">
        <f t="shared" si="64"/>
        <v>0</v>
      </c>
      <c r="AE414" s="4">
        <f t="shared" si="65"/>
        <v>0</v>
      </c>
      <c r="AF414" s="4">
        <f t="shared" si="66"/>
        <v>0</v>
      </c>
      <c r="AG414" s="4">
        <f t="shared" si="67"/>
        <v>0</v>
      </c>
      <c r="AH414" s="4">
        <f t="shared" si="68"/>
        <v>0</v>
      </c>
      <c r="AI414" s="4">
        <f t="shared" si="69"/>
        <v>0</v>
      </c>
      <c r="AJ414" s="4">
        <f t="shared" si="70"/>
        <v>0</v>
      </c>
      <c r="AK414" s="4">
        <f t="shared" si="71"/>
        <v>0</v>
      </c>
    </row>
    <row r="415" spans="1:37" x14ac:dyDescent="0.25">
      <c r="A415" s="1" cm="1">
        <f t="array" ref="A415">_xlfn.SWITCH(B415,"G",1,"D",2,"M",3,"F",4)</f>
        <v>1</v>
      </c>
      <c r="B415" s="1" t="s">
        <v>22</v>
      </c>
      <c r="C415" s="1" t="s">
        <v>569</v>
      </c>
      <c r="D415" s="1">
        <v>4.5</v>
      </c>
      <c r="E415" s="1">
        <v>4.5</v>
      </c>
      <c r="F415" s="1" t="s">
        <v>264</v>
      </c>
      <c r="G415" s="1">
        <v>1</v>
      </c>
      <c r="H415" s="1">
        <v>0.04</v>
      </c>
      <c r="I415" s="1">
        <v>1</v>
      </c>
      <c r="J415" s="1">
        <v>4.2999999999999997E-2</v>
      </c>
      <c r="K415" s="1">
        <v>2</v>
      </c>
      <c r="L415" s="1">
        <v>9.5000000000000001E-2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3">
        <v>0</v>
      </c>
      <c r="AC415" s="4">
        <f t="shared" si="63"/>
        <v>0</v>
      </c>
      <c r="AD415" s="4">
        <f t="shared" si="64"/>
        <v>0</v>
      </c>
      <c r="AE415" s="4">
        <f t="shared" si="65"/>
        <v>0</v>
      </c>
      <c r="AF415" s="4">
        <f t="shared" si="66"/>
        <v>0</v>
      </c>
      <c r="AG415" s="4">
        <f t="shared" si="67"/>
        <v>0</v>
      </c>
      <c r="AH415" s="4">
        <f t="shared" si="68"/>
        <v>0</v>
      </c>
      <c r="AI415" s="4">
        <f t="shared" si="69"/>
        <v>0</v>
      </c>
      <c r="AJ415" s="4">
        <f t="shared" si="70"/>
        <v>0</v>
      </c>
      <c r="AK415" s="4">
        <f t="shared" si="71"/>
        <v>0</v>
      </c>
    </row>
    <row r="416" spans="1:37" x14ac:dyDescent="0.25">
      <c r="A416" s="1" cm="1">
        <f t="array" ref="A416">_xlfn.SWITCH(B416,"G",1,"D",2,"M",3,"F",4)</f>
        <v>3</v>
      </c>
      <c r="B416" s="1" t="s">
        <v>11</v>
      </c>
      <c r="C416" s="1" t="s">
        <v>614</v>
      </c>
      <c r="D416" s="1">
        <v>4.5</v>
      </c>
      <c r="E416" s="1">
        <v>4.5</v>
      </c>
      <c r="F416" s="1" t="s">
        <v>469</v>
      </c>
      <c r="G416" s="1">
        <v>1</v>
      </c>
      <c r="H416" s="1">
        <v>0.04</v>
      </c>
      <c r="I416" s="1">
        <v>2</v>
      </c>
      <c r="J416" s="1">
        <v>8.4000000000000005E-2</v>
      </c>
      <c r="K416" s="1">
        <v>1</v>
      </c>
      <c r="L416" s="1">
        <v>4.2999999999999997E-2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3">
        <v>0</v>
      </c>
      <c r="AC416" s="4">
        <f t="shared" si="63"/>
        <v>0</v>
      </c>
      <c r="AD416" s="4">
        <f t="shared" si="64"/>
        <v>0</v>
      </c>
      <c r="AE416" s="4">
        <f t="shared" si="65"/>
        <v>0</v>
      </c>
      <c r="AF416" s="4">
        <f t="shared" si="66"/>
        <v>0</v>
      </c>
      <c r="AG416" s="4">
        <f t="shared" si="67"/>
        <v>0</v>
      </c>
      <c r="AH416" s="4">
        <f t="shared" si="68"/>
        <v>0</v>
      </c>
      <c r="AI416" s="4">
        <f t="shared" si="69"/>
        <v>0</v>
      </c>
      <c r="AJ416" s="4">
        <f t="shared" si="70"/>
        <v>0</v>
      </c>
      <c r="AK416" s="4">
        <f t="shared" si="71"/>
        <v>0</v>
      </c>
    </row>
    <row r="417" spans="1:37" x14ac:dyDescent="0.25">
      <c r="A417" s="1" cm="1">
        <f t="array" ref="A417">_xlfn.SWITCH(B417,"G",1,"D",2,"M",3,"F",4)</f>
        <v>3</v>
      </c>
      <c r="B417" s="1" t="s">
        <v>11</v>
      </c>
      <c r="C417" s="1" t="s">
        <v>618</v>
      </c>
      <c r="D417" s="1">
        <v>4.5</v>
      </c>
      <c r="E417" s="1">
        <v>4.5</v>
      </c>
      <c r="F417" s="1" t="s">
        <v>469</v>
      </c>
      <c r="G417" s="1">
        <v>1</v>
      </c>
      <c r="H417" s="1">
        <v>0.04</v>
      </c>
      <c r="I417" s="1">
        <v>2</v>
      </c>
      <c r="J417" s="1">
        <v>8.4000000000000005E-2</v>
      </c>
      <c r="K417" s="1">
        <v>2</v>
      </c>
      <c r="L417" s="1">
        <v>8.5000000000000006E-2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3">
        <v>0</v>
      </c>
      <c r="AC417" s="4">
        <f t="shared" si="63"/>
        <v>0</v>
      </c>
      <c r="AD417" s="4">
        <f t="shared" si="64"/>
        <v>0</v>
      </c>
      <c r="AE417" s="4">
        <f t="shared" si="65"/>
        <v>0</v>
      </c>
      <c r="AF417" s="4">
        <f t="shared" si="66"/>
        <v>0</v>
      </c>
      <c r="AG417" s="4">
        <f t="shared" si="67"/>
        <v>0</v>
      </c>
      <c r="AH417" s="4">
        <f t="shared" si="68"/>
        <v>0</v>
      </c>
      <c r="AI417" s="4">
        <f t="shared" si="69"/>
        <v>0</v>
      </c>
      <c r="AJ417" s="4">
        <f t="shared" si="70"/>
        <v>0</v>
      </c>
      <c r="AK417" s="4">
        <f t="shared" si="71"/>
        <v>0</v>
      </c>
    </row>
    <row r="418" spans="1:37" x14ac:dyDescent="0.25">
      <c r="A418" s="1" cm="1">
        <f t="array" ref="A418">_xlfn.SWITCH(B418,"G",1,"D",2,"M",3,"F",4)</f>
        <v>3</v>
      </c>
      <c r="B418" s="1" t="s">
        <v>11</v>
      </c>
      <c r="C418" s="1" t="s">
        <v>365</v>
      </c>
      <c r="D418" s="1">
        <v>4.5</v>
      </c>
      <c r="E418" s="1">
        <v>4.5</v>
      </c>
      <c r="F418" s="1" t="s">
        <v>171</v>
      </c>
      <c r="G418" s="1">
        <v>1</v>
      </c>
      <c r="H418" s="1">
        <v>0.04</v>
      </c>
      <c r="I418" s="1">
        <v>1</v>
      </c>
      <c r="J418" s="1">
        <v>7.4999999999999997E-2</v>
      </c>
      <c r="K418" s="1">
        <v>3</v>
      </c>
      <c r="L418" s="1">
        <v>0.111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0</v>
      </c>
      <c r="AC418" s="4">
        <f t="shared" si="63"/>
        <v>0</v>
      </c>
      <c r="AD418" s="4">
        <f t="shared" si="64"/>
        <v>0</v>
      </c>
      <c r="AE418" s="4">
        <f t="shared" si="65"/>
        <v>0</v>
      </c>
      <c r="AF418" s="4">
        <f t="shared" si="66"/>
        <v>0</v>
      </c>
      <c r="AG418" s="4">
        <f t="shared" si="67"/>
        <v>0</v>
      </c>
      <c r="AH418" s="4">
        <f t="shared" si="68"/>
        <v>0</v>
      </c>
      <c r="AI418" s="4">
        <f t="shared" si="69"/>
        <v>0</v>
      </c>
      <c r="AJ418" s="4">
        <f t="shared" si="70"/>
        <v>0</v>
      </c>
      <c r="AK418" s="4">
        <f t="shared" si="71"/>
        <v>0</v>
      </c>
    </row>
    <row r="419" spans="1:37" x14ac:dyDescent="0.25">
      <c r="A419" s="1" cm="1">
        <f t="array" ref="A419">_xlfn.SWITCH(B419,"G",1,"D",2,"M",3,"F",4)</f>
        <v>2</v>
      </c>
      <c r="B419" s="1" t="s">
        <v>14</v>
      </c>
      <c r="C419" s="1" t="s">
        <v>29</v>
      </c>
      <c r="D419" s="1">
        <v>4.5</v>
      </c>
      <c r="E419" s="1">
        <v>4.5</v>
      </c>
      <c r="F419" s="1" t="s">
        <v>13</v>
      </c>
      <c r="G419" s="1">
        <v>1</v>
      </c>
      <c r="H419" s="1">
        <v>3.9E-2</v>
      </c>
      <c r="I419" s="1">
        <v>1</v>
      </c>
      <c r="J419" s="1">
        <v>2.5999999999999999E-2</v>
      </c>
      <c r="K419" s="1">
        <v>0</v>
      </c>
      <c r="L419" s="1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3">
        <v>0</v>
      </c>
      <c r="AC419" s="4">
        <f t="shared" si="63"/>
        <v>0</v>
      </c>
      <c r="AD419" s="4">
        <f t="shared" si="64"/>
        <v>0</v>
      </c>
      <c r="AE419" s="4">
        <f t="shared" si="65"/>
        <v>0</v>
      </c>
      <c r="AF419" s="4">
        <f t="shared" si="66"/>
        <v>0</v>
      </c>
      <c r="AG419" s="4">
        <f t="shared" si="67"/>
        <v>0</v>
      </c>
      <c r="AH419" s="4">
        <f t="shared" si="68"/>
        <v>0</v>
      </c>
      <c r="AI419" s="4">
        <f t="shared" si="69"/>
        <v>0</v>
      </c>
      <c r="AJ419" s="4">
        <f t="shared" si="70"/>
        <v>0</v>
      </c>
      <c r="AK419" s="4">
        <f t="shared" si="71"/>
        <v>0</v>
      </c>
    </row>
    <row r="420" spans="1:37" x14ac:dyDescent="0.25">
      <c r="A420" s="1" cm="1">
        <f t="array" ref="A420">_xlfn.SWITCH(B420,"G",1,"D",2,"M",3,"F",4)</f>
        <v>3</v>
      </c>
      <c r="B420" s="1" t="s">
        <v>11</v>
      </c>
      <c r="C420" s="1" t="s">
        <v>653</v>
      </c>
      <c r="D420" s="1">
        <v>4.5</v>
      </c>
      <c r="E420" s="1">
        <v>4.5</v>
      </c>
      <c r="F420" s="1" t="s">
        <v>171</v>
      </c>
      <c r="G420" s="1">
        <v>1</v>
      </c>
      <c r="H420" s="1">
        <v>3.9E-2</v>
      </c>
      <c r="I420" s="1">
        <v>2</v>
      </c>
      <c r="J420" s="1">
        <v>0.152</v>
      </c>
      <c r="K420" s="1">
        <v>2</v>
      </c>
      <c r="L420" s="1">
        <v>7.4999999999999997E-2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0</v>
      </c>
      <c r="AC420" s="4">
        <f t="shared" si="63"/>
        <v>0</v>
      </c>
      <c r="AD420" s="4">
        <f t="shared" si="64"/>
        <v>0</v>
      </c>
      <c r="AE420" s="4">
        <f t="shared" si="65"/>
        <v>0</v>
      </c>
      <c r="AF420" s="4">
        <f t="shared" si="66"/>
        <v>0</v>
      </c>
      <c r="AG420" s="4">
        <f t="shared" si="67"/>
        <v>0</v>
      </c>
      <c r="AH420" s="4">
        <f t="shared" si="68"/>
        <v>0</v>
      </c>
      <c r="AI420" s="4">
        <f t="shared" si="69"/>
        <v>0</v>
      </c>
      <c r="AJ420" s="4">
        <f t="shared" si="70"/>
        <v>0</v>
      </c>
      <c r="AK420" s="4">
        <f t="shared" si="71"/>
        <v>0</v>
      </c>
    </row>
    <row r="421" spans="1:37" x14ac:dyDescent="0.25">
      <c r="A421" s="1" cm="1">
        <f t="array" ref="A421">_xlfn.SWITCH(B421,"G",1,"D",2,"M",3,"F",4)</f>
        <v>2</v>
      </c>
      <c r="B421" s="1" t="s">
        <v>14</v>
      </c>
      <c r="C421" s="1" t="s">
        <v>31</v>
      </c>
      <c r="D421" s="1">
        <v>4.5999999999999996</v>
      </c>
      <c r="E421" s="1">
        <v>4.5999999999999996</v>
      </c>
      <c r="F421" s="1" t="s">
        <v>32</v>
      </c>
      <c r="G421" s="1">
        <v>2</v>
      </c>
      <c r="H421" s="1">
        <v>3.7999999999999999E-2</v>
      </c>
      <c r="I421" s="1">
        <v>1</v>
      </c>
      <c r="J421" s="1">
        <v>3.3000000000000002E-2</v>
      </c>
      <c r="K421" s="1">
        <v>3</v>
      </c>
      <c r="L421" s="1">
        <v>9.0999999999999998E-2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3">
        <v>0</v>
      </c>
      <c r="AC421" s="4">
        <f t="shared" si="63"/>
        <v>0</v>
      </c>
      <c r="AD421" s="4">
        <f t="shared" si="64"/>
        <v>0</v>
      </c>
      <c r="AE421" s="4">
        <f t="shared" si="65"/>
        <v>0</v>
      </c>
      <c r="AF421" s="4">
        <f t="shared" si="66"/>
        <v>0</v>
      </c>
      <c r="AG421" s="4">
        <f t="shared" si="67"/>
        <v>0</v>
      </c>
      <c r="AH421" s="4">
        <f t="shared" si="68"/>
        <v>0</v>
      </c>
      <c r="AI421" s="4">
        <f t="shared" si="69"/>
        <v>0</v>
      </c>
      <c r="AJ421" s="4">
        <f t="shared" si="70"/>
        <v>0</v>
      </c>
      <c r="AK421" s="4">
        <f t="shared" si="71"/>
        <v>0</v>
      </c>
    </row>
    <row r="422" spans="1:37" x14ac:dyDescent="0.25">
      <c r="A422" s="1" cm="1">
        <f t="array" ref="A422">_xlfn.SWITCH(B422,"G",1,"D",2,"M",3,"F",4)</f>
        <v>2</v>
      </c>
      <c r="B422" s="1" t="s">
        <v>14</v>
      </c>
      <c r="C422" s="1" t="s">
        <v>604</v>
      </c>
      <c r="D422" s="1">
        <v>4</v>
      </c>
      <c r="E422" s="1">
        <v>4</v>
      </c>
      <c r="F422" s="1" t="s">
        <v>171</v>
      </c>
      <c r="G422" s="1">
        <v>1</v>
      </c>
      <c r="H422" s="1">
        <v>3.7999999999999999E-2</v>
      </c>
      <c r="I422" s="1">
        <v>3</v>
      </c>
      <c r="J422" s="1">
        <v>0.15</v>
      </c>
      <c r="K422" s="1">
        <v>3</v>
      </c>
      <c r="L422" s="1">
        <v>8.3000000000000004E-2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0</v>
      </c>
      <c r="AC422" s="4">
        <f t="shared" si="63"/>
        <v>0</v>
      </c>
      <c r="AD422" s="4">
        <f t="shared" si="64"/>
        <v>0</v>
      </c>
      <c r="AE422" s="4">
        <f t="shared" si="65"/>
        <v>0</v>
      </c>
      <c r="AF422" s="4">
        <f t="shared" si="66"/>
        <v>0</v>
      </c>
      <c r="AG422" s="4">
        <f t="shared" si="67"/>
        <v>0</v>
      </c>
      <c r="AH422" s="4">
        <f t="shared" si="68"/>
        <v>0</v>
      </c>
      <c r="AI422" s="4">
        <f t="shared" si="69"/>
        <v>0</v>
      </c>
      <c r="AJ422" s="4">
        <f t="shared" si="70"/>
        <v>0</v>
      </c>
      <c r="AK422" s="4">
        <f t="shared" si="71"/>
        <v>0</v>
      </c>
    </row>
    <row r="423" spans="1:37" x14ac:dyDescent="0.25">
      <c r="A423" s="1" cm="1">
        <f t="array" ref="A423">_xlfn.SWITCH(B423,"G",1,"D",2,"M",3,"F",4)</f>
        <v>2</v>
      </c>
      <c r="B423" s="1" t="s">
        <v>14</v>
      </c>
      <c r="C423" s="1" t="s">
        <v>637</v>
      </c>
      <c r="D423" s="1">
        <v>4</v>
      </c>
      <c r="E423" s="1">
        <v>4</v>
      </c>
      <c r="F423" s="1" t="s">
        <v>171</v>
      </c>
      <c r="G423" s="1">
        <v>1</v>
      </c>
      <c r="H423" s="1">
        <v>3.7999999999999999E-2</v>
      </c>
      <c r="I423" s="1">
        <v>2</v>
      </c>
      <c r="J423" s="1">
        <v>0.10199999999999999</v>
      </c>
      <c r="K423" s="1">
        <v>4</v>
      </c>
      <c r="L423" s="1">
        <v>0.112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0</v>
      </c>
      <c r="AC423" s="4">
        <f t="shared" si="63"/>
        <v>0</v>
      </c>
      <c r="AD423" s="4">
        <f t="shared" si="64"/>
        <v>0</v>
      </c>
      <c r="AE423" s="4">
        <f t="shared" si="65"/>
        <v>0</v>
      </c>
      <c r="AF423" s="4">
        <f t="shared" si="66"/>
        <v>0</v>
      </c>
      <c r="AG423" s="4">
        <f t="shared" si="67"/>
        <v>0</v>
      </c>
      <c r="AH423" s="4">
        <f t="shared" si="68"/>
        <v>0</v>
      </c>
      <c r="AI423" s="4">
        <f t="shared" si="69"/>
        <v>0</v>
      </c>
      <c r="AJ423" s="4">
        <f t="shared" si="70"/>
        <v>0</v>
      </c>
      <c r="AK423" s="4">
        <f t="shared" si="71"/>
        <v>0</v>
      </c>
    </row>
    <row r="424" spans="1:37" x14ac:dyDescent="0.25">
      <c r="A424" s="1" cm="1">
        <f t="array" ref="A424">_xlfn.SWITCH(B424,"G",1,"D",2,"M",3,"F",4)</f>
        <v>3</v>
      </c>
      <c r="B424" s="1" t="s">
        <v>11</v>
      </c>
      <c r="C424" s="1" t="s">
        <v>654</v>
      </c>
      <c r="D424" s="1">
        <v>4.5</v>
      </c>
      <c r="E424" s="1">
        <v>4.5</v>
      </c>
      <c r="F424" s="1" t="s">
        <v>286</v>
      </c>
      <c r="G424" s="1">
        <v>1</v>
      </c>
      <c r="H424" s="1">
        <v>3.6999999999999998E-2</v>
      </c>
      <c r="I424" s="1">
        <v>1</v>
      </c>
      <c r="J424" s="1">
        <v>3.7999999999999999E-2</v>
      </c>
      <c r="K424" s="1">
        <v>1</v>
      </c>
      <c r="L424" s="1">
        <v>3.4000000000000002E-2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0</v>
      </c>
      <c r="AC424" s="4">
        <f t="shared" si="63"/>
        <v>0</v>
      </c>
      <c r="AD424" s="4">
        <f t="shared" si="64"/>
        <v>0</v>
      </c>
      <c r="AE424" s="4">
        <f t="shared" si="65"/>
        <v>0</v>
      </c>
      <c r="AF424" s="4">
        <f t="shared" si="66"/>
        <v>0</v>
      </c>
      <c r="AG424" s="4">
        <f t="shared" si="67"/>
        <v>0</v>
      </c>
      <c r="AH424" s="4">
        <f t="shared" si="68"/>
        <v>0</v>
      </c>
      <c r="AI424" s="4">
        <f t="shared" si="69"/>
        <v>0</v>
      </c>
      <c r="AJ424" s="4">
        <f t="shared" si="70"/>
        <v>0</v>
      </c>
      <c r="AK424" s="4">
        <f t="shared" si="71"/>
        <v>0</v>
      </c>
    </row>
    <row r="425" spans="1:37" x14ac:dyDescent="0.25">
      <c r="A425" s="1" cm="1">
        <f t="array" ref="A425">_xlfn.SWITCH(B425,"G",1,"D",2,"M",3,"F",4)</f>
        <v>3</v>
      </c>
      <c r="B425" s="1" t="s">
        <v>11</v>
      </c>
      <c r="C425" s="1" t="s">
        <v>655</v>
      </c>
      <c r="D425" s="1">
        <v>4.5</v>
      </c>
      <c r="E425" s="1">
        <v>4.5</v>
      </c>
      <c r="F425" s="1" t="s">
        <v>286</v>
      </c>
      <c r="G425" s="1">
        <v>1</v>
      </c>
      <c r="H425" s="1">
        <v>3.6999999999999998E-2</v>
      </c>
      <c r="I425" s="1">
        <v>1</v>
      </c>
      <c r="J425" s="1">
        <v>3.7999999999999999E-2</v>
      </c>
      <c r="K425" s="1">
        <v>2</v>
      </c>
      <c r="L425" s="1">
        <v>6.9000000000000006E-2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0</v>
      </c>
      <c r="AC425" s="4">
        <f t="shared" si="63"/>
        <v>0</v>
      </c>
      <c r="AD425" s="4">
        <f t="shared" si="64"/>
        <v>0</v>
      </c>
      <c r="AE425" s="4">
        <f t="shared" si="65"/>
        <v>0</v>
      </c>
      <c r="AF425" s="4">
        <f t="shared" si="66"/>
        <v>0</v>
      </c>
      <c r="AG425" s="4">
        <f t="shared" si="67"/>
        <v>0</v>
      </c>
      <c r="AH425" s="4">
        <f t="shared" si="68"/>
        <v>0</v>
      </c>
      <c r="AI425" s="4">
        <f t="shared" si="69"/>
        <v>0</v>
      </c>
      <c r="AJ425" s="4">
        <f t="shared" si="70"/>
        <v>0</v>
      </c>
      <c r="AK425" s="4">
        <f t="shared" si="71"/>
        <v>0</v>
      </c>
    </row>
    <row r="426" spans="1:37" x14ac:dyDescent="0.25">
      <c r="A426" s="1" cm="1">
        <f t="array" ref="A426">_xlfn.SWITCH(B426,"G",1,"D",2,"M",3,"F",4)</f>
        <v>1</v>
      </c>
      <c r="B426" s="1" t="s">
        <v>22</v>
      </c>
      <c r="C426" s="1" t="s">
        <v>156</v>
      </c>
      <c r="D426" s="1">
        <v>4.3</v>
      </c>
      <c r="E426" s="1">
        <v>4.3</v>
      </c>
      <c r="F426" s="1" t="s">
        <v>241</v>
      </c>
      <c r="G426" s="1">
        <v>1</v>
      </c>
      <c r="H426" s="1">
        <v>3.5999999999999997E-2</v>
      </c>
      <c r="I426" s="1">
        <v>1</v>
      </c>
      <c r="J426" s="1">
        <v>3.7999999999999999E-2</v>
      </c>
      <c r="K426" s="1">
        <v>2</v>
      </c>
      <c r="L426" s="1">
        <v>0.08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0</v>
      </c>
      <c r="AC426" s="4">
        <f t="shared" si="63"/>
        <v>0</v>
      </c>
      <c r="AD426" s="4">
        <f t="shared" si="64"/>
        <v>0</v>
      </c>
      <c r="AE426" s="4">
        <f t="shared" si="65"/>
        <v>0</v>
      </c>
      <c r="AF426" s="4">
        <f t="shared" si="66"/>
        <v>0</v>
      </c>
      <c r="AG426" s="4">
        <f t="shared" si="67"/>
        <v>0</v>
      </c>
      <c r="AH426" s="4">
        <f t="shared" si="68"/>
        <v>0</v>
      </c>
      <c r="AI426" s="4">
        <f t="shared" si="69"/>
        <v>0</v>
      </c>
      <c r="AJ426" s="4">
        <f t="shared" si="70"/>
        <v>0</v>
      </c>
      <c r="AK426" s="4">
        <f t="shared" si="71"/>
        <v>0</v>
      </c>
    </row>
    <row r="427" spans="1:37" x14ac:dyDescent="0.25">
      <c r="A427" s="1" cm="1">
        <f t="array" ref="A427">_xlfn.SWITCH(B427,"G",1,"D",2,"M",3,"F",4)</f>
        <v>1</v>
      </c>
      <c r="B427" s="1" t="s">
        <v>22</v>
      </c>
      <c r="C427" s="1" t="s">
        <v>349</v>
      </c>
      <c r="D427" s="1">
        <v>4.8</v>
      </c>
      <c r="E427" s="1">
        <v>4.8</v>
      </c>
      <c r="F427" s="1" t="s">
        <v>38</v>
      </c>
      <c r="G427" s="1">
        <v>1</v>
      </c>
      <c r="H427" s="1">
        <v>3.5000000000000003E-2</v>
      </c>
      <c r="I427" s="1">
        <v>1</v>
      </c>
      <c r="J427" s="1">
        <v>3.5000000000000003E-2</v>
      </c>
      <c r="K427" s="1">
        <v>1</v>
      </c>
      <c r="L427" s="1">
        <v>4.1000000000000002E-2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0</v>
      </c>
      <c r="AC427" s="4">
        <f t="shared" si="63"/>
        <v>0</v>
      </c>
      <c r="AD427" s="4">
        <f t="shared" si="64"/>
        <v>0</v>
      </c>
      <c r="AE427" s="4">
        <f t="shared" si="65"/>
        <v>0</v>
      </c>
      <c r="AF427" s="4">
        <f t="shared" si="66"/>
        <v>0</v>
      </c>
      <c r="AG427" s="4">
        <f t="shared" si="67"/>
        <v>0</v>
      </c>
      <c r="AH427" s="4">
        <f t="shared" si="68"/>
        <v>0</v>
      </c>
      <c r="AI427" s="4">
        <f t="shared" si="69"/>
        <v>0</v>
      </c>
      <c r="AJ427" s="4">
        <f t="shared" si="70"/>
        <v>0</v>
      </c>
      <c r="AK427" s="4">
        <f t="shared" si="71"/>
        <v>0</v>
      </c>
    </row>
    <row r="428" spans="1:37" x14ac:dyDescent="0.25">
      <c r="A428" s="1" cm="1">
        <f t="array" ref="A428">_xlfn.SWITCH(B428,"G",1,"D",2,"M",3,"F",4)</f>
        <v>3</v>
      </c>
      <c r="B428" s="1" t="s">
        <v>11</v>
      </c>
      <c r="C428" s="1" t="s">
        <v>436</v>
      </c>
      <c r="D428" s="1">
        <v>4.7</v>
      </c>
      <c r="E428" s="1">
        <v>4.7</v>
      </c>
      <c r="F428" s="1" t="s">
        <v>32</v>
      </c>
      <c r="G428" s="1">
        <v>1</v>
      </c>
      <c r="H428" s="1">
        <v>3.5000000000000003E-2</v>
      </c>
      <c r="I428" s="1">
        <v>1</v>
      </c>
      <c r="J428" s="1">
        <v>3.7999999999999999E-2</v>
      </c>
      <c r="K428" s="1">
        <v>1</v>
      </c>
      <c r="L428" s="1">
        <v>3.7999999999999999E-2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0</v>
      </c>
      <c r="AC428" s="4">
        <f t="shared" si="63"/>
        <v>0</v>
      </c>
      <c r="AD428" s="4">
        <f t="shared" si="64"/>
        <v>0</v>
      </c>
      <c r="AE428" s="4">
        <f t="shared" si="65"/>
        <v>0</v>
      </c>
      <c r="AF428" s="4">
        <f t="shared" si="66"/>
        <v>0</v>
      </c>
      <c r="AG428" s="4">
        <f t="shared" si="67"/>
        <v>0</v>
      </c>
      <c r="AH428" s="4">
        <f t="shared" si="68"/>
        <v>0</v>
      </c>
      <c r="AI428" s="4">
        <f t="shared" si="69"/>
        <v>0</v>
      </c>
      <c r="AJ428" s="4">
        <f t="shared" si="70"/>
        <v>0</v>
      </c>
      <c r="AK428" s="4">
        <f t="shared" si="71"/>
        <v>0</v>
      </c>
    </row>
    <row r="429" spans="1:37" x14ac:dyDescent="0.25">
      <c r="A429" s="1" cm="1">
        <f t="array" ref="A429">_xlfn.SWITCH(B429,"G",1,"D",2,"M",3,"F",4)</f>
        <v>3</v>
      </c>
      <c r="B429" s="1" t="s">
        <v>11</v>
      </c>
      <c r="C429" s="1" t="s">
        <v>608</v>
      </c>
      <c r="D429" s="1">
        <v>4.5</v>
      </c>
      <c r="E429" s="1">
        <v>4.5</v>
      </c>
      <c r="F429" s="1" t="s">
        <v>38</v>
      </c>
      <c r="G429" s="1">
        <v>1</v>
      </c>
      <c r="H429" s="1">
        <v>3.4000000000000002E-2</v>
      </c>
      <c r="I429" s="1">
        <v>0</v>
      </c>
      <c r="J429" s="1">
        <v>0</v>
      </c>
      <c r="K429" s="1">
        <v>1</v>
      </c>
      <c r="L429" s="1">
        <v>3.7999999999999999E-2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3">
        <v>0</v>
      </c>
      <c r="AC429" s="4">
        <f t="shared" si="63"/>
        <v>0</v>
      </c>
      <c r="AD429" s="4">
        <f t="shared" si="64"/>
        <v>0</v>
      </c>
      <c r="AE429" s="4">
        <f t="shared" si="65"/>
        <v>0</v>
      </c>
      <c r="AF429" s="4">
        <f t="shared" si="66"/>
        <v>0</v>
      </c>
      <c r="AG429" s="4">
        <f t="shared" si="67"/>
        <v>0</v>
      </c>
      <c r="AH429" s="4">
        <f t="shared" si="68"/>
        <v>0</v>
      </c>
      <c r="AI429" s="4">
        <f t="shared" si="69"/>
        <v>0</v>
      </c>
      <c r="AJ429" s="4">
        <f t="shared" si="70"/>
        <v>0</v>
      </c>
      <c r="AK429" s="4">
        <f t="shared" si="71"/>
        <v>0</v>
      </c>
    </row>
    <row r="430" spans="1:37" x14ac:dyDescent="0.25">
      <c r="A430" s="1" cm="1">
        <f t="array" ref="A430">_xlfn.SWITCH(B430,"G",1,"D",2,"M",3,"F",4)</f>
        <v>2</v>
      </c>
      <c r="B430" s="1" t="s">
        <v>14</v>
      </c>
      <c r="C430" s="1" t="s">
        <v>419</v>
      </c>
      <c r="D430" s="1">
        <v>4.9000000000000004</v>
      </c>
      <c r="E430" s="1">
        <v>4.9000000000000004</v>
      </c>
      <c r="F430" s="1" t="s">
        <v>403</v>
      </c>
      <c r="G430" s="1">
        <v>1</v>
      </c>
      <c r="H430" s="1">
        <v>1.7999999999999999E-2</v>
      </c>
      <c r="I430" s="1">
        <v>1</v>
      </c>
      <c r="J430" s="1">
        <v>3.3000000000000002E-2</v>
      </c>
      <c r="K430" s="1">
        <v>1</v>
      </c>
      <c r="L430" s="1">
        <v>4.7E-2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0</v>
      </c>
      <c r="AC430" s="4">
        <f t="shared" si="63"/>
        <v>0</v>
      </c>
      <c r="AD430" s="4">
        <f t="shared" si="64"/>
        <v>0</v>
      </c>
      <c r="AE430" s="4">
        <f t="shared" si="65"/>
        <v>0</v>
      </c>
      <c r="AF430" s="4">
        <f t="shared" si="66"/>
        <v>0</v>
      </c>
      <c r="AG430" s="4">
        <f t="shared" si="67"/>
        <v>0</v>
      </c>
      <c r="AH430" s="4">
        <f t="shared" si="68"/>
        <v>0</v>
      </c>
      <c r="AI430" s="4">
        <f t="shared" si="69"/>
        <v>0</v>
      </c>
      <c r="AJ430" s="4">
        <f t="shared" si="70"/>
        <v>0</v>
      </c>
      <c r="AK430" s="4">
        <f t="shared" si="71"/>
        <v>0</v>
      </c>
    </row>
    <row r="431" spans="1:37" x14ac:dyDescent="0.25">
      <c r="A431" s="1" cm="1">
        <f t="array" ref="A431">_xlfn.SWITCH(B431,"G",1,"D",2,"M",3,"F",4)</f>
        <v>3</v>
      </c>
      <c r="B431" s="1" t="s">
        <v>11</v>
      </c>
      <c r="C431" s="1" t="s">
        <v>12</v>
      </c>
      <c r="D431" s="1">
        <v>6.7</v>
      </c>
      <c r="E431" s="1">
        <v>6.7</v>
      </c>
      <c r="F431" s="1" t="s">
        <v>13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3">
        <v>0</v>
      </c>
      <c r="AC431" s="4">
        <f t="shared" si="63"/>
        <v>0</v>
      </c>
      <c r="AD431" s="4">
        <f t="shared" si="64"/>
        <v>0</v>
      </c>
      <c r="AE431" s="4">
        <f t="shared" si="65"/>
        <v>0</v>
      </c>
      <c r="AF431" s="4">
        <f t="shared" si="66"/>
        <v>0</v>
      </c>
      <c r="AG431" s="4">
        <f t="shared" si="67"/>
        <v>0</v>
      </c>
      <c r="AH431" s="4">
        <f t="shared" si="68"/>
        <v>0</v>
      </c>
      <c r="AI431" s="4">
        <f t="shared" si="69"/>
        <v>0</v>
      </c>
      <c r="AJ431" s="4">
        <f t="shared" si="70"/>
        <v>0</v>
      </c>
      <c r="AK431" s="4">
        <f t="shared" si="71"/>
        <v>0</v>
      </c>
    </row>
    <row r="432" spans="1:37" x14ac:dyDescent="0.25">
      <c r="A432" s="1" cm="1">
        <f t="array" ref="A432">_xlfn.SWITCH(B432,"G",1,"D",2,"M",3,"F",4)</f>
        <v>2</v>
      </c>
      <c r="B432" s="1" t="s">
        <v>14</v>
      </c>
      <c r="C432" s="1" t="s">
        <v>15</v>
      </c>
      <c r="D432" s="1">
        <v>4.8</v>
      </c>
      <c r="E432" s="1">
        <v>4.8</v>
      </c>
      <c r="F432" s="1" t="s">
        <v>13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3">
        <v>0</v>
      </c>
      <c r="AC432" s="4">
        <f t="shared" si="63"/>
        <v>0</v>
      </c>
      <c r="AD432" s="4">
        <f t="shared" si="64"/>
        <v>0</v>
      </c>
      <c r="AE432" s="4">
        <f t="shared" si="65"/>
        <v>0</v>
      </c>
      <c r="AF432" s="4">
        <f t="shared" si="66"/>
        <v>0</v>
      </c>
      <c r="AG432" s="4">
        <f t="shared" si="67"/>
        <v>0</v>
      </c>
      <c r="AH432" s="4">
        <f t="shared" si="68"/>
        <v>0</v>
      </c>
      <c r="AI432" s="4">
        <f t="shared" si="69"/>
        <v>0</v>
      </c>
      <c r="AJ432" s="4">
        <f t="shared" si="70"/>
        <v>0</v>
      </c>
      <c r="AK432" s="4">
        <f t="shared" si="71"/>
        <v>0</v>
      </c>
    </row>
    <row r="433" spans="1:37" x14ac:dyDescent="0.25">
      <c r="A433" s="1" cm="1">
        <f t="array" ref="A433">_xlfn.SWITCH(B433,"G",1,"D",2,"M",3,"F",4)</f>
        <v>2</v>
      </c>
      <c r="B433" s="1" t="s">
        <v>14</v>
      </c>
      <c r="C433" s="1" t="s">
        <v>21</v>
      </c>
      <c r="D433" s="1">
        <v>5</v>
      </c>
      <c r="E433" s="1">
        <v>5</v>
      </c>
      <c r="F433" s="1" t="s">
        <v>13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3">
        <v>0</v>
      </c>
      <c r="AC433" s="4">
        <f t="shared" si="63"/>
        <v>0</v>
      </c>
      <c r="AD433" s="4">
        <f t="shared" si="64"/>
        <v>0</v>
      </c>
      <c r="AE433" s="4">
        <f t="shared" si="65"/>
        <v>0</v>
      </c>
      <c r="AF433" s="4">
        <f t="shared" si="66"/>
        <v>0</v>
      </c>
      <c r="AG433" s="4">
        <f t="shared" si="67"/>
        <v>0</v>
      </c>
      <c r="AH433" s="4">
        <f t="shared" si="68"/>
        <v>0</v>
      </c>
      <c r="AI433" s="4">
        <f t="shared" si="69"/>
        <v>0</v>
      </c>
      <c r="AJ433" s="4">
        <f t="shared" si="70"/>
        <v>0</v>
      </c>
      <c r="AK433" s="4">
        <f t="shared" si="71"/>
        <v>0</v>
      </c>
    </row>
    <row r="434" spans="1:37" x14ac:dyDescent="0.25">
      <c r="A434" s="1" cm="1">
        <f t="array" ref="A434">_xlfn.SWITCH(B434,"G",1,"D",2,"M",3,"F",4)</f>
        <v>2</v>
      </c>
      <c r="B434" s="1" t="s">
        <v>14</v>
      </c>
      <c r="C434" s="1" t="s">
        <v>30</v>
      </c>
      <c r="D434" s="1">
        <v>4.8</v>
      </c>
      <c r="E434" s="1">
        <v>4.8</v>
      </c>
      <c r="F434" s="1" t="s">
        <v>13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3">
        <v>0</v>
      </c>
      <c r="AC434" s="4">
        <f t="shared" si="63"/>
        <v>0</v>
      </c>
      <c r="AD434" s="4">
        <f t="shared" si="64"/>
        <v>0</v>
      </c>
      <c r="AE434" s="4">
        <f t="shared" si="65"/>
        <v>0</v>
      </c>
      <c r="AF434" s="4">
        <f t="shared" si="66"/>
        <v>0</v>
      </c>
      <c r="AG434" s="4">
        <f t="shared" si="67"/>
        <v>0</v>
      </c>
      <c r="AH434" s="4">
        <f t="shared" si="68"/>
        <v>0</v>
      </c>
      <c r="AI434" s="4">
        <f t="shared" si="69"/>
        <v>0</v>
      </c>
      <c r="AJ434" s="4">
        <f t="shared" si="70"/>
        <v>0</v>
      </c>
      <c r="AK434" s="4">
        <f t="shared" si="71"/>
        <v>0</v>
      </c>
    </row>
    <row r="435" spans="1:37" x14ac:dyDescent="0.25">
      <c r="A435" s="1" cm="1">
        <f t="array" ref="A435">_xlfn.SWITCH(B435,"G",1,"D",2,"M",3,"F",4)</f>
        <v>3</v>
      </c>
      <c r="B435" s="1" t="s">
        <v>11</v>
      </c>
      <c r="C435" s="1" t="s">
        <v>36</v>
      </c>
      <c r="D435" s="1">
        <v>4.7</v>
      </c>
      <c r="E435" s="1">
        <v>4.7</v>
      </c>
      <c r="F435" s="1" t="s">
        <v>13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0</v>
      </c>
      <c r="AC435" s="4">
        <f t="shared" si="63"/>
        <v>0</v>
      </c>
      <c r="AD435" s="4">
        <f t="shared" si="64"/>
        <v>0</v>
      </c>
      <c r="AE435" s="4">
        <f t="shared" si="65"/>
        <v>0</v>
      </c>
      <c r="AF435" s="4">
        <f t="shared" si="66"/>
        <v>0</v>
      </c>
      <c r="AG435" s="4">
        <f t="shared" si="67"/>
        <v>0</v>
      </c>
      <c r="AH435" s="4">
        <f t="shared" si="68"/>
        <v>0</v>
      </c>
      <c r="AI435" s="4">
        <f t="shared" si="69"/>
        <v>0</v>
      </c>
      <c r="AJ435" s="4">
        <f t="shared" si="70"/>
        <v>0</v>
      </c>
      <c r="AK435" s="4">
        <f t="shared" si="71"/>
        <v>0</v>
      </c>
    </row>
    <row r="436" spans="1:37" x14ac:dyDescent="0.25">
      <c r="A436" s="1" cm="1">
        <f t="array" ref="A436">_xlfn.SWITCH(B436,"G",1,"D",2,"M",3,"F",4)</f>
        <v>3</v>
      </c>
      <c r="B436" s="1" t="s">
        <v>11</v>
      </c>
      <c r="C436" s="1" t="s">
        <v>39</v>
      </c>
      <c r="D436" s="1">
        <v>5.0999999999999996</v>
      </c>
      <c r="E436" s="1">
        <v>5.0999999999999996</v>
      </c>
      <c r="F436" s="1" t="s">
        <v>13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0</v>
      </c>
      <c r="AC436" s="4">
        <f t="shared" si="63"/>
        <v>0</v>
      </c>
      <c r="AD436" s="4">
        <f t="shared" si="64"/>
        <v>0</v>
      </c>
      <c r="AE436" s="4">
        <f t="shared" si="65"/>
        <v>0</v>
      </c>
      <c r="AF436" s="4">
        <f t="shared" si="66"/>
        <v>0</v>
      </c>
      <c r="AG436" s="4">
        <f t="shared" si="67"/>
        <v>0</v>
      </c>
      <c r="AH436" s="4">
        <f t="shared" si="68"/>
        <v>0</v>
      </c>
      <c r="AI436" s="4">
        <f t="shared" si="69"/>
        <v>0</v>
      </c>
      <c r="AJ436" s="4">
        <f t="shared" si="70"/>
        <v>0</v>
      </c>
      <c r="AK436" s="4">
        <f t="shared" si="71"/>
        <v>0</v>
      </c>
    </row>
    <row r="437" spans="1:37" x14ac:dyDescent="0.25">
      <c r="A437" s="1" cm="1">
        <f t="array" ref="A437">_xlfn.SWITCH(B437,"G",1,"D",2,"M",3,"F",4)</f>
        <v>3</v>
      </c>
      <c r="B437" s="1" t="s">
        <v>11</v>
      </c>
      <c r="C437" s="1" t="s">
        <v>43</v>
      </c>
      <c r="D437" s="1">
        <v>4.7</v>
      </c>
      <c r="E437" s="1">
        <v>4.7</v>
      </c>
      <c r="F437" s="1" t="s">
        <v>13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3">
        <v>0</v>
      </c>
      <c r="AC437" s="4">
        <f t="shared" si="63"/>
        <v>0</v>
      </c>
      <c r="AD437" s="4">
        <f t="shared" si="64"/>
        <v>0</v>
      </c>
      <c r="AE437" s="4">
        <f t="shared" si="65"/>
        <v>0</v>
      </c>
      <c r="AF437" s="4">
        <f t="shared" si="66"/>
        <v>0</v>
      </c>
      <c r="AG437" s="4">
        <f t="shared" si="67"/>
        <v>0</v>
      </c>
      <c r="AH437" s="4">
        <f t="shared" si="68"/>
        <v>0</v>
      </c>
      <c r="AI437" s="4">
        <f t="shared" si="69"/>
        <v>0</v>
      </c>
      <c r="AJ437" s="4">
        <f t="shared" si="70"/>
        <v>0</v>
      </c>
      <c r="AK437" s="4">
        <f t="shared" si="71"/>
        <v>0</v>
      </c>
    </row>
    <row r="438" spans="1:37" x14ac:dyDescent="0.25">
      <c r="A438" s="1" cm="1">
        <f t="array" ref="A438">_xlfn.SWITCH(B438,"G",1,"D",2,"M",3,"F",4)</f>
        <v>2</v>
      </c>
      <c r="B438" s="1" t="s">
        <v>14</v>
      </c>
      <c r="C438" s="1" t="s">
        <v>45</v>
      </c>
      <c r="D438" s="1">
        <v>4</v>
      </c>
      <c r="E438" s="1">
        <v>4</v>
      </c>
      <c r="F438" s="1" t="s">
        <v>13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3">
        <v>0</v>
      </c>
      <c r="AC438" s="4">
        <f t="shared" si="63"/>
        <v>0</v>
      </c>
      <c r="AD438" s="4">
        <f t="shared" si="64"/>
        <v>0</v>
      </c>
      <c r="AE438" s="4">
        <f t="shared" si="65"/>
        <v>0</v>
      </c>
      <c r="AF438" s="4">
        <f t="shared" si="66"/>
        <v>0</v>
      </c>
      <c r="AG438" s="4">
        <f t="shared" si="67"/>
        <v>0</v>
      </c>
      <c r="AH438" s="4">
        <f t="shared" si="68"/>
        <v>0</v>
      </c>
      <c r="AI438" s="4">
        <f t="shared" si="69"/>
        <v>0</v>
      </c>
      <c r="AJ438" s="4">
        <f t="shared" si="70"/>
        <v>0</v>
      </c>
      <c r="AK438" s="4">
        <f t="shared" si="71"/>
        <v>0</v>
      </c>
    </row>
    <row r="439" spans="1:37" x14ac:dyDescent="0.25">
      <c r="A439" s="1" cm="1">
        <f t="array" ref="A439">_xlfn.SWITCH(B439,"G",1,"D",2,"M",3,"F",4)</f>
        <v>1</v>
      </c>
      <c r="B439" s="1" t="s">
        <v>22</v>
      </c>
      <c r="C439" s="1" t="s">
        <v>46</v>
      </c>
      <c r="D439" s="1">
        <v>4.5</v>
      </c>
      <c r="E439" s="1">
        <v>4.5</v>
      </c>
      <c r="F439" s="1" t="s">
        <v>28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3.6999999999999998E-2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3">
        <v>0</v>
      </c>
      <c r="AC439" s="4">
        <f t="shared" si="63"/>
        <v>0</v>
      </c>
      <c r="AD439" s="4">
        <f t="shared" si="64"/>
        <v>0</v>
      </c>
      <c r="AE439" s="4">
        <f t="shared" si="65"/>
        <v>0</v>
      </c>
      <c r="AF439" s="4">
        <f t="shared" si="66"/>
        <v>0</v>
      </c>
      <c r="AG439" s="4">
        <f t="shared" si="67"/>
        <v>0</v>
      </c>
      <c r="AH439" s="4">
        <f t="shared" si="68"/>
        <v>0</v>
      </c>
      <c r="AI439" s="4">
        <f t="shared" si="69"/>
        <v>0</v>
      </c>
      <c r="AJ439" s="4">
        <f t="shared" si="70"/>
        <v>0</v>
      </c>
      <c r="AK439" s="4">
        <f t="shared" si="71"/>
        <v>0</v>
      </c>
    </row>
    <row r="440" spans="1:37" x14ac:dyDescent="0.25">
      <c r="A440" s="1" cm="1">
        <f t="array" ref="A440">_xlfn.SWITCH(B440,"G",1,"D",2,"M",3,"F",4)</f>
        <v>3</v>
      </c>
      <c r="B440" s="1" t="s">
        <v>11</v>
      </c>
      <c r="C440" s="1" t="s">
        <v>48</v>
      </c>
      <c r="D440" s="1">
        <v>4.3</v>
      </c>
      <c r="E440" s="1">
        <v>4.3</v>
      </c>
      <c r="F440" s="1" t="s">
        <v>28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0</v>
      </c>
      <c r="AC440" s="4">
        <f t="shared" si="63"/>
        <v>0</v>
      </c>
      <c r="AD440" s="4">
        <f t="shared" si="64"/>
        <v>0</v>
      </c>
      <c r="AE440" s="4">
        <f t="shared" si="65"/>
        <v>0</v>
      </c>
      <c r="AF440" s="4">
        <f t="shared" si="66"/>
        <v>0</v>
      </c>
      <c r="AG440" s="4">
        <f t="shared" si="67"/>
        <v>0</v>
      </c>
      <c r="AH440" s="4">
        <f t="shared" si="68"/>
        <v>0</v>
      </c>
      <c r="AI440" s="4">
        <f t="shared" si="69"/>
        <v>0</v>
      </c>
      <c r="AJ440" s="4">
        <f t="shared" si="70"/>
        <v>0</v>
      </c>
      <c r="AK440" s="4">
        <f t="shared" si="71"/>
        <v>0</v>
      </c>
    </row>
    <row r="441" spans="1:37" x14ac:dyDescent="0.25">
      <c r="A441" s="1" cm="1">
        <f t="array" ref="A441">_xlfn.SWITCH(B441,"G",1,"D",2,"M",3,"F",4)</f>
        <v>1</v>
      </c>
      <c r="B441" s="1" t="s">
        <v>22</v>
      </c>
      <c r="C441" s="1" t="s">
        <v>50</v>
      </c>
      <c r="D441" s="1">
        <v>3.9</v>
      </c>
      <c r="E441" s="1">
        <v>3.9</v>
      </c>
      <c r="F441" s="1" t="s">
        <v>28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0</v>
      </c>
      <c r="AC441" s="4">
        <f t="shared" si="63"/>
        <v>0</v>
      </c>
      <c r="AD441" s="4">
        <f t="shared" si="64"/>
        <v>0</v>
      </c>
      <c r="AE441" s="4">
        <f t="shared" si="65"/>
        <v>0</v>
      </c>
      <c r="AF441" s="4">
        <f t="shared" si="66"/>
        <v>0</v>
      </c>
      <c r="AG441" s="4">
        <f t="shared" si="67"/>
        <v>0</v>
      </c>
      <c r="AH441" s="4">
        <f t="shared" si="68"/>
        <v>0</v>
      </c>
      <c r="AI441" s="4">
        <f t="shared" si="69"/>
        <v>0</v>
      </c>
      <c r="AJ441" s="4">
        <f t="shared" si="70"/>
        <v>0</v>
      </c>
      <c r="AK441" s="4">
        <f t="shared" si="71"/>
        <v>0</v>
      </c>
    </row>
    <row r="442" spans="1:37" x14ac:dyDescent="0.25">
      <c r="A442" s="1" cm="1">
        <f t="array" ref="A442">_xlfn.SWITCH(B442,"G",1,"D",2,"M",3,"F",4)</f>
        <v>3</v>
      </c>
      <c r="B442" s="1" t="s">
        <v>11</v>
      </c>
      <c r="C442" s="1" t="s">
        <v>51</v>
      </c>
      <c r="D442" s="1">
        <v>5.9</v>
      </c>
      <c r="E442" s="1">
        <v>5.9</v>
      </c>
      <c r="F442" s="1" t="s">
        <v>28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0</v>
      </c>
      <c r="AC442" s="4">
        <f t="shared" si="63"/>
        <v>0</v>
      </c>
      <c r="AD442" s="4">
        <f t="shared" si="64"/>
        <v>0</v>
      </c>
      <c r="AE442" s="4">
        <f t="shared" si="65"/>
        <v>0</v>
      </c>
      <c r="AF442" s="4">
        <f t="shared" si="66"/>
        <v>0</v>
      </c>
      <c r="AG442" s="4">
        <f t="shared" si="67"/>
        <v>0</v>
      </c>
      <c r="AH442" s="4">
        <f t="shared" si="68"/>
        <v>0</v>
      </c>
      <c r="AI442" s="4">
        <f t="shared" si="69"/>
        <v>0</v>
      </c>
      <c r="AJ442" s="4">
        <f t="shared" si="70"/>
        <v>0</v>
      </c>
      <c r="AK442" s="4">
        <f t="shared" si="71"/>
        <v>0</v>
      </c>
    </row>
    <row r="443" spans="1:37" x14ac:dyDescent="0.25">
      <c r="A443" s="1" cm="1">
        <f t="array" ref="A443">_xlfn.SWITCH(B443,"G",1,"D",2,"M",3,"F",4)</f>
        <v>3</v>
      </c>
      <c r="B443" s="1" t="s">
        <v>11</v>
      </c>
      <c r="C443" s="1" t="s">
        <v>52</v>
      </c>
      <c r="D443" s="1">
        <v>5.9</v>
      </c>
      <c r="E443" s="1">
        <v>5.9</v>
      </c>
      <c r="F443" s="1" t="s">
        <v>28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>
        <v>0</v>
      </c>
      <c r="AC443" s="4">
        <f t="shared" si="63"/>
        <v>0</v>
      </c>
      <c r="AD443" s="4">
        <f t="shared" si="64"/>
        <v>0</v>
      </c>
      <c r="AE443" s="4">
        <f t="shared" si="65"/>
        <v>0</v>
      </c>
      <c r="AF443" s="4">
        <f t="shared" si="66"/>
        <v>0</v>
      </c>
      <c r="AG443" s="4">
        <f t="shared" si="67"/>
        <v>0</v>
      </c>
      <c r="AH443" s="4">
        <f t="shared" si="68"/>
        <v>0</v>
      </c>
      <c r="AI443" s="4">
        <f t="shared" si="69"/>
        <v>0</v>
      </c>
      <c r="AJ443" s="4">
        <f t="shared" si="70"/>
        <v>0</v>
      </c>
      <c r="AK443" s="4">
        <f t="shared" si="71"/>
        <v>0</v>
      </c>
    </row>
    <row r="444" spans="1:37" x14ac:dyDescent="0.25">
      <c r="A444" s="1" cm="1">
        <f t="array" ref="A444">_xlfn.SWITCH(B444,"G",1,"D",2,"M",3,"F",4)</f>
        <v>1</v>
      </c>
      <c r="B444" s="1" t="s">
        <v>22</v>
      </c>
      <c r="C444" s="1" t="s">
        <v>53</v>
      </c>
      <c r="D444" s="1">
        <v>4</v>
      </c>
      <c r="E444" s="1">
        <v>4</v>
      </c>
      <c r="F444" s="1" t="s">
        <v>28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3">
        <v>0</v>
      </c>
      <c r="AC444" s="4">
        <f t="shared" si="63"/>
        <v>0</v>
      </c>
      <c r="AD444" s="4">
        <f t="shared" si="64"/>
        <v>0</v>
      </c>
      <c r="AE444" s="4">
        <f t="shared" si="65"/>
        <v>0</v>
      </c>
      <c r="AF444" s="4">
        <f t="shared" si="66"/>
        <v>0</v>
      </c>
      <c r="AG444" s="4">
        <f t="shared" si="67"/>
        <v>0</v>
      </c>
      <c r="AH444" s="4">
        <f t="shared" si="68"/>
        <v>0</v>
      </c>
      <c r="AI444" s="4">
        <f t="shared" si="69"/>
        <v>0</v>
      </c>
      <c r="AJ444" s="4">
        <f t="shared" si="70"/>
        <v>0</v>
      </c>
      <c r="AK444" s="4">
        <f t="shared" si="71"/>
        <v>0</v>
      </c>
    </row>
    <row r="445" spans="1:37" x14ac:dyDescent="0.25">
      <c r="A445" s="1" cm="1">
        <f t="array" ref="A445">_xlfn.SWITCH(B445,"G",1,"D",2,"M",3,"F",4)</f>
        <v>2</v>
      </c>
      <c r="B445" s="1" t="s">
        <v>14</v>
      </c>
      <c r="C445" s="1" t="s">
        <v>57</v>
      </c>
      <c r="D445" s="1">
        <v>4.4000000000000004</v>
      </c>
      <c r="E445" s="1">
        <v>4.4000000000000004</v>
      </c>
      <c r="F445" s="1" t="s">
        <v>28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3">
        <v>0</v>
      </c>
      <c r="AC445" s="4">
        <f t="shared" si="63"/>
        <v>0</v>
      </c>
      <c r="AD445" s="4">
        <f t="shared" si="64"/>
        <v>0</v>
      </c>
      <c r="AE445" s="4">
        <f t="shared" si="65"/>
        <v>0</v>
      </c>
      <c r="AF445" s="4">
        <f t="shared" si="66"/>
        <v>0</v>
      </c>
      <c r="AG445" s="4">
        <f t="shared" si="67"/>
        <v>0</v>
      </c>
      <c r="AH445" s="4">
        <f t="shared" si="68"/>
        <v>0</v>
      </c>
      <c r="AI445" s="4">
        <f t="shared" si="69"/>
        <v>0</v>
      </c>
      <c r="AJ445" s="4">
        <f t="shared" si="70"/>
        <v>0</v>
      </c>
      <c r="AK445" s="4">
        <f t="shared" si="71"/>
        <v>0</v>
      </c>
    </row>
    <row r="446" spans="1:37" x14ac:dyDescent="0.25">
      <c r="A446" s="1" cm="1">
        <f t="array" ref="A446">_xlfn.SWITCH(B446,"G",1,"D",2,"M",3,"F",4)</f>
        <v>2</v>
      </c>
      <c r="B446" s="1" t="s">
        <v>14</v>
      </c>
      <c r="C446" s="1" t="s">
        <v>61</v>
      </c>
      <c r="D446" s="1">
        <v>4.5</v>
      </c>
      <c r="E446" s="1">
        <v>4.5</v>
      </c>
      <c r="F446" s="1" t="s">
        <v>28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0</v>
      </c>
      <c r="AC446" s="4">
        <f t="shared" si="63"/>
        <v>0</v>
      </c>
      <c r="AD446" s="4">
        <f t="shared" si="64"/>
        <v>0</v>
      </c>
      <c r="AE446" s="4">
        <f t="shared" si="65"/>
        <v>0</v>
      </c>
      <c r="AF446" s="4">
        <f t="shared" si="66"/>
        <v>0</v>
      </c>
      <c r="AG446" s="4">
        <f t="shared" si="67"/>
        <v>0</v>
      </c>
      <c r="AH446" s="4">
        <f t="shared" si="68"/>
        <v>0</v>
      </c>
      <c r="AI446" s="4">
        <f t="shared" si="69"/>
        <v>0</v>
      </c>
      <c r="AJ446" s="4">
        <f t="shared" si="70"/>
        <v>0</v>
      </c>
      <c r="AK446" s="4">
        <f t="shared" si="71"/>
        <v>0</v>
      </c>
    </row>
    <row r="447" spans="1:37" x14ac:dyDescent="0.25">
      <c r="A447" s="1" cm="1">
        <f t="array" ref="A447">_xlfn.SWITCH(B447,"G",1,"D",2,"M",3,"F",4)</f>
        <v>2</v>
      </c>
      <c r="B447" s="1" t="s">
        <v>14</v>
      </c>
      <c r="C447" s="1" t="s">
        <v>65</v>
      </c>
      <c r="D447" s="1">
        <v>4.3</v>
      </c>
      <c r="E447" s="1">
        <v>4.3</v>
      </c>
      <c r="F447" s="1" t="s">
        <v>28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3">
        <v>0</v>
      </c>
      <c r="AC447" s="4">
        <f t="shared" si="63"/>
        <v>0</v>
      </c>
      <c r="AD447" s="4">
        <f t="shared" si="64"/>
        <v>0</v>
      </c>
      <c r="AE447" s="4">
        <f t="shared" si="65"/>
        <v>0</v>
      </c>
      <c r="AF447" s="4">
        <f t="shared" si="66"/>
        <v>0</v>
      </c>
      <c r="AG447" s="4">
        <f t="shared" si="67"/>
        <v>0</v>
      </c>
      <c r="AH447" s="4">
        <f t="shared" si="68"/>
        <v>0</v>
      </c>
      <c r="AI447" s="4">
        <f t="shared" si="69"/>
        <v>0</v>
      </c>
      <c r="AJ447" s="4">
        <f t="shared" si="70"/>
        <v>0</v>
      </c>
      <c r="AK447" s="4">
        <f t="shared" si="71"/>
        <v>0</v>
      </c>
    </row>
    <row r="448" spans="1:37" x14ac:dyDescent="0.25">
      <c r="A448" s="1" cm="1">
        <f t="array" ref="A448">_xlfn.SWITCH(B448,"G",1,"D",2,"M",3,"F",4)</f>
        <v>4</v>
      </c>
      <c r="B448" s="1" t="s">
        <v>19</v>
      </c>
      <c r="C448" s="1" t="s">
        <v>66</v>
      </c>
      <c r="D448" s="1">
        <v>6</v>
      </c>
      <c r="E448" s="1">
        <v>6</v>
      </c>
      <c r="F448" s="1" t="s">
        <v>28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3">
        <v>0</v>
      </c>
      <c r="AC448" s="4">
        <f t="shared" si="63"/>
        <v>0</v>
      </c>
      <c r="AD448" s="4">
        <f t="shared" si="64"/>
        <v>0</v>
      </c>
      <c r="AE448" s="4">
        <f t="shared" si="65"/>
        <v>0</v>
      </c>
      <c r="AF448" s="4">
        <f t="shared" si="66"/>
        <v>0</v>
      </c>
      <c r="AG448" s="4">
        <f t="shared" si="67"/>
        <v>0</v>
      </c>
      <c r="AH448" s="4">
        <f t="shared" si="68"/>
        <v>0</v>
      </c>
      <c r="AI448" s="4">
        <f t="shared" si="69"/>
        <v>0</v>
      </c>
      <c r="AJ448" s="4">
        <f t="shared" si="70"/>
        <v>0</v>
      </c>
      <c r="AK448" s="4">
        <f t="shared" si="71"/>
        <v>0</v>
      </c>
    </row>
    <row r="449" spans="1:37" x14ac:dyDescent="0.25">
      <c r="A449" s="1" cm="1">
        <f t="array" ref="A449">_xlfn.SWITCH(B449,"G",1,"D",2,"M",3,"F",4)</f>
        <v>4</v>
      </c>
      <c r="B449" s="1" t="s">
        <v>19</v>
      </c>
      <c r="C449" s="1" t="s">
        <v>67</v>
      </c>
      <c r="D449" s="1">
        <v>5.9</v>
      </c>
      <c r="E449" s="1">
        <v>5.9</v>
      </c>
      <c r="F449" s="1" t="s">
        <v>28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3">
        <v>0</v>
      </c>
      <c r="AC449" s="4">
        <f t="shared" si="63"/>
        <v>0</v>
      </c>
      <c r="AD449" s="4">
        <f t="shared" si="64"/>
        <v>0</v>
      </c>
      <c r="AE449" s="4">
        <f t="shared" si="65"/>
        <v>0</v>
      </c>
      <c r="AF449" s="4">
        <f t="shared" si="66"/>
        <v>0</v>
      </c>
      <c r="AG449" s="4">
        <f t="shared" si="67"/>
        <v>0</v>
      </c>
      <c r="AH449" s="4">
        <f t="shared" si="68"/>
        <v>0</v>
      </c>
      <c r="AI449" s="4">
        <f t="shared" si="69"/>
        <v>0</v>
      </c>
      <c r="AJ449" s="4">
        <f t="shared" si="70"/>
        <v>0</v>
      </c>
      <c r="AK449" s="4">
        <f t="shared" si="71"/>
        <v>0</v>
      </c>
    </row>
    <row r="450" spans="1:37" x14ac:dyDescent="0.25">
      <c r="A450" s="1" cm="1">
        <f t="array" ref="A450">_xlfn.SWITCH(B450,"G",1,"D",2,"M",3,"F",4)</f>
        <v>4</v>
      </c>
      <c r="B450" s="1" t="s">
        <v>19</v>
      </c>
      <c r="C450" s="1" t="s">
        <v>69</v>
      </c>
      <c r="D450" s="1">
        <v>4.3</v>
      </c>
      <c r="E450" s="1">
        <v>4.3</v>
      </c>
      <c r="F450" s="1" t="s">
        <v>28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>
        <v>0</v>
      </c>
      <c r="AC450" s="4">
        <f t="shared" ref="AC450:AC513" si="72">AB450+V450-Y450</f>
        <v>0</v>
      </c>
      <c r="AD450" s="4">
        <f t="shared" ref="AD450:AD513" si="73">AC450+W450-Z450</f>
        <v>0</v>
      </c>
      <c r="AE450" s="4">
        <f t="shared" ref="AE450:AE513" si="74">AD450+X450-AA450</f>
        <v>0</v>
      </c>
      <c r="AF450" s="4">
        <f t="shared" ref="AF450:AF513" si="75">M450+P450</f>
        <v>0</v>
      </c>
      <c r="AG450" s="4">
        <f t="shared" ref="AG450:AG513" si="76">N450+Q450</f>
        <v>0</v>
      </c>
      <c r="AH450" s="4">
        <f t="shared" ref="AH450:AH513" si="77">O450+R450</f>
        <v>0</v>
      </c>
      <c r="AI450" s="4">
        <f t="shared" ref="AI450:AI513" si="78">AC450+Y450</f>
        <v>0</v>
      </c>
      <c r="AJ450" s="4">
        <f t="shared" ref="AJ450:AJ513" si="79">AD450+Z450</f>
        <v>0</v>
      </c>
      <c r="AK450" s="4">
        <f t="shared" ref="AK450:AK513" si="80">AE450+AA450</f>
        <v>0</v>
      </c>
    </row>
    <row r="451" spans="1:37" x14ac:dyDescent="0.25">
      <c r="A451" s="1" cm="1">
        <f t="array" ref="A451">_xlfn.SWITCH(B451,"G",1,"D",2,"M",3,"F",4)</f>
        <v>4</v>
      </c>
      <c r="B451" s="1" t="s">
        <v>19</v>
      </c>
      <c r="C451" s="1" t="s">
        <v>71</v>
      </c>
      <c r="D451" s="1">
        <v>4.8</v>
      </c>
      <c r="E451" s="1">
        <v>4.8</v>
      </c>
      <c r="F451" s="1" t="s">
        <v>72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0</v>
      </c>
      <c r="AC451" s="4">
        <f t="shared" si="72"/>
        <v>0</v>
      </c>
      <c r="AD451" s="4">
        <f t="shared" si="73"/>
        <v>0</v>
      </c>
      <c r="AE451" s="4">
        <f t="shared" si="74"/>
        <v>0</v>
      </c>
      <c r="AF451" s="4">
        <f t="shared" si="75"/>
        <v>0</v>
      </c>
      <c r="AG451" s="4">
        <f t="shared" si="76"/>
        <v>0</v>
      </c>
      <c r="AH451" s="4">
        <f t="shared" si="77"/>
        <v>0</v>
      </c>
      <c r="AI451" s="4">
        <f t="shared" si="78"/>
        <v>0</v>
      </c>
      <c r="AJ451" s="4">
        <f t="shared" si="79"/>
        <v>0</v>
      </c>
      <c r="AK451" s="4">
        <f t="shared" si="80"/>
        <v>0</v>
      </c>
    </row>
    <row r="452" spans="1:37" x14ac:dyDescent="0.25">
      <c r="A452" s="1" cm="1">
        <f t="array" ref="A452">_xlfn.SWITCH(B452,"G",1,"D",2,"M",3,"F",4)</f>
        <v>3</v>
      </c>
      <c r="B452" s="1" t="s">
        <v>11</v>
      </c>
      <c r="C452" s="1" t="s">
        <v>74</v>
      </c>
      <c r="D452" s="1">
        <v>4.2</v>
      </c>
      <c r="E452" s="1">
        <v>4.2</v>
      </c>
      <c r="F452" s="1" t="s">
        <v>75</v>
      </c>
      <c r="G452" s="1">
        <v>0</v>
      </c>
      <c r="H452" s="1">
        <v>0</v>
      </c>
      <c r="I452" s="1">
        <v>0</v>
      </c>
      <c r="J452" s="1">
        <v>0</v>
      </c>
      <c r="K452" s="1">
        <v>2</v>
      </c>
      <c r="L452" s="1">
        <v>6.3E-2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0</v>
      </c>
      <c r="AC452" s="4">
        <f t="shared" si="72"/>
        <v>0</v>
      </c>
      <c r="AD452" s="4">
        <f t="shared" si="73"/>
        <v>0</v>
      </c>
      <c r="AE452" s="4">
        <f t="shared" si="74"/>
        <v>0</v>
      </c>
      <c r="AF452" s="4">
        <f t="shared" si="75"/>
        <v>0</v>
      </c>
      <c r="AG452" s="4">
        <f t="shared" si="76"/>
        <v>0</v>
      </c>
      <c r="AH452" s="4">
        <f t="shared" si="77"/>
        <v>0</v>
      </c>
      <c r="AI452" s="4">
        <f t="shared" si="78"/>
        <v>0</v>
      </c>
      <c r="AJ452" s="4">
        <f t="shared" si="79"/>
        <v>0</v>
      </c>
      <c r="AK452" s="4">
        <f t="shared" si="80"/>
        <v>0</v>
      </c>
    </row>
    <row r="453" spans="1:37" x14ac:dyDescent="0.25">
      <c r="A453" s="1" cm="1">
        <f t="array" ref="A453">_xlfn.SWITCH(B453,"G",1,"D",2,"M",3,"F",4)</f>
        <v>1</v>
      </c>
      <c r="B453" s="1" t="s">
        <v>22</v>
      </c>
      <c r="C453" s="1" t="s">
        <v>76</v>
      </c>
      <c r="D453" s="1">
        <v>4</v>
      </c>
      <c r="E453" s="1">
        <v>4</v>
      </c>
      <c r="F453" s="1" t="s">
        <v>32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3.7999999999999999E-2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0</v>
      </c>
      <c r="AC453" s="4">
        <f t="shared" si="72"/>
        <v>0</v>
      </c>
      <c r="AD453" s="4">
        <f t="shared" si="73"/>
        <v>0</v>
      </c>
      <c r="AE453" s="4">
        <f t="shared" si="74"/>
        <v>0</v>
      </c>
      <c r="AF453" s="4">
        <f t="shared" si="75"/>
        <v>0</v>
      </c>
      <c r="AG453" s="4">
        <f t="shared" si="76"/>
        <v>0</v>
      </c>
      <c r="AH453" s="4">
        <f t="shared" si="77"/>
        <v>0</v>
      </c>
      <c r="AI453" s="4">
        <f t="shared" si="78"/>
        <v>0</v>
      </c>
      <c r="AJ453" s="4">
        <f t="shared" si="79"/>
        <v>0</v>
      </c>
      <c r="AK453" s="4">
        <f t="shared" si="80"/>
        <v>0</v>
      </c>
    </row>
    <row r="454" spans="1:37" x14ac:dyDescent="0.25">
      <c r="A454" s="1" cm="1">
        <f t="array" ref="A454">_xlfn.SWITCH(B454,"G",1,"D",2,"M",3,"F",4)</f>
        <v>2</v>
      </c>
      <c r="B454" s="1" t="s">
        <v>14</v>
      </c>
      <c r="C454" s="1" t="s">
        <v>78</v>
      </c>
      <c r="D454" s="1">
        <v>4.3</v>
      </c>
      <c r="E454" s="1">
        <v>4.3</v>
      </c>
      <c r="F454" s="1" t="s">
        <v>72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3">
        <v>0</v>
      </c>
      <c r="AC454" s="4">
        <f t="shared" si="72"/>
        <v>0</v>
      </c>
      <c r="AD454" s="4">
        <f t="shared" si="73"/>
        <v>0</v>
      </c>
      <c r="AE454" s="4">
        <f t="shared" si="74"/>
        <v>0</v>
      </c>
      <c r="AF454" s="4">
        <f t="shared" si="75"/>
        <v>0</v>
      </c>
      <c r="AG454" s="4">
        <f t="shared" si="76"/>
        <v>0</v>
      </c>
      <c r="AH454" s="4">
        <f t="shared" si="77"/>
        <v>0</v>
      </c>
      <c r="AI454" s="4">
        <f t="shared" si="78"/>
        <v>0</v>
      </c>
      <c r="AJ454" s="4">
        <f t="shared" si="79"/>
        <v>0</v>
      </c>
      <c r="AK454" s="4">
        <f t="shared" si="80"/>
        <v>0</v>
      </c>
    </row>
    <row r="455" spans="1:37" x14ac:dyDescent="0.25">
      <c r="A455" s="1" cm="1">
        <f t="array" ref="A455">_xlfn.SWITCH(B455,"G",1,"D",2,"M",3,"F",4)</f>
        <v>3</v>
      </c>
      <c r="B455" s="1" t="s">
        <v>11</v>
      </c>
      <c r="C455" s="1" t="s">
        <v>80</v>
      </c>
      <c r="D455" s="1">
        <v>5</v>
      </c>
      <c r="E455" s="1">
        <v>5</v>
      </c>
      <c r="F455" s="1" t="s">
        <v>72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3">
        <v>0</v>
      </c>
      <c r="AC455" s="4">
        <f t="shared" si="72"/>
        <v>0</v>
      </c>
      <c r="AD455" s="4">
        <f t="shared" si="73"/>
        <v>0</v>
      </c>
      <c r="AE455" s="4">
        <f t="shared" si="74"/>
        <v>0</v>
      </c>
      <c r="AF455" s="4">
        <f t="shared" si="75"/>
        <v>0</v>
      </c>
      <c r="AG455" s="4">
        <f t="shared" si="76"/>
        <v>0</v>
      </c>
      <c r="AH455" s="4">
        <f t="shared" si="77"/>
        <v>0</v>
      </c>
      <c r="AI455" s="4">
        <f t="shared" si="78"/>
        <v>0</v>
      </c>
      <c r="AJ455" s="4">
        <f t="shared" si="79"/>
        <v>0</v>
      </c>
      <c r="AK455" s="4">
        <f t="shared" si="80"/>
        <v>0</v>
      </c>
    </row>
    <row r="456" spans="1:37" x14ac:dyDescent="0.25">
      <c r="A456" s="1" cm="1">
        <f t="array" ref="A456">_xlfn.SWITCH(B456,"G",1,"D",2,"M",3,"F",4)</f>
        <v>2</v>
      </c>
      <c r="B456" s="1" t="s">
        <v>14</v>
      </c>
      <c r="C456" s="1" t="s">
        <v>83</v>
      </c>
      <c r="D456" s="1">
        <v>4.5</v>
      </c>
      <c r="E456" s="1">
        <v>4.5</v>
      </c>
      <c r="F456" s="1" t="s">
        <v>72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3">
        <v>0</v>
      </c>
      <c r="AC456" s="4">
        <f t="shared" si="72"/>
        <v>0</v>
      </c>
      <c r="AD456" s="4">
        <f t="shared" si="73"/>
        <v>0</v>
      </c>
      <c r="AE456" s="4">
        <f t="shared" si="74"/>
        <v>0</v>
      </c>
      <c r="AF456" s="4">
        <f t="shared" si="75"/>
        <v>0</v>
      </c>
      <c r="AG456" s="4">
        <f t="shared" si="76"/>
        <v>0</v>
      </c>
      <c r="AH456" s="4">
        <f t="shared" si="77"/>
        <v>0</v>
      </c>
      <c r="AI456" s="4">
        <f t="shared" si="78"/>
        <v>0</v>
      </c>
      <c r="AJ456" s="4">
        <f t="shared" si="79"/>
        <v>0</v>
      </c>
      <c r="AK456" s="4">
        <f t="shared" si="80"/>
        <v>0</v>
      </c>
    </row>
    <row r="457" spans="1:37" x14ac:dyDescent="0.25">
      <c r="A457" s="1" cm="1">
        <f t="array" ref="A457">_xlfn.SWITCH(B457,"G",1,"D",2,"M",3,"F",4)</f>
        <v>4</v>
      </c>
      <c r="B457" s="1" t="s">
        <v>19</v>
      </c>
      <c r="C457" s="1" t="s">
        <v>84</v>
      </c>
      <c r="D457" s="1">
        <v>4.8</v>
      </c>
      <c r="E457" s="1">
        <v>4.8</v>
      </c>
      <c r="F457" s="1" t="s">
        <v>72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0</v>
      </c>
      <c r="AC457" s="4">
        <f t="shared" si="72"/>
        <v>0</v>
      </c>
      <c r="AD457" s="4">
        <f t="shared" si="73"/>
        <v>0</v>
      </c>
      <c r="AE457" s="4">
        <f t="shared" si="74"/>
        <v>0</v>
      </c>
      <c r="AF457" s="4">
        <f t="shared" si="75"/>
        <v>0</v>
      </c>
      <c r="AG457" s="4">
        <f t="shared" si="76"/>
        <v>0</v>
      </c>
      <c r="AH457" s="4">
        <f t="shared" si="77"/>
        <v>0</v>
      </c>
      <c r="AI457" s="4">
        <f t="shared" si="78"/>
        <v>0</v>
      </c>
      <c r="AJ457" s="4">
        <f t="shared" si="79"/>
        <v>0</v>
      </c>
      <c r="AK457" s="4">
        <f t="shared" si="80"/>
        <v>0</v>
      </c>
    </row>
    <row r="458" spans="1:37" x14ac:dyDescent="0.25">
      <c r="A458" s="1" cm="1">
        <f t="array" ref="A458">_xlfn.SWITCH(B458,"G",1,"D",2,"M",3,"F",4)</f>
        <v>3</v>
      </c>
      <c r="B458" s="1" t="s">
        <v>11</v>
      </c>
      <c r="C458" s="1" t="s">
        <v>85</v>
      </c>
      <c r="D458" s="1">
        <v>5</v>
      </c>
      <c r="E458" s="1">
        <v>5</v>
      </c>
      <c r="F458" s="1" t="s">
        <v>72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3">
        <v>0</v>
      </c>
      <c r="AC458" s="4">
        <f t="shared" si="72"/>
        <v>0</v>
      </c>
      <c r="AD458" s="4">
        <f t="shared" si="73"/>
        <v>0</v>
      </c>
      <c r="AE458" s="4">
        <f t="shared" si="74"/>
        <v>0</v>
      </c>
      <c r="AF458" s="4">
        <f t="shared" si="75"/>
        <v>0</v>
      </c>
      <c r="AG458" s="4">
        <f t="shared" si="76"/>
        <v>0</v>
      </c>
      <c r="AH458" s="4">
        <f t="shared" si="77"/>
        <v>0</v>
      </c>
      <c r="AI458" s="4">
        <f t="shared" si="78"/>
        <v>0</v>
      </c>
      <c r="AJ458" s="4">
        <f t="shared" si="79"/>
        <v>0</v>
      </c>
      <c r="AK458" s="4">
        <f t="shared" si="80"/>
        <v>0</v>
      </c>
    </row>
    <row r="459" spans="1:37" x14ac:dyDescent="0.25">
      <c r="A459" s="1" cm="1">
        <f t="array" ref="A459">_xlfn.SWITCH(B459,"G",1,"D",2,"M",3,"F",4)</f>
        <v>2</v>
      </c>
      <c r="B459" s="1" t="s">
        <v>14</v>
      </c>
      <c r="C459" s="1" t="s">
        <v>93</v>
      </c>
      <c r="D459" s="1">
        <v>4.4000000000000004</v>
      </c>
      <c r="E459" s="1">
        <v>4.4000000000000004</v>
      </c>
      <c r="F459" s="1" t="s">
        <v>72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3">
        <v>0</v>
      </c>
      <c r="AC459" s="4">
        <f t="shared" si="72"/>
        <v>0</v>
      </c>
      <c r="AD459" s="4">
        <f t="shared" si="73"/>
        <v>0</v>
      </c>
      <c r="AE459" s="4">
        <f t="shared" si="74"/>
        <v>0</v>
      </c>
      <c r="AF459" s="4">
        <f t="shared" si="75"/>
        <v>0</v>
      </c>
      <c r="AG459" s="4">
        <f t="shared" si="76"/>
        <v>0</v>
      </c>
      <c r="AH459" s="4">
        <f t="shared" si="77"/>
        <v>0</v>
      </c>
      <c r="AI459" s="4">
        <f t="shared" si="78"/>
        <v>0</v>
      </c>
      <c r="AJ459" s="4">
        <f t="shared" si="79"/>
        <v>0</v>
      </c>
      <c r="AK459" s="4">
        <f t="shared" si="80"/>
        <v>0</v>
      </c>
    </row>
    <row r="460" spans="1:37" x14ac:dyDescent="0.25">
      <c r="A460" s="1" cm="1">
        <f t="array" ref="A460">_xlfn.SWITCH(B460,"G",1,"D",2,"M",3,"F",4)</f>
        <v>2</v>
      </c>
      <c r="B460" s="1" t="s">
        <v>14</v>
      </c>
      <c r="C460" s="1" t="s">
        <v>95</v>
      </c>
      <c r="D460" s="1">
        <v>3.9</v>
      </c>
      <c r="E460" s="1">
        <v>3.9</v>
      </c>
      <c r="F460" s="1" t="s">
        <v>72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3">
        <v>0</v>
      </c>
      <c r="AC460" s="4">
        <f t="shared" si="72"/>
        <v>0</v>
      </c>
      <c r="AD460" s="4">
        <f t="shared" si="73"/>
        <v>0</v>
      </c>
      <c r="AE460" s="4">
        <f t="shared" si="74"/>
        <v>0</v>
      </c>
      <c r="AF460" s="4">
        <f t="shared" si="75"/>
        <v>0</v>
      </c>
      <c r="AG460" s="4">
        <f t="shared" si="76"/>
        <v>0</v>
      </c>
      <c r="AH460" s="4">
        <f t="shared" si="77"/>
        <v>0</v>
      </c>
      <c r="AI460" s="4">
        <f t="shared" si="78"/>
        <v>0</v>
      </c>
      <c r="AJ460" s="4">
        <f t="shared" si="79"/>
        <v>0</v>
      </c>
      <c r="AK460" s="4">
        <f t="shared" si="80"/>
        <v>0</v>
      </c>
    </row>
    <row r="461" spans="1:37" x14ac:dyDescent="0.25">
      <c r="A461" s="1" cm="1">
        <f t="array" ref="A461">_xlfn.SWITCH(B461,"G",1,"D",2,"M",3,"F",4)</f>
        <v>2</v>
      </c>
      <c r="B461" s="1" t="s">
        <v>14</v>
      </c>
      <c r="C461" s="1" t="s">
        <v>114</v>
      </c>
      <c r="D461" s="1">
        <v>3.9</v>
      </c>
      <c r="E461" s="1">
        <v>3.9</v>
      </c>
      <c r="F461" s="1" t="s">
        <v>75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3">
        <v>0</v>
      </c>
      <c r="AC461" s="4">
        <f t="shared" si="72"/>
        <v>0</v>
      </c>
      <c r="AD461" s="4">
        <f t="shared" si="73"/>
        <v>0</v>
      </c>
      <c r="AE461" s="4">
        <f t="shared" si="74"/>
        <v>0</v>
      </c>
      <c r="AF461" s="4">
        <f t="shared" si="75"/>
        <v>0</v>
      </c>
      <c r="AG461" s="4">
        <f t="shared" si="76"/>
        <v>0</v>
      </c>
      <c r="AH461" s="4">
        <f t="shared" si="77"/>
        <v>0</v>
      </c>
      <c r="AI461" s="4">
        <f t="shared" si="78"/>
        <v>0</v>
      </c>
      <c r="AJ461" s="4">
        <f t="shared" si="79"/>
        <v>0</v>
      </c>
      <c r="AK461" s="4">
        <f t="shared" si="80"/>
        <v>0</v>
      </c>
    </row>
    <row r="462" spans="1:37" x14ac:dyDescent="0.25">
      <c r="A462" s="1" cm="1">
        <f t="array" ref="A462">_xlfn.SWITCH(B462,"G",1,"D",2,"M",3,"F",4)</f>
        <v>1</v>
      </c>
      <c r="B462" s="1" t="s">
        <v>22</v>
      </c>
      <c r="C462" s="1" t="s">
        <v>120</v>
      </c>
      <c r="D462" s="1">
        <v>4.5999999999999996</v>
      </c>
      <c r="E462" s="1">
        <v>4.5999999999999996</v>
      </c>
      <c r="F462" s="1" t="s">
        <v>121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3">
        <v>0</v>
      </c>
      <c r="AC462" s="4">
        <f t="shared" si="72"/>
        <v>0</v>
      </c>
      <c r="AD462" s="4">
        <f t="shared" si="73"/>
        <v>0</v>
      </c>
      <c r="AE462" s="4">
        <f t="shared" si="74"/>
        <v>0</v>
      </c>
      <c r="AF462" s="4">
        <f t="shared" si="75"/>
        <v>0</v>
      </c>
      <c r="AG462" s="4">
        <f t="shared" si="76"/>
        <v>0</v>
      </c>
      <c r="AH462" s="4">
        <f t="shared" si="77"/>
        <v>0</v>
      </c>
      <c r="AI462" s="4">
        <f t="shared" si="78"/>
        <v>0</v>
      </c>
      <c r="AJ462" s="4">
        <f t="shared" si="79"/>
        <v>0</v>
      </c>
      <c r="AK462" s="4">
        <f t="shared" si="80"/>
        <v>0</v>
      </c>
    </row>
    <row r="463" spans="1:37" x14ac:dyDescent="0.25">
      <c r="A463" s="1" cm="1">
        <f t="array" ref="A463">_xlfn.SWITCH(B463,"G",1,"D",2,"M",3,"F",4)</f>
        <v>1</v>
      </c>
      <c r="B463" s="1" t="s">
        <v>22</v>
      </c>
      <c r="C463" s="1" t="s">
        <v>133</v>
      </c>
      <c r="D463" s="1">
        <v>4.7</v>
      </c>
      <c r="E463" s="1">
        <v>4.7</v>
      </c>
      <c r="F463" s="1" t="s">
        <v>121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3">
        <v>0</v>
      </c>
      <c r="AC463" s="4">
        <f t="shared" si="72"/>
        <v>0</v>
      </c>
      <c r="AD463" s="4">
        <f t="shared" si="73"/>
        <v>0</v>
      </c>
      <c r="AE463" s="4">
        <f t="shared" si="74"/>
        <v>0</v>
      </c>
      <c r="AF463" s="4">
        <f t="shared" si="75"/>
        <v>0</v>
      </c>
      <c r="AG463" s="4">
        <f t="shared" si="76"/>
        <v>0</v>
      </c>
      <c r="AH463" s="4">
        <f t="shared" si="77"/>
        <v>0</v>
      </c>
      <c r="AI463" s="4">
        <f t="shared" si="78"/>
        <v>0</v>
      </c>
      <c r="AJ463" s="4">
        <f t="shared" si="79"/>
        <v>0</v>
      </c>
      <c r="AK463" s="4">
        <f t="shared" si="80"/>
        <v>0</v>
      </c>
    </row>
    <row r="464" spans="1:37" x14ac:dyDescent="0.25">
      <c r="A464" s="1" cm="1">
        <f t="array" ref="A464">_xlfn.SWITCH(B464,"G",1,"D",2,"M",3,"F",4)</f>
        <v>2</v>
      </c>
      <c r="B464" s="1" t="s">
        <v>14</v>
      </c>
      <c r="C464" s="1" t="s">
        <v>143</v>
      </c>
      <c r="D464" s="1">
        <v>4.7</v>
      </c>
      <c r="E464" s="1">
        <v>4.7</v>
      </c>
      <c r="F464" s="1" t="s">
        <v>121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3">
        <v>0</v>
      </c>
      <c r="AC464" s="4">
        <f t="shared" si="72"/>
        <v>0</v>
      </c>
      <c r="AD464" s="4">
        <f t="shared" si="73"/>
        <v>0</v>
      </c>
      <c r="AE464" s="4">
        <f t="shared" si="74"/>
        <v>0</v>
      </c>
      <c r="AF464" s="4">
        <f t="shared" si="75"/>
        <v>0</v>
      </c>
      <c r="AG464" s="4">
        <f t="shared" si="76"/>
        <v>0</v>
      </c>
      <c r="AH464" s="4">
        <f t="shared" si="77"/>
        <v>0</v>
      </c>
      <c r="AI464" s="4">
        <f t="shared" si="78"/>
        <v>0</v>
      </c>
      <c r="AJ464" s="4">
        <f t="shared" si="79"/>
        <v>0</v>
      </c>
      <c r="AK464" s="4">
        <f t="shared" si="80"/>
        <v>0</v>
      </c>
    </row>
    <row r="465" spans="1:37" x14ac:dyDescent="0.25">
      <c r="A465" s="1" cm="1">
        <f t="array" ref="A465">_xlfn.SWITCH(B465,"G",1,"D",2,"M",3,"F",4)</f>
        <v>1</v>
      </c>
      <c r="B465" s="1" t="s">
        <v>22</v>
      </c>
      <c r="C465" s="1" t="s">
        <v>148</v>
      </c>
      <c r="D465" s="1">
        <v>4.3</v>
      </c>
      <c r="E465" s="1">
        <v>4.3</v>
      </c>
      <c r="F465" s="1" t="s">
        <v>129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3">
        <v>0</v>
      </c>
      <c r="AC465" s="4">
        <f t="shared" si="72"/>
        <v>0</v>
      </c>
      <c r="AD465" s="4">
        <f t="shared" si="73"/>
        <v>0</v>
      </c>
      <c r="AE465" s="4">
        <f t="shared" si="74"/>
        <v>0</v>
      </c>
      <c r="AF465" s="4">
        <f t="shared" si="75"/>
        <v>0</v>
      </c>
      <c r="AG465" s="4">
        <f t="shared" si="76"/>
        <v>0</v>
      </c>
      <c r="AH465" s="4">
        <f t="shared" si="77"/>
        <v>0</v>
      </c>
      <c r="AI465" s="4">
        <f t="shared" si="78"/>
        <v>0</v>
      </c>
      <c r="AJ465" s="4">
        <f t="shared" si="79"/>
        <v>0</v>
      </c>
      <c r="AK465" s="4">
        <f t="shared" si="80"/>
        <v>0</v>
      </c>
    </row>
    <row r="466" spans="1:37" x14ac:dyDescent="0.25">
      <c r="A466" s="1" cm="1">
        <f t="array" ref="A466">_xlfn.SWITCH(B466,"G",1,"D",2,"M",3,"F",4)</f>
        <v>2</v>
      </c>
      <c r="B466" s="1" t="s">
        <v>14</v>
      </c>
      <c r="C466" s="1" t="s">
        <v>149</v>
      </c>
      <c r="D466" s="1">
        <v>4.4000000000000004</v>
      </c>
      <c r="E466" s="1">
        <v>4.4000000000000004</v>
      </c>
      <c r="F466" s="1" t="s">
        <v>129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3">
        <v>0</v>
      </c>
      <c r="AC466" s="4">
        <f t="shared" si="72"/>
        <v>0</v>
      </c>
      <c r="AD466" s="4">
        <f t="shared" si="73"/>
        <v>0</v>
      </c>
      <c r="AE466" s="4">
        <f t="shared" si="74"/>
        <v>0</v>
      </c>
      <c r="AF466" s="4">
        <f t="shared" si="75"/>
        <v>0</v>
      </c>
      <c r="AG466" s="4">
        <f t="shared" si="76"/>
        <v>0</v>
      </c>
      <c r="AH466" s="4">
        <f t="shared" si="77"/>
        <v>0</v>
      </c>
      <c r="AI466" s="4">
        <f t="shared" si="78"/>
        <v>0</v>
      </c>
      <c r="AJ466" s="4">
        <f t="shared" si="79"/>
        <v>0</v>
      </c>
      <c r="AK466" s="4">
        <f t="shared" si="80"/>
        <v>0</v>
      </c>
    </row>
    <row r="467" spans="1:37" x14ac:dyDescent="0.25">
      <c r="A467" s="1" cm="1">
        <f t="array" ref="A467">_xlfn.SWITCH(B467,"G",1,"D",2,"M",3,"F",4)</f>
        <v>2</v>
      </c>
      <c r="B467" s="1" t="s">
        <v>14</v>
      </c>
      <c r="C467" s="1" t="s">
        <v>151</v>
      </c>
      <c r="D467" s="1">
        <v>4.5</v>
      </c>
      <c r="E467" s="1">
        <v>4.5</v>
      </c>
      <c r="F467" s="1" t="s">
        <v>129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3">
        <v>0</v>
      </c>
      <c r="AC467" s="4">
        <f t="shared" si="72"/>
        <v>0</v>
      </c>
      <c r="AD467" s="4">
        <f t="shared" si="73"/>
        <v>0</v>
      </c>
      <c r="AE467" s="4">
        <f t="shared" si="74"/>
        <v>0</v>
      </c>
      <c r="AF467" s="4">
        <f t="shared" si="75"/>
        <v>0</v>
      </c>
      <c r="AG467" s="4">
        <f t="shared" si="76"/>
        <v>0</v>
      </c>
      <c r="AH467" s="4">
        <f t="shared" si="77"/>
        <v>0</v>
      </c>
      <c r="AI467" s="4">
        <f t="shared" si="78"/>
        <v>0</v>
      </c>
      <c r="AJ467" s="4">
        <f t="shared" si="79"/>
        <v>0</v>
      </c>
      <c r="AK467" s="4">
        <f t="shared" si="80"/>
        <v>0</v>
      </c>
    </row>
    <row r="468" spans="1:37" x14ac:dyDescent="0.25">
      <c r="A468" s="1" cm="1">
        <f t="array" ref="A468">_xlfn.SWITCH(B468,"G",1,"D",2,"M",3,"F",4)</f>
        <v>4</v>
      </c>
      <c r="B468" s="1" t="s">
        <v>19</v>
      </c>
      <c r="C468" s="1" t="s">
        <v>158</v>
      </c>
      <c r="D468" s="1">
        <v>4.4000000000000004</v>
      </c>
      <c r="E468" s="1">
        <v>4.4000000000000004</v>
      </c>
      <c r="F468" s="1" t="s">
        <v>129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3">
        <v>0</v>
      </c>
      <c r="AC468" s="4">
        <f t="shared" si="72"/>
        <v>0</v>
      </c>
      <c r="AD468" s="4">
        <f t="shared" si="73"/>
        <v>0</v>
      </c>
      <c r="AE468" s="4">
        <f t="shared" si="74"/>
        <v>0</v>
      </c>
      <c r="AF468" s="4">
        <f t="shared" si="75"/>
        <v>0</v>
      </c>
      <c r="AG468" s="4">
        <f t="shared" si="76"/>
        <v>0</v>
      </c>
      <c r="AH468" s="4">
        <f t="shared" si="77"/>
        <v>0</v>
      </c>
      <c r="AI468" s="4">
        <f t="shared" si="78"/>
        <v>0</v>
      </c>
      <c r="AJ468" s="4">
        <f t="shared" si="79"/>
        <v>0</v>
      </c>
      <c r="AK468" s="4">
        <f t="shared" si="80"/>
        <v>0</v>
      </c>
    </row>
    <row r="469" spans="1:37" x14ac:dyDescent="0.25">
      <c r="A469" s="1" cm="1">
        <f t="array" ref="A469">_xlfn.SWITCH(B469,"G",1,"D",2,"M",3,"F",4)</f>
        <v>3</v>
      </c>
      <c r="B469" s="1" t="s">
        <v>11</v>
      </c>
      <c r="C469" s="1" t="s">
        <v>163</v>
      </c>
      <c r="D469" s="1">
        <v>7.1</v>
      </c>
      <c r="E469" s="1">
        <v>7.1</v>
      </c>
      <c r="F469" s="1" t="s">
        <v>129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3">
        <v>0</v>
      </c>
      <c r="AC469" s="4">
        <f t="shared" si="72"/>
        <v>0</v>
      </c>
      <c r="AD469" s="4">
        <f t="shared" si="73"/>
        <v>0</v>
      </c>
      <c r="AE469" s="4">
        <f t="shared" si="74"/>
        <v>0</v>
      </c>
      <c r="AF469" s="4">
        <f t="shared" si="75"/>
        <v>0</v>
      </c>
      <c r="AG469" s="4">
        <f t="shared" si="76"/>
        <v>0</v>
      </c>
      <c r="AH469" s="4">
        <f t="shared" si="77"/>
        <v>0</v>
      </c>
      <c r="AI469" s="4">
        <f t="shared" si="78"/>
        <v>0</v>
      </c>
      <c r="AJ469" s="4">
        <f t="shared" si="79"/>
        <v>0</v>
      </c>
      <c r="AK469" s="4">
        <f t="shared" si="80"/>
        <v>0</v>
      </c>
    </row>
    <row r="470" spans="1:37" x14ac:dyDescent="0.25">
      <c r="A470" s="1" cm="1">
        <f t="array" ref="A470">_xlfn.SWITCH(B470,"G",1,"D",2,"M",3,"F",4)</f>
        <v>3</v>
      </c>
      <c r="B470" s="1" t="s">
        <v>11</v>
      </c>
      <c r="C470" s="1" t="s">
        <v>164</v>
      </c>
      <c r="D470" s="1">
        <v>5.3</v>
      </c>
      <c r="E470" s="1">
        <v>5.3</v>
      </c>
      <c r="F470" s="1" t="s">
        <v>129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3">
        <v>0</v>
      </c>
      <c r="AC470" s="4">
        <f t="shared" si="72"/>
        <v>0</v>
      </c>
      <c r="AD470" s="4">
        <f t="shared" si="73"/>
        <v>0</v>
      </c>
      <c r="AE470" s="4">
        <f t="shared" si="74"/>
        <v>0</v>
      </c>
      <c r="AF470" s="4">
        <f t="shared" si="75"/>
        <v>0</v>
      </c>
      <c r="AG470" s="4">
        <f t="shared" si="76"/>
        <v>0</v>
      </c>
      <c r="AH470" s="4">
        <f t="shared" si="77"/>
        <v>0</v>
      </c>
      <c r="AI470" s="4">
        <f t="shared" si="78"/>
        <v>0</v>
      </c>
      <c r="AJ470" s="4">
        <f t="shared" si="79"/>
        <v>0</v>
      </c>
      <c r="AK470" s="4">
        <f t="shared" si="80"/>
        <v>0</v>
      </c>
    </row>
    <row r="471" spans="1:37" x14ac:dyDescent="0.25">
      <c r="A471" s="1" cm="1">
        <f t="array" ref="A471">_xlfn.SWITCH(B471,"G",1,"D",2,"M",3,"F",4)</f>
        <v>3</v>
      </c>
      <c r="B471" s="1" t="s">
        <v>11</v>
      </c>
      <c r="C471" s="1" t="s">
        <v>165</v>
      </c>
      <c r="D471" s="1">
        <v>4.7</v>
      </c>
      <c r="E471" s="1">
        <v>4.7</v>
      </c>
      <c r="F471" s="1" t="s">
        <v>129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3">
        <v>0</v>
      </c>
      <c r="AC471" s="4">
        <f t="shared" si="72"/>
        <v>0</v>
      </c>
      <c r="AD471" s="4">
        <f t="shared" si="73"/>
        <v>0</v>
      </c>
      <c r="AE471" s="4">
        <f t="shared" si="74"/>
        <v>0</v>
      </c>
      <c r="AF471" s="4">
        <f t="shared" si="75"/>
        <v>0</v>
      </c>
      <c r="AG471" s="4">
        <f t="shared" si="76"/>
        <v>0</v>
      </c>
      <c r="AH471" s="4">
        <f t="shared" si="77"/>
        <v>0</v>
      </c>
      <c r="AI471" s="4">
        <f t="shared" si="78"/>
        <v>0</v>
      </c>
      <c r="AJ471" s="4">
        <f t="shared" si="79"/>
        <v>0</v>
      </c>
      <c r="AK471" s="4">
        <f t="shared" si="80"/>
        <v>0</v>
      </c>
    </row>
    <row r="472" spans="1:37" x14ac:dyDescent="0.25">
      <c r="A472" s="1" cm="1">
        <f t="array" ref="A472">_xlfn.SWITCH(B472,"G",1,"D",2,"M",3,"F",4)</f>
        <v>2</v>
      </c>
      <c r="B472" s="1" t="s">
        <v>14</v>
      </c>
      <c r="C472" s="1" t="s">
        <v>167</v>
      </c>
      <c r="D472" s="1">
        <v>3.8</v>
      </c>
      <c r="E472" s="1">
        <v>3.8</v>
      </c>
      <c r="F472" s="1" t="s">
        <v>129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3">
        <v>0</v>
      </c>
      <c r="AC472" s="4">
        <f t="shared" si="72"/>
        <v>0</v>
      </c>
      <c r="AD472" s="4">
        <f t="shared" si="73"/>
        <v>0</v>
      </c>
      <c r="AE472" s="4">
        <f t="shared" si="74"/>
        <v>0</v>
      </c>
      <c r="AF472" s="4">
        <f t="shared" si="75"/>
        <v>0</v>
      </c>
      <c r="AG472" s="4">
        <f t="shared" si="76"/>
        <v>0</v>
      </c>
      <c r="AH472" s="4">
        <f t="shared" si="77"/>
        <v>0</v>
      </c>
      <c r="AI472" s="4">
        <f t="shared" si="78"/>
        <v>0</v>
      </c>
      <c r="AJ472" s="4">
        <f t="shared" si="79"/>
        <v>0</v>
      </c>
      <c r="AK472" s="4">
        <f t="shared" si="80"/>
        <v>0</v>
      </c>
    </row>
    <row r="473" spans="1:37" x14ac:dyDescent="0.25">
      <c r="A473" s="1" cm="1">
        <f t="array" ref="A473">_xlfn.SWITCH(B473,"G",1,"D",2,"M",3,"F",4)</f>
        <v>3</v>
      </c>
      <c r="B473" s="1" t="s">
        <v>11</v>
      </c>
      <c r="C473" s="1" t="s">
        <v>169</v>
      </c>
      <c r="D473" s="1">
        <v>4.3</v>
      </c>
      <c r="E473" s="1">
        <v>4.3</v>
      </c>
      <c r="F473" s="1" t="s">
        <v>129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3">
        <v>0</v>
      </c>
      <c r="AC473" s="4">
        <f t="shared" si="72"/>
        <v>0</v>
      </c>
      <c r="AD473" s="4">
        <f t="shared" si="73"/>
        <v>0</v>
      </c>
      <c r="AE473" s="4">
        <f t="shared" si="74"/>
        <v>0</v>
      </c>
      <c r="AF473" s="4">
        <f t="shared" si="75"/>
        <v>0</v>
      </c>
      <c r="AG473" s="4">
        <f t="shared" si="76"/>
        <v>0</v>
      </c>
      <c r="AH473" s="4">
        <f t="shared" si="77"/>
        <v>0</v>
      </c>
      <c r="AI473" s="4">
        <f t="shared" si="78"/>
        <v>0</v>
      </c>
      <c r="AJ473" s="4">
        <f t="shared" si="79"/>
        <v>0</v>
      </c>
      <c r="AK473" s="4">
        <f t="shared" si="80"/>
        <v>0</v>
      </c>
    </row>
    <row r="474" spans="1:37" x14ac:dyDescent="0.25">
      <c r="A474" s="1" cm="1">
        <f t="array" ref="A474">_xlfn.SWITCH(B474,"G",1,"D",2,"M",3,"F",4)</f>
        <v>3</v>
      </c>
      <c r="B474" s="1" t="s">
        <v>11</v>
      </c>
      <c r="C474" s="1" t="s">
        <v>170</v>
      </c>
      <c r="D474" s="1">
        <v>5.8</v>
      </c>
      <c r="E474" s="1">
        <v>5.8</v>
      </c>
      <c r="F474" s="1" t="s">
        <v>171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3">
        <v>0</v>
      </c>
      <c r="AC474" s="4">
        <f t="shared" si="72"/>
        <v>0</v>
      </c>
      <c r="AD474" s="4">
        <f t="shared" si="73"/>
        <v>0</v>
      </c>
      <c r="AE474" s="4">
        <f t="shared" si="74"/>
        <v>0</v>
      </c>
      <c r="AF474" s="4">
        <f t="shared" si="75"/>
        <v>0</v>
      </c>
      <c r="AG474" s="4">
        <f t="shared" si="76"/>
        <v>0</v>
      </c>
      <c r="AH474" s="4">
        <f t="shared" si="77"/>
        <v>0</v>
      </c>
      <c r="AI474" s="4">
        <f t="shared" si="78"/>
        <v>0</v>
      </c>
      <c r="AJ474" s="4">
        <f t="shared" si="79"/>
        <v>0</v>
      </c>
      <c r="AK474" s="4">
        <f t="shared" si="80"/>
        <v>0</v>
      </c>
    </row>
    <row r="475" spans="1:37" x14ac:dyDescent="0.25">
      <c r="A475" s="1" cm="1">
        <f t="array" ref="A475">_xlfn.SWITCH(B475,"G",1,"D",2,"M",3,"F",4)</f>
        <v>1</v>
      </c>
      <c r="B475" s="1" t="s">
        <v>22</v>
      </c>
      <c r="C475" s="1" t="s">
        <v>175</v>
      </c>
      <c r="D475" s="1">
        <v>4.3</v>
      </c>
      <c r="E475" s="1">
        <v>4.3</v>
      </c>
      <c r="F475" s="1" t="s">
        <v>173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3">
        <v>0</v>
      </c>
      <c r="AC475" s="4">
        <f t="shared" si="72"/>
        <v>0</v>
      </c>
      <c r="AD475" s="4">
        <f t="shared" si="73"/>
        <v>0</v>
      </c>
      <c r="AE475" s="4">
        <f t="shared" si="74"/>
        <v>0</v>
      </c>
      <c r="AF475" s="4">
        <f t="shared" si="75"/>
        <v>0</v>
      </c>
      <c r="AG475" s="4">
        <f t="shared" si="76"/>
        <v>0</v>
      </c>
      <c r="AH475" s="4">
        <f t="shared" si="77"/>
        <v>0</v>
      </c>
      <c r="AI475" s="4">
        <f t="shared" si="78"/>
        <v>0</v>
      </c>
      <c r="AJ475" s="4">
        <f t="shared" si="79"/>
        <v>0</v>
      </c>
      <c r="AK475" s="4">
        <f t="shared" si="80"/>
        <v>0</v>
      </c>
    </row>
    <row r="476" spans="1:37" x14ac:dyDescent="0.25">
      <c r="A476" s="1" cm="1">
        <f t="array" ref="A476">_xlfn.SWITCH(B476,"G",1,"D",2,"M",3,"F",4)</f>
        <v>4</v>
      </c>
      <c r="B476" s="1" t="s">
        <v>19</v>
      </c>
      <c r="C476" s="1" t="s">
        <v>177</v>
      </c>
      <c r="D476" s="1">
        <v>6</v>
      </c>
      <c r="E476" s="1">
        <v>6</v>
      </c>
      <c r="F476" s="1" t="s">
        <v>173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3">
        <v>0</v>
      </c>
      <c r="AC476" s="4">
        <f t="shared" si="72"/>
        <v>0</v>
      </c>
      <c r="AD476" s="4">
        <f t="shared" si="73"/>
        <v>0</v>
      </c>
      <c r="AE476" s="4">
        <f t="shared" si="74"/>
        <v>0</v>
      </c>
      <c r="AF476" s="4">
        <f t="shared" si="75"/>
        <v>0</v>
      </c>
      <c r="AG476" s="4">
        <f t="shared" si="76"/>
        <v>0</v>
      </c>
      <c r="AH476" s="4">
        <f t="shared" si="77"/>
        <v>0</v>
      </c>
      <c r="AI476" s="4">
        <f t="shared" si="78"/>
        <v>0</v>
      </c>
      <c r="AJ476" s="4">
        <f t="shared" si="79"/>
        <v>0</v>
      </c>
      <c r="AK476" s="4">
        <f t="shared" si="80"/>
        <v>0</v>
      </c>
    </row>
    <row r="477" spans="1:37" x14ac:dyDescent="0.25">
      <c r="A477" s="1" cm="1">
        <f t="array" ref="A477">_xlfn.SWITCH(B477,"G",1,"D",2,"M",3,"F",4)</f>
        <v>2</v>
      </c>
      <c r="B477" s="1" t="s">
        <v>14</v>
      </c>
      <c r="C477" s="1" t="s">
        <v>184</v>
      </c>
      <c r="D477" s="1">
        <v>4.3</v>
      </c>
      <c r="E477" s="1">
        <v>4.3</v>
      </c>
      <c r="F477" s="1" t="s">
        <v>173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3">
        <v>0</v>
      </c>
      <c r="AC477" s="4">
        <f t="shared" si="72"/>
        <v>0</v>
      </c>
      <c r="AD477" s="4">
        <f t="shared" si="73"/>
        <v>0</v>
      </c>
      <c r="AE477" s="4">
        <f t="shared" si="74"/>
        <v>0</v>
      </c>
      <c r="AF477" s="4">
        <f t="shared" si="75"/>
        <v>0</v>
      </c>
      <c r="AG477" s="4">
        <f t="shared" si="76"/>
        <v>0</v>
      </c>
      <c r="AH477" s="4">
        <f t="shared" si="77"/>
        <v>0</v>
      </c>
      <c r="AI477" s="4">
        <f t="shared" si="78"/>
        <v>0</v>
      </c>
      <c r="AJ477" s="4">
        <f t="shared" si="79"/>
        <v>0</v>
      </c>
      <c r="AK477" s="4">
        <f t="shared" si="80"/>
        <v>0</v>
      </c>
    </row>
    <row r="478" spans="1:37" x14ac:dyDescent="0.25">
      <c r="A478" s="1" cm="1">
        <f t="array" ref="A478">_xlfn.SWITCH(B478,"G",1,"D",2,"M",3,"F",4)</f>
        <v>3</v>
      </c>
      <c r="B478" s="1" t="s">
        <v>11</v>
      </c>
      <c r="C478" s="1" t="s">
        <v>185</v>
      </c>
      <c r="D478" s="1">
        <v>5</v>
      </c>
      <c r="E478" s="1">
        <v>5</v>
      </c>
      <c r="F478" s="1" t="s">
        <v>173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3">
        <v>0</v>
      </c>
      <c r="AC478" s="4">
        <f t="shared" si="72"/>
        <v>0</v>
      </c>
      <c r="AD478" s="4">
        <f t="shared" si="73"/>
        <v>0</v>
      </c>
      <c r="AE478" s="4">
        <f t="shared" si="74"/>
        <v>0</v>
      </c>
      <c r="AF478" s="4">
        <f t="shared" si="75"/>
        <v>0</v>
      </c>
      <c r="AG478" s="4">
        <f t="shared" si="76"/>
        <v>0</v>
      </c>
      <c r="AH478" s="4">
        <f t="shared" si="77"/>
        <v>0</v>
      </c>
      <c r="AI478" s="4">
        <f t="shared" si="78"/>
        <v>0</v>
      </c>
      <c r="AJ478" s="4">
        <f t="shared" si="79"/>
        <v>0</v>
      </c>
      <c r="AK478" s="4">
        <f t="shared" si="80"/>
        <v>0</v>
      </c>
    </row>
    <row r="479" spans="1:37" x14ac:dyDescent="0.25">
      <c r="A479" s="1" cm="1">
        <f t="array" ref="A479">_xlfn.SWITCH(B479,"G",1,"D",2,"M",3,"F",4)</f>
        <v>1</v>
      </c>
      <c r="B479" s="1" t="s">
        <v>22</v>
      </c>
      <c r="C479" s="1" t="s">
        <v>191</v>
      </c>
      <c r="D479" s="1">
        <v>4.3</v>
      </c>
      <c r="E479" s="1">
        <v>4.3</v>
      </c>
      <c r="F479" s="1" t="s">
        <v>173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0</v>
      </c>
      <c r="AC479" s="4">
        <f t="shared" si="72"/>
        <v>0</v>
      </c>
      <c r="AD479" s="4">
        <f t="shared" si="73"/>
        <v>0</v>
      </c>
      <c r="AE479" s="4">
        <f t="shared" si="74"/>
        <v>0</v>
      </c>
      <c r="AF479" s="4">
        <f t="shared" si="75"/>
        <v>0</v>
      </c>
      <c r="AG479" s="4">
        <f t="shared" si="76"/>
        <v>0</v>
      </c>
      <c r="AH479" s="4">
        <f t="shared" si="77"/>
        <v>0</v>
      </c>
      <c r="AI479" s="4">
        <f t="shared" si="78"/>
        <v>0</v>
      </c>
      <c r="AJ479" s="4">
        <f t="shared" si="79"/>
        <v>0</v>
      </c>
      <c r="AK479" s="4">
        <f t="shared" si="80"/>
        <v>0</v>
      </c>
    </row>
    <row r="480" spans="1:37" x14ac:dyDescent="0.25">
      <c r="A480" s="1" cm="1">
        <f t="array" ref="A480">_xlfn.SWITCH(B480,"G",1,"D",2,"M",3,"F",4)</f>
        <v>3</v>
      </c>
      <c r="B480" s="1" t="s">
        <v>11</v>
      </c>
      <c r="C480" s="1" t="s">
        <v>192</v>
      </c>
      <c r="D480" s="1">
        <v>4.3</v>
      </c>
      <c r="E480" s="1">
        <v>4.3</v>
      </c>
      <c r="F480" s="1" t="s">
        <v>173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3">
        <v>0</v>
      </c>
      <c r="AC480" s="4">
        <f t="shared" si="72"/>
        <v>0</v>
      </c>
      <c r="AD480" s="4">
        <f t="shared" si="73"/>
        <v>0</v>
      </c>
      <c r="AE480" s="4">
        <f t="shared" si="74"/>
        <v>0</v>
      </c>
      <c r="AF480" s="4">
        <f t="shared" si="75"/>
        <v>0</v>
      </c>
      <c r="AG480" s="4">
        <f t="shared" si="76"/>
        <v>0</v>
      </c>
      <c r="AH480" s="4">
        <f t="shared" si="77"/>
        <v>0</v>
      </c>
      <c r="AI480" s="4">
        <f t="shared" si="78"/>
        <v>0</v>
      </c>
      <c r="AJ480" s="4">
        <f t="shared" si="79"/>
        <v>0</v>
      </c>
      <c r="AK480" s="4">
        <f t="shared" si="80"/>
        <v>0</v>
      </c>
    </row>
    <row r="481" spans="1:37" x14ac:dyDescent="0.25">
      <c r="A481" s="1" cm="1">
        <f t="array" ref="A481">_xlfn.SWITCH(B481,"G",1,"D",2,"M",3,"F",4)</f>
        <v>4</v>
      </c>
      <c r="B481" s="1" t="s">
        <v>19</v>
      </c>
      <c r="C481" s="1" t="s">
        <v>193</v>
      </c>
      <c r="D481" s="1">
        <v>5.7</v>
      </c>
      <c r="E481" s="1">
        <v>5.7</v>
      </c>
      <c r="F481" s="1" t="s">
        <v>173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3">
        <v>0</v>
      </c>
      <c r="AC481" s="4">
        <f t="shared" si="72"/>
        <v>0</v>
      </c>
      <c r="AD481" s="4">
        <f t="shared" si="73"/>
        <v>0</v>
      </c>
      <c r="AE481" s="4">
        <f t="shared" si="74"/>
        <v>0</v>
      </c>
      <c r="AF481" s="4">
        <f t="shared" si="75"/>
        <v>0</v>
      </c>
      <c r="AG481" s="4">
        <f t="shared" si="76"/>
        <v>0</v>
      </c>
      <c r="AH481" s="4">
        <f t="shared" si="77"/>
        <v>0</v>
      </c>
      <c r="AI481" s="4">
        <f t="shared" si="78"/>
        <v>0</v>
      </c>
      <c r="AJ481" s="4">
        <f t="shared" si="79"/>
        <v>0</v>
      </c>
      <c r="AK481" s="4">
        <f t="shared" si="80"/>
        <v>0</v>
      </c>
    </row>
    <row r="482" spans="1:37" x14ac:dyDescent="0.25">
      <c r="A482" s="1" cm="1">
        <f t="array" ref="A482">_xlfn.SWITCH(B482,"G",1,"D",2,"M",3,"F",4)</f>
        <v>2</v>
      </c>
      <c r="B482" s="1" t="s">
        <v>14</v>
      </c>
      <c r="C482" s="1" t="s">
        <v>194</v>
      </c>
      <c r="D482" s="1">
        <v>3.9</v>
      </c>
      <c r="E482" s="1">
        <v>3.9</v>
      </c>
      <c r="F482" s="1" t="s">
        <v>173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3">
        <v>0</v>
      </c>
      <c r="AC482" s="4">
        <f t="shared" si="72"/>
        <v>0</v>
      </c>
      <c r="AD482" s="4">
        <f t="shared" si="73"/>
        <v>0</v>
      </c>
      <c r="AE482" s="4">
        <f t="shared" si="74"/>
        <v>0</v>
      </c>
      <c r="AF482" s="4">
        <f t="shared" si="75"/>
        <v>0</v>
      </c>
      <c r="AG482" s="4">
        <f t="shared" si="76"/>
        <v>0</v>
      </c>
      <c r="AH482" s="4">
        <f t="shared" si="77"/>
        <v>0</v>
      </c>
      <c r="AI482" s="4">
        <f t="shared" si="78"/>
        <v>0</v>
      </c>
      <c r="AJ482" s="4">
        <f t="shared" si="79"/>
        <v>0</v>
      </c>
      <c r="AK482" s="4">
        <f t="shared" si="80"/>
        <v>0</v>
      </c>
    </row>
    <row r="483" spans="1:37" x14ac:dyDescent="0.25">
      <c r="A483" s="1" cm="1">
        <f t="array" ref="A483">_xlfn.SWITCH(B483,"G",1,"D",2,"M",3,"F",4)</f>
        <v>1</v>
      </c>
      <c r="B483" s="1" t="s">
        <v>22</v>
      </c>
      <c r="C483" s="1" t="s">
        <v>195</v>
      </c>
      <c r="D483" s="1">
        <v>3.9</v>
      </c>
      <c r="E483" s="1">
        <v>3.9</v>
      </c>
      <c r="F483" s="1" t="s">
        <v>137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0.04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3">
        <v>0</v>
      </c>
      <c r="AC483" s="4">
        <f t="shared" si="72"/>
        <v>0</v>
      </c>
      <c r="AD483" s="4">
        <f t="shared" si="73"/>
        <v>0</v>
      </c>
      <c r="AE483" s="4">
        <f t="shared" si="74"/>
        <v>0</v>
      </c>
      <c r="AF483" s="4">
        <f t="shared" si="75"/>
        <v>0</v>
      </c>
      <c r="AG483" s="4">
        <f t="shared" si="76"/>
        <v>0</v>
      </c>
      <c r="AH483" s="4">
        <f t="shared" si="77"/>
        <v>0</v>
      </c>
      <c r="AI483" s="4">
        <f t="shared" si="78"/>
        <v>0</v>
      </c>
      <c r="AJ483" s="4">
        <f t="shared" si="79"/>
        <v>0</v>
      </c>
      <c r="AK483" s="4">
        <f t="shared" si="80"/>
        <v>0</v>
      </c>
    </row>
    <row r="484" spans="1:37" x14ac:dyDescent="0.25">
      <c r="A484" s="1" cm="1">
        <f t="array" ref="A484">_xlfn.SWITCH(B484,"G",1,"D",2,"M",3,"F",4)</f>
        <v>3</v>
      </c>
      <c r="B484" s="1" t="s">
        <v>11</v>
      </c>
      <c r="C484" s="1" t="s">
        <v>196</v>
      </c>
      <c r="D484" s="1">
        <v>4.7</v>
      </c>
      <c r="E484" s="1">
        <v>4.7</v>
      </c>
      <c r="F484" s="1" t="s">
        <v>137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3">
        <v>0</v>
      </c>
      <c r="AC484" s="4">
        <f t="shared" si="72"/>
        <v>0</v>
      </c>
      <c r="AD484" s="4">
        <f t="shared" si="73"/>
        <v>0</v>
      </c>
      <c r="AE484" s="4">
        <f t="shared" si="74"/>
        <v>0</v>
      </c>
      <c r="AF484" s="4">
        <f t="shared" si="75"/>
        <v>0</v>
      </c>
      <c r="AG484" s="4">
        <f t="shared" si="76"/>
        <v>0</v>
      </c>
      <c r="AH484" s="4">
        <f t="shared" si="77"/>
        <v>0</v>
      </c>
      <c r="AI484" s="4">
        <f t="shared" si="78"/>
        <v>0</v>
      </c>
      <c r="AJ484" s="4">
        <f t="shared" si="79"/>
        <v>0</v>
      </c>
      <c r="AK484" s="4">
        <f t="shared" si="80"/>
        <v>0</v>
      </c>
    </row>
    <row r="485" spans="1:37" x14ac:dyDescent="0.25">
      <c r="A485" s="1" cm="1">
        <f t="array" ref="A485">_xlfn.SWITCH(B485,"G",1,"D",2,"M",3,"F",4)</f>
        <v>2</v>
      </c>
      <c r="B485" s="1" t="s">
        <v>14</v>
      </c>
      <c r="C485" s="1" t="s">
        <v>197</v>
      </c>
      <c r="D485" s="1">
        <v>4.0999999999999996</v>
      </c>
      <c r="E485" s="1">
        <v>4.0999999999999996</v>
      </c>
      <c r="F485" s="1" t="s">
        <v>137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3">
        <v>0</v>
      </c>
      <c r="AC485" s="4">
        <f t="shared" si="72"/>
        <v>0</v>
      </c>
      <c r="AD485" s="4">
        <f t="shared" si="73"/>
        <v>0</v>
      </c>
      <c r="AE485" s="4">
        <f t="shared" si="74"/>
        <v>0</v>
      </c>
      <c r="AF485" s="4">
        <f t="shared" si="75"/>
        <v>0</v>
      </c>
      <c r="AG485" s="4">
        <f t="shared" si="76"/>
        <v>0</v>
      </c>
      <c r="AH485" s="4">
        <f t="shared" si="77"/>
        <v>0</v>
      </c>
      <c r="AI485" s="4">
        <f t="shared" si="78"/>
        <v>0</v>
      </c>
      <c r="AJ485" s="4">
        <f t="shared" si="79"/>
        <v>0</v>
      </c>
      <c r="AK485" s="4">
        <f t="shared" si="80"/>
        <v>0</v>
      </c>
    </row>
    <row r="486" spans="1:37" x14ac:dyDescent="0.25">
      <c r="A486" s="1" cm="1">
        <f t="array" ref="A486">_xlfn.SWITCH(B486,"G",1,"D",2,"M",3,"F",4)</f>
        <v>3</v>
      </c>
      <c r="B486" s="1" t="s">
        <v>11</v>
      </c>
      <c r="C486" s="1" t="s">
        <v>198</v>
      </c>
      <c r="D486" s="1">
        <v>4.7</v>
      </c>
      <c r="E486" s="1">
        <v>4.7</v>
      </c>
      <c r="F486" s="1" t="s">
        <v>137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3">
        <v>0</v>
      </c>
      <c r="AC486" s="4">
        <f t="shared" si="72"/>
        <v>0</v>
      </c>
      <c r="AD486" s="4">
        <f t="shared" si="73"/>
        <v>0</v>
      </c>
      <c r="AE486" s="4">
        <f t="shared" si="74"/>
        <v>0</v>
      </c>
      <c r="AF486" s="4">
        <f t="shared" si="75"/>
        <v>0</v>
      </c>
      <c r="AG486" s="4">
        <f t="shared" si="76"/>
        <v>0</v>
      </c>
      <c r="AH486" s="4">
        <f t="shared" si="77"/>
        <v>0</v>
      </c>
      <c r="AI486" s="4">
        <f t="shared" si="78"/>
        <v>0</v>
      </c>
      <c r="AJ486" s="4">
        <f t="shared" si="79"/>
        <v>0</v>
      </c>
      <c r="AK486" s="4">
        <f t="shared" si="80"/>
        <v>0</v>
      </c>
    </row>
    <row r="487" spans="1:37" x14ac:dyDescent="0.25">
      <c r="A487" s="1" cm="1">
        <f t="array" ref="A487">_xlfn.SWITCH(B487,"G",1,"D",2,"M",3,"F",4)</f>
        <v>3</v>
      </c>
      <c r="B487" s="1" t="s">
        <v>11</v>
      </c>
      <c r="C487" s="1" t="s">
        <v>199</v>
      </c>
      <c r="D487" s="1">
        <v>5.2</v>
      </c>
      <c r="E487" s="1">
        <v>5.2</v>
      </c>
      <c r="F487" s="1" t="s">
        <v>137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3">
        <v>0</v>
      </c>
      <c r="AC487" s="4">
        <f t="shared" si="72"/>
        <v>0</v>
      </c>
      <c r="AD487" s="4">
        <f t="shared" si="73"/>
        <v>0</v>
      </c>
      <c r="AE487" s="4">
        <f t="shared" si="74"/>
        <v>0</v>
      </c>
      <c r="AF487" s="4">
        <f t="shared" si="75"/>
        <v>0</v>
      </c>
      <c r="AG487" s="4">
        <f t="shared" si="76"/>
        <v>0</v>
      </c>
      <c r="AH487" s="4">
        <f t="shared" si="77"/>
        <v>0</v>
      </c>
      <c r="AI487" s="4">
        <f t="shared" si="78"/>
        <v>0</v>
      </c>
      <c r="AJ487" s="4">
        <f t="shared" si="79"/>
        <v>0</v>
      </c>
      <c r="AK487" s="4">
        <f t="shared" si="80"/>
        <v>0</v>
      </c>
    </row>
    <row r="488" spans="1:37" x14ac:dyDescent="0.25">
      <c r="A488" s="1" cm="1">
        <f t="array" ref="A488">_xlfn.SWITCH(B488,"G",1,"D",2,"M",3,"F",4)</f>
        <v>3</v>
      </c>
      <c r="B488" s="1" t="s">
        <v>11</v>
      </c>
      <c r="C488" s="1" t="s">
        <v>201</v>
      </c>
      <c r="D488" s="1">
        <v>5</v>
      </c>
      <c r="E488" s="1">
        <v>5</v>
      </c>
      <c r="F488" s="1" t="s">
        <v>137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3">
        <v>0</v>
      </c>
      <c r="AC488" s="4">
        <f t="shared" si="72"/>
        <v>0</v>
      </c>
      <c r="AD488" s="4">
        <f t="shared" si="73"/>
        <v>0</v>
      </c>
      <c r="AE488" s="4">
        <f t="shared" si="74"/>
        <v>0</v>
      </c>
      <c r="AF488" s="4">
        <f t="shared" si="75"/>
        <v>0</v>
      </c>
      <c r="AG488" s="4">
        <f t="shared" si="76"/>
        <v>0</v>
      </c>
      <c r="AH488" s="4">
        <f t="shared" si="77"/>
        <v>0</v>
      </c>
      <c r="AI488" s="4">
        <f t="shared" si="78"/>
        <v>0</v>
      </c>
      <c r="AJ488" s="4">
        <f t="shared" si="79"/>
        <v>0</v>
      </c>
      <c r="AK488" s="4">
        <f t="shared" si="80"/>
        <v>0</v>
      </c>
    </row>
    <row r="489" spans="1:37" x14ac:dyDescent="0.25">
      <c r="A489" s="1" cm="1">
        <f t="array" ref="A489">_xlfn.SWITCH(B489,"G",1,"D",2,"M",3,"F",4)</f>
        <v>2</v>
      </c>
      <c r="B489" s="1" t="s">
        <v>14</v>
      </c>
      <c r="C489" s="1" t="s">
        <v>203</v>
      </c>
      <c r="D489" s="1">
        <v>4.2</v>
      </c>
      <c r="E489" s="1">
        <v>4.2</v>
      </c>
      <c r="F489" s="1" t="s">
        <v>137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3">
        <v>0</v>
      </c>
      <c r="AC489" s="4">
        <f t="shared" si="72"/>
        <v>0</v>
      </c>
      <c r="AD489" s="4">
        <f t="shared" si="73"/>
        <v>0</v>
      </c>
      <c r="AE489" s="4">
        <f t="shared" si="74"/>
        <v>0</v>
      </c>
      <c r="AF489" s="4">
        <f t="shared" si="75"/>
        <v>0</v>
      </c>
      <c r="AG489" s="4">
        <f t="shared" si="76"/>
        <v>0</v>
      </c>
      <c r="AH489" s="4">
        <f t="shared" si="77"/>
        <v>0</v>
      </c>
      <c r="AI489" s="4">
        <f t="shared" si="78"/>
        <v>0</v>
      </c>
      <c r="AJ489" s="4">
        <f t="shared" si="79"/>
        <v>0</v>
      </c>
      <c r="AK489" s="4">
        <f t="shared" si="80"/>
        <v>0</v>
      </c>
    </row>
    <row r="490" spans="1:37" x14ac:dyDescent="0.25">
      <c r="A490" s="1" cm="1">
        <f t="array" ref="A490">_xlfn.SWITCH(B490,"G",1,"D",2,"M",3,"F",4)</f>
        <v>3</v>
      </c>
      <c r="B490" s="1" t="s">
        <v>11</v>
      </c>
      <c r="C490" s="1" t="s">
        <v>204</v>
      </c>
      <c r="D490" s="1">
        <v>4.7</v>
      </c>
      <c r="E490" s="1">
        <v>4.7</v>
      </c>
      <c r="F490" s="1" t="s">
        <v>137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3">
        <v>0</v>
      </c>
      <c r="AC490" s="4">
        <f t="shared" si="72"/>
        <v>0</v>
      </c>
      <c r="AD490" s="4">
        <f t="shared" si="73"/>
        <v>0</v>
      </c>
      <c r="AE490" s="4">
        <f t="shared" si="74"/>
        <v>0</v>
      </c>
      <c r="AF490" s="4">
        <f t="shared" si="75"/>
        <v>0</v>
      </c>
      <c r="AG490" s="4">
        <f t="shared" si="76"/>
        <v>0</v>
      </c>
      <c r="AH490" s="4">
        <f t="shared" si="77"/>
        <v>0</v>
      </c>
      <c r="AI490" s="4">
        <f t="shared" si="78"/>
        <v>0</v>
      </c>
      <c r="AJ490" s="4">
        <f t="shared" si="79"/>
        <v>0</v>
      </c>
      <c r="AK490" s="4">
        <f t="shared" si="80"/>
        <v>0</v>
      </c>
    </row>
    <row r="491" spans="1:37" x14ac:dyDescent="0.25">
      <c r="A491" s="1" cm="1">
        <f t="array" ref="A491">_xlfn.SWITCH(B491,"G",1,"D",2,"M",3,"F",4)</f>
        <v>1</v>
      </c>
      <c r="B491" s="1" t="s">
        <v>22</v>
      </c>
      <c r="C491" s="1" t="s">
        <v>207</v>
      </c>
      <c r="D491" s="1">
        <v>4.3</v>
      </c>
      <c r="E491" s="1">
        <v>4.3</v>
      </c>
      <c r="F491" s="1" t="s">
        <v>137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3">
        <v>0</v>
      </c>
      <c r="AC491" s="4">
        <f t="shared" si="72"/>
        <v>0</v>
      </c>
      <c r="AD491" s="4">
        <f t="shared" si="73"/>
        <v>0</v>
      </c>
      <c r="AE491" s="4">
        <f t="shared" si="74"/>
        <v>0</v>
      </c>
      <c r="AF491" s="4">
        <f t="shared" si="75"/>
        <v>0</v>
      </c>
      <c r="AG491" s="4">
        <f t="shared" si="76"/>
        <v>0</v>
      </c>
      <c r="AH491" s="4">
        <f t="shared" si="77"/>
        <v>0</v>
      </c>
      <c r="AI491" s="4">
        <f t="shared" si="78"/>
        <v>0</v>
      </c>
      <c r="AJ491" s="4">
        <f t="shared" si="79"/>
        <v>0</v>
      </c>
      <c r="AK491" s="4">
        <f t="shared" si="80"/>
        <v>0</v>
      </c>
    </row>
    <row r="492" spans="1:37" x14ac:dyDescent="0.25">
      <c r="A492" s="1" cm="1">
        <f t="array" ref="A492">_xlfn.SWITCH(B492,"G",1,"D",2,"M",3,"F",4)</f>
        <v>2</v>
      </c>
      <c r="B492" s="1" t="s">
        <v>14</v>
      </c>
      <c r="C492" s="1" t="s">
        <v>209</v>
      </c>
      <c r="D492" s="1">
        <v>4.3</v>
      </c>
      <c r="E492" s="1">
        <v>4.3</v>
      </c>
      <c r="F492" s="1" t="s">
        <v>137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0</v>
      </c>
      <c r="AC492" s="4">
        <f t="shared" si="72"/>
        <v>0</v>
      </c>
      <c r="AD492" s="4">
        <f t="shared" si="73"/>
        <v>0</v>
      </c>
      <c r="AE492" s="4">
        <f t="shared" si="74"/>
        <v>0</v>
      </c>
      <c r="AF492" s="4">
        <f t="shared" si="75"/>
        <v>0</v>
      </c>
      <c r="AG492" s="4">
        <f t="shared" si="76"/>
        <v>0</v>
      </c>
      <c r="AH492" s="4">
        <f t="shared" si="77"/>
        <v>0</v>
      </c>
      <c r="AI492" s="4">
        <f t="shared" si="78"/>
        <v>0</v>
      </c>
      <c r="AJ492" s="4">
        <f t="shared" si="79"/>
        <v>0</v>
      </c>
      <c r="AK492" s="4">
        <f t="shared" si="80"/>
        <v>0</v>
      </c>
    </row>
    <row r="493" spans="1:37" x14ac:dyDescent="0.25">
      <c r="A493" s="1" cm="1">
        <f t="array" ref="A493">_xlfn.SWITCH(B493,"G",1,"D",2,"M",3,"F",4)</f>
        <v>1</v>
      </c>
      <c r="B493" s="1" t="s">
        <v>22</v>
      </c>
      <c r="C493" s="1" t="s">
        <v>210</v>
      </c>
      <c r="D493" s="1">
        <v>4.3</v>
      </c>
      <c r="E493" s="1">
        <v>4.3</v>
      </c>
      <c r="F493" s="1" t="s">
        <v>137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3">
        <v>0</v>
      </c>
      <c r="AC493" s="4">
        <f t="shared" si="72"/>
        <v>0</v>
      </c>
      <c r="AD493" s="4">
        <f t="shared" si="73"/>
        <v>0</v>
      </c>
      <c r="AE493" s="4">
        <f t="shared" si="74"/>
        <v>0</v>
      </c>
      <c r="AF493" s="4">
        <f t="shared" si="75"/>
        <v>0</v>
      </c>
      <c r="AG493" s="4">
        <f t="shared" si="76"/>
        <v>0</v>
      </c>
      <c r="AH493" s="4">
        <f t="shared" si="77"/>
        <v>0</v>
      </c>
      <c r="AI493" s="4">
        <f t="shared" si="78"/>
        <v>0</v>
      </c>
      <c r="AJ493" s="4">
        <f t="shared" si="79"/>
        <v>0</v>
      </c>
      <c r="AK493" s="4">
        <f t="shared" si="80"/>
        <v>0</v>
      </c>
    </row>
    <row r="494" spans="1:37" x14ac:dyDescent="0.25">
      <c r="A494" s="1" cm="1">
        <f t="array" ref="A494">_xlfn.SWITCH(B494,"G",1,"D",2,"M",3,"F",4)</f>
        <v>3</v>
      </c>
      <c r="B494" s="1" t="s">
        <v>11</v>
      </c>
      <c r="C494" s="1" t="s">
        <v>213</v>
      </c>
      <c r="D494" s="1">
        <v>4.5999999999999996</v>
      </c>
      <c r="E494" s="1">
        <v>4.5999999999999996</v>
      </c>
      <c r="F494" s="1" t="s">
        <v>137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3">
        <v>0</v>
      </c>
      <c r="AC494" s="4">
        <f t="shared" si="72"/>
        <v>0</v>
      </c>
      <c r="AD494" s="4">
        <f t="shared" si="73"/>
        <v>0</v>
      </c>
      <c r="AE494" s="4">
        <f t="shared" si="74"/>
        <v>0</v>
      </c>
      <c r="AF494" s="4">
        <f t="shared" si="75"/>
        <v>0</v>
      </c>
      <c r="AG494" s="4">
        <f t="shared" si="76"/>
        <v>0</v>
      </c>
      <c r="AH494" s="4">
        <f t="shared" si="77"/>
        <v>0</v>
      </c>
      <c r="AI494" s="4">
        <f t="shared" si="78"/>
        <v>0</v>
      </c>
      <c r="AJ494" s="4">
        <f t="shared" si="79"/>
        <v>0</v>
      </c>
      <c r="AK494" s="4">
        <f t="shared" si="80"/>
        <v>0</v>
      </c>
    </row>
    <row r="495" spans="1:37" x14ac:dyDescent="0.25">
      <c r="A495" s="1" cm="1">
        <f t="array" ref="A495">_xlfn.SWITCH(B495,"G",1,"D",2,"M",3,"F",4)</f>
        <v>3</v>
      </c>
      <c r="B495" s="1" t="s">
        <v>11</v>
      </c>
      <c r="C495" s="1" t="s">
        <v>214</v>
      </c>
      <c r="D495" s="1">
        <v>4.8</v>
      </c>
      <c r="E495" s="1">
        <v>4.8</v>
      </c>
      <c r="F495" s="1" t="s">
        <v>137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4">
        <f t="shared" si="72"/>
        <v>0</v>
      </c>
      <c r="AD495" s="4">
        <f t="shared" si="73"/>
        <v>0</v>
      </c>
      <c r="AE495" s="4">
        <f t="shared" si="74"/>
        <v>0</v>
      </c>
      <c r="AF495" s="4">
        <f t="shared" si="75"/>
        <v>0</v>
      </c>
      <c r="AG495" s="4">
        <f t="shared" si="76"/>
        <v>0</v>
      </c>
      <c r="AH495" s="4">
        <f t="shared" si="77"/>
        <v>0</v>
      </c>
      <c r="AI495" s="4">
        <f t="shared" si="78"/>
        <v>0</v>
      </c>
      <c r="AJ495" s="4">
        <f t="shared" si="79"/>
        <v>0</v>
      </c>
      <c r="AK495" s="4">
        <f t="shared" si="80"/>
        <v>0</v>
      </c>
    </row>
    <row r="496" spans="1:37" x14ac:dyDescent="0.25">
      <c r="A496" s="1" cm="1">
        <f t="array" ref="A496">_xlfn.SWITCH(B496,"G",1,"D",2,"M",3,"F",4)</f>
        <v>2</v>
      </c>
      <c r="B496" s="1" t="s">
        <v>14</v>
      </c>
      <c r="C496" s="1" t="s">
        <v>216</v>
      </c>
      <c r="D496" s="1">
        <v>4.3</v>
      </c>
      <c r="E496" s="1">
        <v>4.3</v>
      </c>
      <c r="F496" s="1" t="s">
        <v>137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4">
        <f t="shared" si="72"/>
        <v>0</v>
      </c>
      <c r="AD496" s="4">
        <f t="shared" si="73"/>
        <v>0</v>
      </c>
      <c r="AE496" s="4">
        <f t="shared" si="74"/>
        <v>0</v>
      </c>
      <c r="AF496" s="4">
        <f t="shared" si="75"/>
        <v>0</v>
      </c>
      <c r="AG496" s="4">
        <f t="shared" si="76"/>
        <v>0</v>
      </c>
      <c r="AH496" s="4">
        <f t="shared" si="77"/>
        <v>0</v>
      </c>
      <c r="AI496" s="4">
        <f t="shared" si="78"/>
        <v>0</v>
      </c>
      <c r="AJ496" s="4">
        <f t="shared" si="79"/>
        <v>0</v>
      </c>
      <c r="AK496" s="4">
        <f t="shared" si="80"/>
        <v>0</v>
      </c>
    </row>
    <row r="497" spans="1:37" x14ac:dyDescent="0.25">
      <c r="A497" s="1" cm="1">
        <f t="array" ref="A497">_xlfn.SWITCH(B497,"G",1,"D",2,"M",3,"F",4)</f>
        <v>3</v>
      </c>
      <c r="B497" s="1" t="s">
        <v>11</v>
      </c>
      <c r="C497" s="1" t="s">
        <v>217</v>
      </c>
      <c r="D497" s="1">
        <v>5.7</v>
      </c>
      <c r="E497" s="1">
        <v>5.7</v>
      </c>
      <c r="F497" s="1" t="s">
        <v>218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3">
        <v>0</v>
      </c>
      <c r="AC497" s="4">
        <f t="shared" si="72"/>
        <v>0</v>
      </c>
      <c r="AD497" s="4">
        <f t="shared" si="73"/>
        <v>0</v>
      </c>
      <c r="AE497" s="4">
        <f t="shared" si="74"/>
        <v>0</v>
      </c>
      <c r="AF497" s="4">
        <f t="shared" si="75"/>
        <v>0</v>
      </c>
      <c r="AG497" s="4">
        <f t="shared" si="76"/>
        <v>0</v>
      </c>
      <c r="AH497" s="4">
        <f t="shared" si="77"/>
        <v>0</v>
      </c>
      <c r="AI497" s="4">
        <f t="shared" si="78"/>
        <v>0</v>
      </c>
      <c r="AJ497" s="4">
        <f t="shared" si="79"/>
        <v>0</v>
      </c>
      <c r="AK497" s="4">
        <f t="shared" si="80"/>
        <v>0</v>
      </c>
    </row>
    <row r="498" spans="1:37" x14ac:dyDescent="0.25">
      <c r="A498" s="1" cm="1">
        <f t="array" ref="A498">_xlfn.SWITCH(B498,"G",1,"D",2,"M",3,"F",4)</f>
        <v>2</v>
      </c>
      <c r="B498" s="1" t="s">
        <v>14</v>
      </c>
      <c r="C498" s="1" t="s">
        <v>221</v>
      </c>
      <c r="D498" s="1">
        <v>3.8</v>
      </c>
      <c r="E498" s="1">
        <v>3.8</v>
      </c>
      <c r="F498" s="1" t="s">
        <v>218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3">
        <v>0</v>
      </c>
      <c r="AC498" s="4">
        <f t="shared" si="72"/>
        <v>0</v>
      </c>
      <c r="AD498" s="4">
        <f t="shared" si="73"/>
        <v>0</v>
      </c>
      <c r="AE498" s="4">
        <f t="shared" si="74"/>
        <v>0</v>
      </c>
      <c r="AF498" s="4">
        <f t="shared" si="75"/>
        <v>0</v>
      </c>
      <c r="AG498" s="4">
        <f t="shared" si="76"/>
        <v>0</v>
      </c>
      <c r="AH498" s="4">
        <f t="shared" si="77"/>
        <v>0</v>
      </c>
      <c r="AI498" s="4">
        <f t="shared" si="78"/>
        <v>0</v>
      </c>
      <c r="AJ498" s="4">
        <f t="shared" si="79"/>
        <v>0</v>
      </c>
      <c r="AK498" s="4">
        <f t="shared" si="80"/>
        <v>0</v>
      </c>
    </row>
    <row r="499" spans="1:37" x14ac:dyDescent="0.25">
      <c r="A499" s="1" cm="1">
        <f t="array" ref="A499">_xlfn.SWITCH(B499,"G",1,"D",2,"M",3,"F",4)</f>
        <v>3</v>
      </c>
      <c r="B499" s="1" t="s">
        <v>11</v>
      </c>
      <c r="C499" s="1" t="s">
        <v>224</v>
      </c>
      <c r="D499" s="1">
        <v>4.8</v>
      </c>
      <c r="E499" s="1">
        <v>4.8</v>
      </c>
      <c r="F499" s="1" t="s">
        <v>218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3">
        <v>0</v>
      </c>
      <c r="AC499" s="4">
        <f t="shared" si="72"/>
        <v>0</v>
      </c>
      <c r="AD499" s="4">
        <f t="shared" si="73"/>
        <v>0</v>
      </c>
      <c r="AE499" s="4">
        <f t="shared" si="74"/>
        <v>0</v>
      </c>
      <c r="AF499" s="4">
        <f t="shared" si="75"/>
        <v>0</v>
      </c>
      <c r="AG499" s="4">
        <f t="shared" si="76"/>
        <v>0</v>
      </c>
      <c r="AH499" s="4">
        <f t="shared" si="77"/>
        <v>0</v>
      </c>
      <c r="AI499" s="4">
        <f t="shared" si="78"/>
        <v>0</v>
      </c>
      <c r="AJ499" s="4">
        <f t="shared" si="79"/>
        <v>0</v>
      </c>
      <c r="AK499" s="4">
        <f t="shared" si="80"/>
        <v>0</v>
      </c>
    </row>
    <row r="500" spans="1:37" x14ac:dyDescent="0.25">
      <c r="A500" s="1" cm="1">
        <f t="array" ref="A500">_xlfn.SWITCH(B500,"G",1,"D",2,"M",3,"F",4)</f>
        <v>3</v>
      </c>
      <c r="B500" s="1" t="s">
        <v>11</v>
      </c>
      <c r="C500" s="1" t="s">
        <v>232</v>
      </c>
      <c r="D500" s="1">
        <v>4.7</v>
      </c>
      <c r="E500" s="1">
        <v>4.7</v>
      </c>
      <c r="F500" s="1" t="s">
        <v>218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3">
        <v>0</v>
      </c>
      <c r="AC500" s="4">
        <f t="shared" si="72"/>
        <v>0</v>
      </c>
      <c r="AD500" s="4">
        <f t="shared" si="73"/>
        <v>0</v>
      </c>
      <c r="AE500" s="4">
        <f t="shared" si="74"/>
        <v>0</v>
      </c>
      <c r="AF500" s="4">
        <f t="shared" si="75"/>
        <v>0</v>
      </c>
      <c r="AG500" s="4">
        <f t="shared" si="76"/>
        <v>0</v>
      </c>
      <c r="AH500" s="4">
        <f t="shared" si="77"/>
        <v>0</v>
      </c>
      <c r="AI500" s="4">
        <f t="shared" si="78"/>
        <v>0</v>
      </c>
      <c r="AJ500" s="4">
        <f t="shared" si="79"/>
        <v>0</v>
      </c>
      <c r="AK500" s="4">
        <f t="shared" si="80"/>
        <v>0</v>
      </c>
    </row>
    <row r="501" spans="1:37" x14ac:dyDescent="0.25">
      <c r="A501" s="1" cm="1">
        <f t="array" ref="A501">_xlfn.SWITCH(B501,"G",1,"D",2,"M",3,"F",4)</f>
        <v>1</v>
      </c>
      <c r="B501" s="1" t="s">
        <v>22</v>
      </c>
      <c r="C501" s="1" t="s">
        <v>233</v>
      </c>
      <c r="D501" s="1">
        <v>4</v>
      </c>
      <c r="E501" s="1">
        <v>4</v>
      </c>
      <c r="F501" s="1" t="s">
        <v>218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4">
        <f t="shared" si="72"/>
        <v>0</v>
      </c>
      <c r="AD501" s="4">
        <f t="shared" si="73"/>
        <v>0</v>
      </c>
      <c r="AE501" s="4">
        <f t="shared" si="74"/>
        <v>0</v>
      </c>
      <c r="AF501" s="4">
        <f t="shared" si="75"/>
        <v>0</v>
      </c>
      <c r="AG501" s="4">
        <f t="shared" si="76"/>
        <v>0</v>
      </c>
      <c r="AH501" s="4">
        <f t="shared" si="77"/>
        <v>0</v>
      </c>
      <c r="AI501" s="4">
        <f t="shared" si="78"/>
        <v>0</v>
      </c>
      <c r="AJ501" s="4">
        <f t="shared" si="79"/>
        <v>0</v>
      </c>
      <c r="AK501" s="4">
        <f t="shared" si="80"/>
        <v>0</v>
      </c>
    </row>
    <row r="502" spans="1:37" x14ac:dyDescent="0.25">
      <c r="A502" s="1" cm="1">
        <f t="array" ref="A502">_xlfn.SWITCH(B502,"G",1,"D",2,"M",3,"F",4)</f>
        <v>3</v>
      </c>
      <c r="B502" s="1" t="s">
        <v>11</v>
      </c>
      <c r="C502" s="1" t="s">
        <v>234</v>
      </c>
      <c r="D502" s="1">
        <v>4.3</v>
      </c>
      <c r="E502" s="1">
        <v>4.3</v>
      </c>
      <c r="F502" s="1" t="s">
        <v>218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3">
        <v>0</v>
      </c>
      <c r="AC502" s="4">
        <f t="shared" si="72"/>
        <v>0</v>
      </c>
      <c r="AD502" s="4">
        <f t="shared" si="73"/>
        <v>0</v>
      </c>
      <c r="AE502" s="4">
        <f t="shared" si="74"/>
        <v>0</v>
      </c>
      <c r="AF502" s="4">
        <f t="shared" si="75"/>
        <v>0</v>
      </c>
      <c r="AG502" s="4">
        <f t="shared" si="76"/>
        <v>0</v>
      </c>
      <c r="AH502" s="4">
        <f t="shared" si="77"/>
        <v>0</v>
      </c>
      <c r="AI502" s="4">
        <f t="shared" si="78"/>
        <v>0</v>
      </c>
      <c r="AJ502" s="4">
        <f t="shared" si="79"/>
        <v>0</v>
      </c>
      <c r="AK502" s="4">
        <f t="shared" si="80"/>
        <v>0</v>
      </c>
    </row>
    <row r="503" spans="1:37" x14ac:dyDescent="0.25">
      <c r="A503" s="1" cm="1">
        <f t="array" ref="A503">_xlfn.SWITCH(B503,"G",1,"D",2,"M",3,"F",4)</f>
        <v>3</v>
      </c>
      <c r="B503" s="1" t="s">
        <v>11</v>
      </c>
      <c r="C503" s="1" t="s">
        <v>237</v>
      </c>
      <c r="D503" s="1">
        <v>4.3</v>
      </c>
      <c r="E503" s="1">
        <v>4.3</v>
      </c>
      <c r="F503" s="1" t="s">
        <v>218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3">
        <v>0</v>
      </c>
      <c r="AC503" s="4">
        <f t="shared" si="72"/>
        <v>0</v>
      </c>
      <c r="AD503" s="4">
        <f t="shared" si="73"/>
        <v>0</v>
      </c>
      <c r="AE503" s="4">
        <f t="shared" si="74"/>
        <v>0</v>
      </c>
      <c r="AF503" s="4">
        <f t="shared" si="75"/>
        <v>0</v>
      </c>
      <c r="AG503" s="4">
        <f t="shared" si="76"/>
        <v>0</v>
      </c>
      <c r="AH503" s="4">
        <f t="shared" si="77"/>
        <v>0</v>
      </c>
      <c r="AI503" s="4">
        <f t="shared" si="78"/>
        <v>0</v>
      </c>
      <c r="AJ503" s="4">
        <f t="shared" si="79"/>
        <v>0</v>
      </c>
      <c r="AK503" s="4">
        <f t="shared" si="80"/>
        <v>0</v>
      </c>
    </row>
    <row r="504" spans="1:37" x14ac:dyDescent="0.25">
      <c r="A504" s="1" cm="1">
        <f t="array" ref="A504">_xlfn.SWITCH(B504,"G",1,"D",2,"M",3,"F",4)</f>
        <v>2</v>
      </c>
      <c r="B504" s="1" t="s">
        <v>14</v>
      </c>
      <c r="C504" s="1" t="s">
        <v>240</v>
      </c>
      <c r="D504" s="1">
        <v>4.4000000000000004</v>
      </c>
      <c r="E504" s="1">
        <v>4.4000000000000004</v>
      </c>
      <c r="F504" s="1" t="s">
        <v>241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3">
        <v>0</v>
      </c>
      <c r="AC504" s="4">
        <f t="shared" si="72"/>
        <v>0</v>
      </c>
      <c r="AD504" s="4">
        <f t="shared" si="73"/>
        <v>0</v>
      </c>
      <c r="AE504" s="4">
        <f t="shared" si="74"/>
        <v>0</v>
      </c>
      <c r="AF504" s="4">
        <f t="shared" si="75"/>
        <v>0</v>
      </c>
      <c r="AG504" s="4">
        <f t="shared" si="76"/>
        <v>0</v>
      </c>
      <c r="AH504" s="4">
        <f t="shared" si="77"/>
        <v>0</v>
      </c>
      <c r="AI504" s="4">
        <f t="shared" si="78"/>
        <v>0</v>
      </c>
      <c r="AJ504" s="4">
        <f t="shared" si="79"/>
        <v>0</v>
      </c>
      <c r="AK504" s="4">
        <f t="shared" si="80"/>
        <v>0</v>
      </c>
    </row>
    <row r="505" spans="1:37" x14ac:dyDescent="0.25">
      <c r="A505" s="1" cm="1">
        <f t="array" ref="A505">_xlfn.SWITCH(B505,"G",1,"D",2,"M",3,"F",4)</f>
        <v>3</v>
      </c>
      <c r="B505" s="1" t="s">
        <v>11</v>
      </c>
      <c r="C505" s="1" t="s">
        <v>245</v>
      </c>
      <c r="D505" s="1">
        <v>4.4000000000000004</v>
      </c>
      <c r="E505" s="1">
        <v>4.4000000000000004</v>
      </c>
      <c r="F505" s="1" t="s">
        <v>241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3">
        <v>0</v>
      </c>
      <c r="AC505" s="4">
        <f t="shared" si="72"/>
        <v>0</v>
      </c>
      <c r="AD505" s="4">
        <f t="shared" si="73"/>
        <v>0</v>
      </c>
      <c r="AE505" s="4">
        <f t="shared" si="74"/>
        <v>0</v>
      </c>
      <c r="AF505" s="4">
        <f t="shared" si="75"/>
        <v>0</v>
      </c>
      <c r="AG505" s="4">
        <f t="shared" si="76"/>
        <v>0</v>
      </c>
      <c r="AH505" s="4">
        <f t="shared" si="77"/>
        <v>0</v>
      </c>
      <c r="AI505" s="4">
        <f t="shared" si="78"/>
        <v>0</v>
      </c>
      <c r="AJ505" s="4">
        <f t="shared" si="79"/>
        <v>0</v>
      </c>
      <c r="AK505" s="4">
        <f t="shared" si="80"/>
        <v>0</v>
      </c>
    </row>
    <row r="506" spans="1:37" x14ac:dyDescent="0.25">
      <c r="A506" s="1" cm="1">
        <f t="array" ref="A506">_xlfn.SWITCH(B506,"G",1,"D",2,"M",3,"F",4)</f>
        <v>3</v>
      </c>
      <c r="B506" s="1" t="s">
        <v>11</v>
      </c>
      <c r="C506" s="1" t="s">
        <v>145</v>
      </c>
      <c r="D506" s="1">
        <v>4.3</v>
      </c>
      <c r="E506" s="1">
        <v>4.3</v>
      </c>
      <c r="F506" s="1" t="s">
        <v>241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3">
        <v>0</v>
      </c>
      <c r="AC506" s="4">
        <f t="shared" si="72"/>
        <v>0</v>
      </c>
      <c r="AD506" s="4">
        <f t="shared" si="73"/>
        <v>0</v>
      </c>
      <c r="AE506" s="4">
        <f t="shared" si="74"/>
        <v>0</v>
      </c>
      <c r="AF506" s="4">
        <f t="shared" si="75"/>
        <v>0</v>
      </c>
      <c r="AG506" s="4">
        <f t="shared" si="76"/>
        <v>0</v>
      </c>
      <c r="AH506" s="4">
        <f t="shared" si="77"/>
        <v>0</v>
      </c>
      <c r="AI506" s="4">
        <f t="shared" si="78"/>
        <v>0</v>
      </c>
      <c r="AJ506" s="4">
        <f t="shared" si="79"/>
        <v>0</v>
      </c>
      <c r="AK506" s="4">
        <f t="shared" si="80"/>
        <v>0</v>
      </c>
    </row>
    <row r="507" spans="1:37" x14ac:dyDescent="0.25">
      <c r="A507" s="1" cm="1">
        <f t="array" ref="A507">_xlfn.SWITCH(B507,"G",1,"D",2,"M",3,"F",4)</f>
        <v>3</v>
      </c>
      <c r="B507" s="1" t="s">
        <v>11</v>
      </c>
      <c r="C507" s="1" t="s">
        <v>248</v>
      </c>
      <c r="D507" s="1">
        <v>5.2</v>
      </c>
      <c r="E507" s="1">
        <v>5.2</v>
      </c>
      <c r="F507" s="1" t="s">
        <v>241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3">
        <v>0</v>
      </c>
      <c r="AC507" s="4">
        <f t="shared" si="72"/>
        <v>0</v>
      </c>
      <c r="AD507" s="4">
        <f t="shared" si="73"/>
        <v>0</v>
      </c>
      <c r="AE507" s="4">
        <f t="shared" si="74"/>
        <v>0</v>
      </c>
      <c r="AF507" s="4">
        <f t="shared" si="75"/>
        <v>0</v>
      </c>
      <c r="AG507" s="4">
        <f t="shared" si="76"/>
        <v>0</v>
      </c>
      <c r="AH507" s="4">
        <f t="shared" si="77"/>
        <v>0</v>
      </c>
      <c r="AI507" s="4">
        <f t="shared" si="78"/>
        <v>0</v>
      </c>
      <c r="AJ507" s="4">
        <f t="shared" si="79"/>
        <v>0</v>
      </c>
      <c r="AK507" s="4">
        <f t="shared" si="80"/>
        <v>0</v>
      </c>
    </row>
    <row r="508" spans="1:37" x14ac:dyDescent="0.25">
      <c r="A508" s="1" cm="1">
        <f t="array" ref="A508">_xlfn.SWITCH(B508,"G",1,"D",2,"M",3,"F",4)</f>
        <v>3</v>
      </c>
      <c r="B508" s="1" t="s">
        <v>11</v>
      </c>
      <c r="C508" s="1" t="s">
        <v>253</v>
      </c>
      <c r="D508" s="1">
        <v>5.0999999999999996</v>
      </c>
      <c r="E508" s="1">
        <v>5.0999999999999996</v>
      </c>
      <c r="F508" s="1" t="s">
        <v>241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3">
        <v>0</v>
      </c>
      <c r="AC508" s="4">
        <f t="shared" si="72"/>
        <v>0</v>
      </c>
      <c r="AD508" s="4">
        <f t="shared" si="73"/>
        <v>0</v>
      </c>
      <c r="AE508" s="4">
        <f t="shared" si="74"/>
        <v>0</v>
      </c>
      <c r="AF508" s="4">
        <f t="shared" si="75"/>
        <v>0</v>
      </c>
      <c r="AG508" s="4">
        <f t="shared" si="76"/>
        <v>0</v>
      </c>
      <c r="AH508" s="4">
        <f t="shared" si="77"/>
        <v>0</v>
      </c>
      <c r="AI508" s="4">
        <f t="shared" si="78"/>
        <v>0</v>
      </c>
      <c r="AJ508" s="4">
        <f t="shared" si="79"/>
        <v>0</v>
      </c>
      <c r="AK508" s="4">
        <f t="shared" si="80"/>
        <v>0</v>
      </c>
    </row>
    <row r="509" spans="1:37" x14ac:dyDescent="0.25">
      <c r="A509" s="1" cm="1">
        <f t="array" ref="A509">_xlfn.SWITCH(B509,"G",1,"D",2,"M",3,"F",4)</f>
        <v>2</v>
      </c>
      <c r="B509" s="1" t="s">
        <v>14</v>
      </c>
      <c r="C509" s="1" t="s">
        <v>259</v>
      </c>
      <c r="D509" s="1">
        <v>4.3</v>
      </c>
      <c r="E509" s="1">
        <v>4.3</v>
      </c>
      <c r="F509" s="1" t="s">
        <v>241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4">
        <f t="shared" si="72"/>
        <v>0</v>
      </c>
      <c r="AD509" s="4">
        <f t="shared" si="73"/>
        <v>0</v>
      </c>
      <c r="AE509" s="4">
        <f t="shared" si="74"/>
        <v>0</v>
      </c>
      <c r="AF509" s="4">
        <f t="shared" si="75"/>
        <v>0</v>
      </c>
      <c r="AG509" s="4">
        <f t="shared" si="76"/>
        <v>0</v>
      </c>
      <c r="AH509" s="4">
        <f t="shared" si="77"/>
        <v>0</v>
      </c>
      <c r="AI509" s="4">
        <f t="shared" si="78"/>
        <v>0</v>
      </c>
      <c r="AJ509" s="4">
        <f t="shared" si="79"/>
        <v>0</v>
      </c>
      <c r="AK509" s="4">
        <f t="shared" si="80"/>
        <v>0</v>
      </c>
    </row>
    <row r="510" spans="1:37" x14ac:dyDescent="0.25">
      <c r="A510" s="1" cm="1">
        <f t="array" ref="A510">_xlfn.SWITCH(B510,"G",1,"D",2,"M",3,"F",4)</f>
        <v>2</v>
      </c>
      <c r="B510" s="1" t="s">
        <v>14</v>
      </c>
      <c r="C510" s="1" t="s">
        <v>261</v>
      </c>
      <c r="D510" s="1">
        <v>5.2</v>
      </c>
      <c r="E510" s="1">
        <v>5.2</v>
      </c>
      <c r="F510" s="1" t="s">
        <v>241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3">
        <v>0</v>
      </c>
      <c r="AC510" s="4">
        <f t="shared" si="72"/>
        <v>0</v>
      </c>
      <c r="AD510" s="4">
        <f t="shared" si="73"/>
        <v>0</v>
      </c>
      <c r="AE510" s="4">
        <f t="shared" si="74"/>
        <v>0</v>
      </c>
      <c r="AF510" s="4">
        <f t="shared" si="75"/>
        <v>0</v>
      </c>
      <c r="AG510" s="4">
        <f t="shared" si="76"/>
        <v>0</v>
      </c>
      <c r="AH510" s="4">
        <f t="shared" si="77"/>
        <v>0</v>
      </c>
      <c r="AI510" s="4">
        <f t="shared" si="78"/>
        <v>0</v>
      </c>
      <c r="AJ510" s="4">
        <f t="shared" si="79"/>
        <v>0</v>
      </c>
      <c r="AK510" s="4">
        <f t="shared" si="80"/>
        <v>0</v>
      </c>
    </row>
    <row r="511" spans="1:37" x14ac:dyDescent="0.25">
      <c r="A511" s="1" cm="1">
        <f t="array" ref="A511">_xlfn.SWITCH(B511,"G",1,"D",2,"M",3,"F",4)</f>
        <v>1</v>
      </c>
      <c r="B511" s="1" t="s">
        <v>22</v>
      </c>
      <c r="C511" s="1" t="s">
        <v>268</v>
      </c>
      <c r="D511" s="1">
        <v>4.2</v>
      </c>
      <c r="E511" s="1">
        <v>4.2</v>
      </c>
      <c r="F511" s="1" t="s">
        <v>264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3">
        <v>0</v>
      </c>
      <c r="AC511" s="4">
        <f t="shared" si="72"/>
        <v>0</v>
      </c>
      <c r="AD511" s="4">
        <f t="shared" si="73"/>
        <v>0</v>
      </c>
      <c r="AE511" s="4">
        <f t="shared" si="74"/>
        <v>0</v>
      </c>
      <c r="AF511" s="4">
        <f t="shared" si="75"/>
        <v>0</v>
      </c>
      <c r="AG511" s="4">
        <f t="shared" si="76"/>
        <v>0</v>
      </c>
      <c r="AH511" s="4">
        <f t="shared" si="77"/>
        <v>0</v>
      </c>
      <c r="AI511" s="4">
        <f t="shared" si="78"/>
        <v>0</v>
      </c>
      <c r="AJ511" s="4">
        <f t="shared" si="79"/>
        <v>0</v>
      </c>
      <c r="AK511" s="4">
        <f t="shared" si="80"/>
        <v>0</v>
      </c>
    </row>
    <row r="512" spans="1:37" x14ac:dyDescent="0.25">
      <c r="A512" s="1" cm="1">
        <f t="array" ref="A512">_xlfn.SWITCH(B512,"G",1,"D",2,"M",3,"F",4)</f>
        <v>2</v>
      </c>
      <c r="B512" s="1" t="s">
        <v>14</v>
      </c>
      <c r="C512" s="1" t="s">
        <v>269</v>
      </c>
      <c r="D512" s="1">
        <v>5.4</v>
      </c>
      <c r="E512" s="1">
        <v>5.4</v>
      </c>
      <c r="F512" s="1" t="s">
        <v>264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4">
        <f t="shared" si="72"/>
        <v>0</v>
      </c>
      <c r="AD512" s="4">
        <f t="shared" si="73"/>
        <v>0</v>
      </c>
      <c r="AE512" s="4">
        <f t="shared" si="74"/>
        <v>0</v>
      </c>
      <c r="AF512" s="4">
        <f t="shared" si="75"/>
        <v>0</v>
      </c>
      <c r="AG512" s="4">
        <f t="shared" si="76"/>
        <v>0</v>
      </c>
      <c r="AH512" s="4">
        <f t="shared" si="77"/>
        <v>0</v>
      </c>
      <c r="AI512" s="4">
        <f t="shared" si="78"/>
        <v>0</v>
      </c>
      <c r="AJ512" s="4">
        <f t="shared" si="79"/>
        <v>0</v>
      </c>
      <c r="AK512" s="4">
        <f t="shared" si="80"/>
        <v>0</v>
      </c>
    </row>
    <row r="513" spans="1:37" x14ac:dyDescent="0.25">
      <c r="A513" s="1" cm="1">
        <f t="array" ref="A513">_xlfn.SWITCH(B513,"G",1,"D",2,"M",3,"F",4)</f>
        <v>2</v>
      </c>
      <c r="B513" s="1" t="s">
        <v>14</v>
      </c>
      <c r="C513" s="1" t="s">
        <v>273</v>
      </c>
      <c r="D513" s="1">
        <v>6.3</v>
      </c>
      <c r="E513" s="1">
        <v>6.3</v>
      </c>
      <c r="F513" s="1" t="s">
        <v>264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3">
        <v>0</v>
      </c>
      <c r="AC513" s="4">
        <f t="shared" si="72"/>
        <v>0</v>
      </c>
      <c r="AD513" s="4">
        <f t="shared" si="73"/>
        <v>0</v>
      </c>
      <c r="AE513" s="4">
        <f t="shared" si="74"/>
        <v>0</v>
      </c>
      <c r="AF513" s="4">
        <f t="shared" si="75"/>
        <v>0</v>
      </c>
      <c r="AG513" s="4">
        <f t="shared" si="76"/>
        <v>0</v>
      </c>
      <c r="AH513" s="4">
        <f t="shared" si="77"/>
        <v>0</v>
      </c>
      <c r="AI513" s="4">
        <f t="shared" si="78"/>
        <v>0</v>
      </c>
      <c r="AJ513" s="4">
        <f t="shared" si="79"/>
        <v>0</v>
      </c>
      <c r="AK513" s="4">
        <f t="shared" si="80"/>
        <v>0</v>
      </c>
    </row>
    <row r="514" spans="1:37" x14ac:dyDescent="0.25">
      <c r="A514" s="1" cm="1">
        <f t="array" ref="A514">_xlfn.SWITCH(B514,"G",1,"D",2,"M",3,"F",4)</f>
        <v>3</v>
      </c>
      <c r="B514" s="1" t="s">
        <v>11</v>
      </c>
      <c r="C514" s="1" t="s">
        <v>276</v>
      </c>
      <c r="D514" s="1">
        <v>5.4</v>
      </c>
      <c r="E514" s="1">
        <v>5.4</v>
      </c>
      <c r="F514" s="1" t="s">
        <v>264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3">
        <v>0</v>
      </c>
      <c r="AC514" s="4">
        <f t="shared" ref="AC514:AC577" si="81">AB514+V514-Y514</f>
        <v>0</v>
      </c>
      <c r="AD514" s="4">
        <f t="shared" ref="AD514:AD577" si="82">AC514+W514-Z514</f>
        <v>0</v>
      </c>
      <c r="AE514" s="4">
        <f t="shared" ref="AE514:AE577" si="83">AD514+X514-AA514</f>
        <v>0</v>
      </c>
      <c r="AF514" s="4">
        <f t="shared" ref="AF514:AF577" si="84">M514+P514</f>
        <v>0</v>
      </c>
      <c r="AG514" s="4">
        <f t="shared" ref="AG514:AG577" si="85">N514+Q514</f>
        <v>0</v>
      </c>
      <c r="AH514" s="4">
        <f t="shared" ref="AH514:AH577" si="86">O514+R514</f>
        <v>0</v>
      </c>
      <c r="AI514" s="4">
        <f t="shared" ref="AI514:AI577" si="87">AC514+Y514</f>
        <v>0</v>
      </c>
      <c r="AJ514" s="4">
        <f t="shared" ref="AJ514:AJ577" si="88">AD514+Z514</f>
        <v>0</v>
      </c>
      <c r="AK514" s="4">
        <f t="shared" ref="AK514:AK577" si="89">AE514+AA514</f>
        <v>0</v>
      </c>
    </row>
    <row r="515" spans="1:37" x14ac:dyDescent="0.25">
      <c r="A515" s="1" cm="1">
        <f t="array" ref="A515">_xlfn.SWITCH(B515,"G",1,"D",2,"M",3,"F",4)</f>
        <v>3</v>
      </c>
      <c r="B515" s="1" t="s">
        <v>11</v>
      </c>
      <c r="C515" s="1" t="s">
        <v>280</v>
      </c>
      <c r="D515" s="1">
        <v>5.0999999999999996</v>
      </c>
      <c r="E515" s="1">
        <v>5.0999999999999996</v>
      </c>
      <c r="F515" s="1" t="s">
        <v>264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4">
        <f t="shared" si="81"/>
        <v>0</v>
      </c>
      <c r="AD515" s="4">
        <f t="shared" si="82"/>
        <v>0</v>
      </c>
      <c r="AE515" s="4">
        <f t="shared" si="83"/>
        <v>0</v>
      </c>
      <c r="AF515" s="4">
        <f t="shared" si="84"/>
        <v>0</v>
      </c>
      <c r="AG515" s="4">
        <f t="shared" si="85"/>
        <v>0</v>
      </c>
      <c r="AH515" s="4">
        <f t="shared" si="86"/>
        <v>0</v>
      </c>
      <c r="AI515" s="4">
        <f t="shared" si="87"/>
        <v>0</v>
      </c>
      <c r="AJ515" s="4">
        <f t="shared" si="88"/>
        <v>0</v>
      </c>
      <c r="AK515" s="4">
        <f t="shared" si="89"/>
        <v>0</v>
      </c>
    </row>
    <row r="516" spans="1:37" x14ac:dyDescent="0.25">
      <c r="A516" s="1" cm="1">
        <f t="array" ref="A516">_xlfn.SWITCH(B516,"G",1,"D",2,"M",3,"F",4)</f>
        <v>2</v>
      </c>
      <c r="B516" s="1" t="s">
        <v>14</v>
      </c>
      <c r="C516" s="1" t="s">
        <v>283</v>
      </c>
      <c r="D516" s="1">
        <v>5.2</v>
      </c>
      <c r="E516" s="1">
        <v>5.2</v>
      </c>
      <c r="F516" s="1" t="s">
        <v>264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3">
        <v>0</v>
      </c>
      <c r="AC516" s="4">
        <f t="shared" si="81"/>
        <v>0</v>
      </c>
      <c r="AD516" s="4">
        <f t="shared" si="82"/>
        <v>0</v>
      </c>
      <c r="AE516" s="4">
        <f t="shared" si="83"/>
        <v>0</v>
      </c>
      <c r="AF516" s="4">
        <f t="shared" si="84"/>
        <v>0</v>
      </c>
      <c r="AG516" s="4">
        <f t="shared" si="85"/>
        <v>0</v>
      </c>
      <c r="AH516" s="4">
        <f t="shared" si="86"/>
        <v>0</v>
      </c>
      <c r="AI516" s="4">
        <f t="shared" si="87"/>
        <v>0</v>
      </c>
      <c r="AJ516" s="4">
        <f t="shared" si="88"/>
        <v>0</v>
      </c>
      <c r="AK516" s="4">
        <f t="shared" si="89"/>
        <v>0</v>
      </c>
    </row>
    <row r="517" spans="1:37" x14ac:dyDescent="0.25">
      <c r="A517" s="1" cm="1">
        <f t="array" ref="A517">_xlfn.SWITCH(B517,"G",1,"D",2,"M",3,"F",4)</f>
        <v>3</v>
      </c>
      <c r="B517" s="1" t="s">
        <v>11</v>
      </c>
      <c r="C517" s="1" t="s">
        <v>284</v>
      </c>
      <c r="D517" s="1">
        <v>5.2</v>
      </c>
      <c r="E517" s="1">
        <v>5.2</v>
      </c>
      <c r="F517" s="1" t="s">
        <v>264</v>
      </c>
      <c r="G517" s="1">
        <v>0</v>
      </c>
      <c r="H517" s="1">
        <v>0</v>
      </c>
      <c r="I517" s="1">
        <v>21</v>
      </c>
      <c r="J517" s="1">
        <v>0.89700000000000002</v>
      </c>
      <c r="K517" s="1">
        <v>39</v>
      </c>
      <c r="L517" s="1">
        <v>1.72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3">
        <v>0</v>
      </c>
      <c r="AC517" s="4">
        <f t="shared" si="81"/>
        <v>0</v>
      </c>
      <c r="AD517" s="4">
        <f t="shared" si="82"/>
        <v>0</v>
      </c>
      <c r="AE517" s="4">
        <f t="shared" si="83"/>
        <v>0</v>
      </c>
      <c r="AF517" s="4">
        <f t="shared" si="84"/>
        <v>0</v>
      </c>
      <c r="AG517" s="4">
        <f t="shared" si="85"/>
        <v>0</v>
      </c>
      <c r="AH517" s="4">
        <f t="shared" si="86"/>
        <v>0</v>
      </c>
      <c r="AI517" s="4">
        <f t="shared" si="87"/>
        <v>0</v>
      </c>
      <c r="AJ517" s="4">
        <f t="shared" si="88"/>
        <v>0</v>
      </c>
      <c r="AK517" s="4">
        <f t="shared" si="89"/>
        <v>0</v>
      </c>
    </row>
    <row r="518" spans="1:37" x14ac:dyDescent="0.25">
      <c r="A518" s="1" cm="1">
        <f t="array" ref="A518">_xlfn.SWITCH(B518,"G",1,"D",2,"M",3,"F",4)</f>
        <v>2</v>
      </c>
      <c r="B518" s="1" t="s">
        <v>14</v>
      </c>
      <c r="C518" s="1" t="s">
        <v>288</v>
      </c>
      <c r="D518" s="1">
        <v>3.8</v>
      </c>
      <c r="E518" s="1">
        <v>3.8</v>
      </c>
      <c r="F518" s="1" t="s">
        <v>264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3">
        <v>0</v>
      </c>
      <c r="AC518" s="4">
        <f t="shared" si="81"/>
        <v>0</v>
      </c>
      <c r="AD518" s="4">
        <f t="shared" si="82"/>
        <v>0</v>
      </c>
      <c r="AE518" s="4">
        <f t="shared" si="83"/>
        <v>0</v>
      </c>
      <c r="AF518" s="4">
        <f t="shared" si="84"/>
        <v>0</v>
      </c>
      <c r="AG518" s="4">
        <f t="shared" si="85"/>
        <v>0</v>
      </c>
      <c r="AH518" s="4">
        <f t="shared" si="86"/>
        <v>0</v>
      </c>
      <c r="AI518" s="4">
        <f t="shared" si="87"/>
        <v>0</v>
      </c>
      <c r="AJ518" s="4">
        <f t="shared" si="88"/>
        <v>0</v>
      </c>
      <c r="AK518" s="4">
        <f t="shared" si="89"/>
        <v>0</v>
      </c>
    </row>
    <row r="519" spans="1:37" x14ac:dyDescent="0.25">
      <c r="A519" s="1" cm="1">
        <f t="array" ref="A519">_xlfn.SWITCH(B519,"G",1,"D",2,"M",3,"F",4)</f>
        <v>3</v>
      </c>
      <c r="B519" s="1" t="s">
        <v>11</v>
      </c>
      <c r="C519" s="1" t="s">
        <v>289</v>
      </c>
      <c r="D519" s="1">
        <v>4.3</v>
      </c>
      <c r="E519" s="1">
        <v>4.3</v>
      </c>
      <c r="F519" s="1" t="s">
        <v>264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4">
        <f t="shared" si="81"/>
        <v>0</v>
      </c>
      <c r="AD519" s="4">
        <f t="shared" si="82"/>
        <v>0</v>
      </c>
      <c r="AE519" s="4">
        <f t="shared" si="83"/>
        <v>0</v>
      </c>
      <c r="AF519" s="4">
        <f t="shared" si="84"/>
        <v>0</v>
      </c>
      <c r="AG519" s="4">
        <f t="shared" si="85"/>
        <v>0</v>
      </c>
      <c r="AH519" s="4">
        <f t="shared" si="86"/>
        <v>0</v>
      </c>
      <c r="AI519" s="4">
        <f t="shared" si="87"/>
        <v>0</v>
      </c>
      <c r="AJ519" s="4">
        <f t="shared" si="88"/>
        <v>0</v>
      </c>
      <c r="AK519" s="4">
        <f t="shared" si="89"/>
        <v>0</v>
      </c>
    </row>
    <row r="520" spans="1:37" x14ac:dyDescent="0.25">
      <c r="A520" s="1" cm="1">
        <f t="array" ref="A520">_xlfn.SWITCH(B520,"G",1,"D",2,"M",3,"F",4)</f>
        <v>2</v>
      </c>
      <c r="B520" s="1" t="s">
        <v>14</v>
      </c>
      <c r="C520" s="1" t="s">
        <v>290</v>
      </c>
      <c r="D520" s="1">
        <v>5.4</v>
      </c>
      <c r="E520" s="1">
        <v>5.4</v>
      </c>
      <c r="F520" s="1" t="s">
        <v>291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3">
        <v>0</v>
      </c>
      <c r="AC520" s="4">
        <f t="shared" si="81"/>
        <v>0</v>
      </c>
      <c r="AD520" s="4">
        <f t="shared" si="82"/>
        <v>0</v>
      </c>
      <c r="AE520" s="4">
        <f t="shared" si="83"/>
        <v>0</v>
      </c>
      <c r="AF520" s="4">
        <f t="shared" si="84"/>
        <v>0</v>
      </c>
      <c r="AG520" s="4">
        <f t="shared" si="85"/>
        <v>0</v>
      </c>
      <c r="AH520" s="4">
        <f t="shared" si="86"/>
        <v>0</v>
      </c>
      <c r="AI520" s="4">
        <f t="shared" si="87"/>
        <v>0</v>
      </c>
      <c r="AJ520" s="4">
        <f t="shared" si="88"/>
        <v>0</v>
      </c>
      <c r="AK520" s="4">
        <f t="shared" si="89"/>
        <v>0</v>
      </c>
    </row>
    <row r="521" spans="1:37" x14ac:dyDescent="0.25">
      <c r="A521" s="1" cm="1">
        <f t="array" ref="A521">_xlfn.SWITCH(B521,"G",1,"D",2,"M",3,"F",4)</f>
        <v>1</v>
      </c>
      <c r="B521" s="1" t="s">
        <v>22</v>
      </c>
      <c r="C521" s="1" t="s">
        <v>292</v>
      </c>
      <c r="D521" s="1">
        <v>4.5</v>
      </c>
      <c r="E521" s="1">
        <v>4.5</v>
      </c>
      <c r="F521" s="1" t="s">
        <v>291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3">
        <v>0</v>
      </c>
      <c r="AC521" s="4">
        <f t="shared" si="81"/>
        <v>0</v>
      </c>
      <c r="AD521" s="4">
        <f t="shared" si="82"/>
        <v>0</v>
      </c>
      <c r="AE521" s="4">
        <f t="shared" si="83"/>
        <v>0</v>
      </c>
      <c r="AF521" s="4">
        <f t="shared" si="84"/>
        <v>0</v>
      </c>
      <c r="AG521" s="4">
        <f t="shared" si="85"/>
        <v>0</v>
      </c>
      <c r="AH521" s="4">
        <f t="shared" si="86"/>
        <v>0</v>
      </c>
      <c r="AI521" s="4">
        <f t="shared" si="87"/>
        <v>0</v>
      </c>
      <c r="AJ521" s="4">
        <f t="shared" si="88"/>
        <v>0</v>
      </c>
      <c r="AK521" s="4">
        <f t="shared" si="89"/>
        <v>0</v>
      </c>
    </row>
    <row r="522" spans="1:37" x14ac:dyDescent="0.25">
      <c r="A522" s="1" cm="1">
        <f t="array" ref="A522">_xlfn.SWITCH(B522,"G",1,"D",2,"M",3,"F",4)</f>
        <v>2</v>
      </c>
      <c r="B522" s="1" t="s">
        <v>14</v>
      </c>
      <c r="C522" s="1" t="s">
        <v>294</v>
      </c>
      <c r="D522" s="1">
        <v>4.9000000000000004</v>
      </c>
      <c r="E522" s="1">
        <v>4.9000000000000004</v>
      </c>
      <c r="F522" s="1" t="s">
        <v>291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3">
        <v>0</v>
      </c>
      <c r="AC522" s="4">
        <f t="shared" si="81"/>
        <v>0</v>
      </c>
      <c r="AD522" s="4">
        <f t="shared" si="82"/>
        <v>0</v>
      </c>
      <c r="AE522" s="4">
        <f t="shared" si="83"/>
        <v>0</v>
      </c>
      <c r="AF522" s="4">
        <f t="shared" si="84"/>
        <v>0</v>
      </c>
      <c r="AG522" s="4">
        <f t="shared" si="85"/>
        <v>0</v>
      </c>
      <c r="AH522" s="4">
        <f t="shared" si="86"/>
        <v>0</v>
      </c>
      <c r="AI522" s="4">
        <f t="shared" si="87"/>
        <v>0</v>
      </c>
      <c r="AJ522" s="4">
        <f t="shared" si="88"/>
        <v>0</v>
      </c>
      <c r="AK522" s="4">
        <f t="shared" si="89"/>
        <v>0</v>
      </c>
    </row>
    <row r="523" spans="1:37" x14ac:dyDescent="0.25">
      <c r="A523" s="1" cm="1">
        <f t="array" ref="A523">_xlfn.SWITCH(B523,"G",1,"D",2,"M",3,"F",4)</f>
        <v>2</v>
      </c>
      <c r="B523" s="1" t="s">
        <v>14</v>
      </c>
      <c r="C523" s="1" t="s">
        <v>299</v>
      </c>
      <c r="D523" s="1">
        <v>5.9</v>
      </c>
      <c r="E523" s="1">
        <v>5.9</v>
      </c>
      <c r="F523" s="1" t="s">
        <v>291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4.8000000000000001E-2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3">
        <v>0</v>
      </c>
      <c r="AC523" s="4">
        <f t="shared" si="81"/>
        <v>0</v>
      </c>
      <c r="AD523" s="4">
        <f t="shared" si="82"/>
        <v>0</v>
      </c>
      <c r="AE523" s="4">
        <f t="shared" si="83"/>
        <v>0</v>
      </c>
      <c r="AF523" s="4">
        <f t="shared" si="84"/>
        <v>0</v>
      </c>
      <c r="AG523" s="4">
        <f t="shared" si="85"/>
        <v>0</v>
      </c>
      <c r="AH523" s="4">
        <f t="shared" si="86"/>
        <v>0</v>
      </c>
      <c r="AI523" s="4">
        <f t="shared" si="87"/>
        <v>0</v>
      </c>
      <c r="AJ523" s="4">
        <f t="shared" si="88"/>
        <v>0</v>
      </c>
      <c r="AK523" s="4">
        <f t="shared" si="89"/>
        <v>0</v>
      </c>
    </row>
    <row r="524" spans="1:37" x14ac:dyDescent="0.25">
      <c r="A524" s="1" cm="1">
        <f t="array" ref="A524">_xlfn.SWITCH(B524,"G",1,"D",2,"M",3,"F",4)</f>
        <v>2</v>
      </c>
      <c r="B524" s="1" t="s">
        <v>14</v>
      </c>
      <c r="C524" s="1" t="s">
        <v>304</v>
      </c>
      <c r="D524" s="1">
        <v>5.4</v>
      </c>
      <c r="E524" s="1">
        <v>5.4</v>
      </c>
      <c r="F524" s="1" t="s">
        <v>291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3">
        <v>0</v>
      </c>
      <c r="AC524" s="4">
        <f t="shared" si="81"/>
        <v>0</v>
      </c>
      <c r="AD524" s="4">
        <f t="shared" si="82"/>
        <v>0</v>
      </c>
      <c r="AE524" s="4">
        <f t="shared" si="83"/>
        <v>0</v>
      </c>
      <c r="AF524" s="4">
        <f t="shared" si="84"/>
        <v>0</v>
      </c>
      <c r="AG524" s="4">
        <f t="shared" si="85"/>
        <v>0</v>
      </c>
      <c r="AH524" s="4">
        <f t="shared" si="86"/>
        <v>0</v>
      </c>
      <c r="AI524" s="4">
        <f t="shared" si="87"/>
        <v>0</v>
      </c>
      <c r="AJ524" s="4">
        <f t="shared" si="88"/>
        <v>0</v>
      </c>
      <c r="AK524" s="4">
        <f t="shared" si="89"/>
        <v>0</v>
      </c>
    </row>
    <row r="525" spans="1:37" x14ac:dyDescent="0.25">
      <c r="A525" s="1" cm="1">
        <f t="array" ref="A525">_xlfn.SWITCH(B525,"G",1,"D",2,"M",3,"F",4)</f>
        <v>3</v>
      </c>
      <c r="B525" s="1" t="s">
        <v>11</v>
      </c>
      <c r="C525" s="1" t="s">
        <v>310</v>
      </c>
      <c r="D525" s="1">
        <v>4.4000000000000004</v>
      </c>
      <c r="E525" s="1">
        <v>4.4000000000000004</v>
      </c>
      <c r="F525" s="1" t="s">
        <v>291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3">
        <v>0</v>
      </c>
      <c r="AC525" s="4">
        <f t="shared" si="81"/>
        <v>0</v>
      </c>
      <c r="AD525" s="4">
        <f t="shared" si="82"/>
        <v>0</v>
      </c>
      <c r="AE525" s="4">
        <f t="shared" si="83"/>
        <v>0</v>
      </c>
      <c r="AF525" s="4">
        <f t="shared" si="84"/>
        <v>0</v>
      </c>
      <c r="AG525" s="4">
        <f t="shared" si="85"/>
        <v>0</v>
      </c>
      <c r="AH525" s="4">
        <f t="shared" si="86"/>
        <v>0</v>
      </c>
      <c r="AI525" s="4">
        <f t="shared" si="87"/>
        <v>0</v>
      </c>
      <c r="AJ525" s="4">
        <f t="shared" si="88"/>
        <v>0</v>
      </c>
      <c r="AK525" s="4">
        <f t="shared" si="89"/>
        <v>0</v>
      </c>
    </row>
    <row r="526" spans="1:37" x14ac:dyDescent="0.25">
      <c r="A526" s="1" cm="1">
        <f t="array" ref="A526">_xlfn.SWITCH(B526,"G",1,"D",2,"M",3,"F",4)</f>
        <v>2</v>
      </c>
      <c r="B526" s="1" t="s">
        <v>14</v>
      </c>
      <c r="C526" s="1" t="s">
        <v>313</v>
      </c>
      <c r="D526" s="1">
        <v>4.7</v>
      </c>
      <c r="E526" s="1">
        <v>4.7</v>
      </c>
      <c r="F526" s="1" t="s">
        <v>291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0.05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3">
        <v>0</v>
      </c>
      <c r="AC526" s="4">
        <f t="shared" si="81"/>
        <v>0</v>
      </c>
      <c r="AD526" s="4">
        <f t="shared" si="82"/>
        <v>0</v>
      </c>
      <c r="AE526" s="4">
        <f t="shared" si="83"/>
        <v>0</v>
      </c>
      <c r="AF526" s="4">
        <f t="shared" si="84"/>
        <v>0</v>
      </c>
      <c r="AG526" s="4">
        <f t="shared" si="85"/>
        <v>0</v>
      </c>
      <c r="AH526" s="4">
        <f t="shared" si="86"/>
        <v>0</v>
      </c>
      <c r="AI526" s="4">
        <f t="shared" si="87"/>
        <v>0</v>
      </c>
      <c r="AJ526" s="4">
        <f t="shared" si="88"/>
        <v>0</v>
      </c>
      <c r="AK526" s="4">
        <f t="shared" si="89"/>
        <v>0</v>
      </c>
    </row>
    <row r="527" spans="1:37" x14ac:dyDescent="0.25">
      <c r="A527" s="1" cm="1">
        <f t="array" ref="A527">_xlfn.SWITCH(B527,"G",1,"D",2,"M",3,"F",4)</f>
        <v>1</v>
      </c>
      <c r="B527" s="1" t="s">
        <v>22</v>
      </c>
      <c r="C527" s="1" t="s">
        <v>314</v>
      </c>
      <c r="D527" s="1">
        <v>4.9000000000000004</v>
      </c>
      <c r="E527" s="1">
        <v>4.9000000000000004</v>
      </c>
      <c r="F527" s="1" t="s">
        <v>315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3">
        <v>0</v>
      </c>
      <c r="AC527" s="4">
        <f t="shared" si="81"/>
        <v>0</v>
      </c>
      <c r="AD527" s="4">
        <f t="shared" si="82"/>
        <v>0</v>
      </c>
      <c r="AE527" s="4">
        <f t="shared" si="83"/>
        <v>0</v>
      </c>
      <c r="AF527" s="4">
        <f t="shared" si="84"/>
        <v>0</v>
      </c>
      <c r="AG527" s="4">
        <f t="shared" si="85"/>
        <v>0</v>
      </c>
      <c r="AH527" s="4">
        <f t="shared" si="86"/>
        <v>0</v>
      </c>
      <c r="AI527" s="4">
        <f t="shared" si="87"/>
        <v>0</v>
      </c>
      <c r="AJ527" s="4">
        <f t="shared" si="88"/>
        <v>0</v>
      </c>
      <c r="AK527" s="4">
        <f t="shared" si="89"/>
        <v>0</v>
      </c>
    </row>
    <row r="528" spans="1:37" x14ac:dyDescent="0.25">
      <c r="A528" s="1" cm="1">
        <f t="array" ref="A528">_xlfn.SWITCH(B528,"G",1,"D",2,"M",3,"F",4)</f>
        <v>2</v>
      </c>
      <c r="B528" s="1" t="s">
        <v>14</v>
      </c>
      <c r="C528" s="1" t="s">
        <v>318</v>
      </c>
      <c r="D528" s="1">
        <v>4.9000000000000004</v>
      </c>
      <c r="E528" s="1">
        <v>4.9000000000000004</v>
      </c>
      <c r="F528" s="1" t="s">
        <v>315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3">
        <v>0</v>
      </c>
      <c r="AC528" s="4">
        <f t="shared" si="81"/>
        <v>0</v>
      </c>
      <c r="AD528" s="4">
        <f t="shared" si="82"/>
        <v>0</v>
      </c>
      <c r="AE528" s="4">
        <f t="shared" si="83"/>
        <v>0</v>
      </c>
      <c r="AF528" s="4">
        <f t="shared" si="84"/>
        <v>0</v>
      </c>
      <c r="AG528" s="4">
        <f t="shared" si="85"/>
        <v>0</v>
      </c>
      <c r="AH528" s="4">
        <f t="shared" si="86"/>
        <v>0</v>
      </c>
      <c r="AI528" s="4">
        <f t="shared" si="87"/>
        <v>0</v>
      </c>
      <c r="AJ528" s="4">
        <f t="shared" si="88"/>
        <v>0</v>
      </c>
      <c r="AK528" s="4">
        <f t="shared" si="89"/>
        <v>0</v>
      </c>
    </row>
    <row r="529" spans="1:37" x14ac:dyDescent="0.25">
      <c r="A529" s="1" cm="1">
        <f t="array" ref="A529">_xlfn.SWITCH(B529,"G",1,"D",2,"M",3,"F",4)</f>
        <v>4</v>
      </c>
      <c r="B529" s="1" t="s">
        <v>19</v>
      </c>
      <c r="C529" s="1" t="s">
        <v>319</v>
      </c>
      <c r="D529" s="1">
        <v>6.1</v>
      </c>
      <c r="E529" s="1">
        <v>6.1</v>
      </c>
      <c r="F529" s="1" t="s">
        <v>315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3">
        <v>0</v>
      </c>
      <c r="AC529" s="4">
        <f t="shared" si="81"/>
        <v>0</v>
      </c>
      <c r="AD529" s="4">
        <f t="shared" si="82"/>
        <v>0</v>
      </c>
      <c r="AE529" s="4">
        <f t="shared" si="83"/>
        <v>0</v>
      </c>
      <c r="AF529" s="4">
        <f t="shared" si="84"/>
        <v>0</v>
      </c>
      <c r="AG529" s="4">
        <f t="shared" si="85"/>
        <v>0</v>
      </c>
      <c r="AH529" s="4">
        <f t="shared" si="86"/>
        <v>0</v>
      </c>
      <c r="AI529" s="4">
        <f t="shared" si="87"/>
        <v>0</v>
      </c>
      <c r="AJ529" s="4">
        <f t="shared" si="88"/>
        <v>0</v>
      </c>
      <c r="AK529" s="4">
        <f t="shared" si="89"/>
        <v>0</v>
      </c>
    </row>
    <row r="530" spans="1:37" x14ac:dyDescent="0.25">
      <c r="A530" s="1" cm="1">
        <f t="array" ref="A530">_xlfn.SWITCH(B530,"G",1,"D",2,"M",3,"F",4)</f>
        <v>2</v>
      </c>
      <c r="B530" s="1" t="s">
        <v>14</v>
      </c>
      <c r="C530" s="1" t="s">
        <v>320</v>
      </c>
      <c r="D530" s="1">
        <v>4.8</v>
      </c>
      <c r="E530" s="1">
        <v>4.8</v>
      </c>
      <c r="F530" s="1" t="s">
        <v>315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3">
        <v>0</v>
      </c>
      <c r="AC530" s="4">
        <f t="shared" si="81"/>
        <v>0</v>
      </c>
      <c r="AD530" s="4">
        <f t="shared" si="82"/>
        <v>0</v>
      </c>
      <c r="AE530" s="4">
        <f t="shared" si="83"/>
        <v>0</v>
      </c>
      <c r="AF530" s="4">
        <f t="shared" si="84"/>
        <v>0</v>
      </c>
      <c r="AG530" s="4">
        <f t="shared" si="85"/>
        <v>0</v>
      </c>
      <c r="AH530" s="4">
        <f t="shared" si="86"/>
        <v>0</v>
      </c>
      <c r="AI530" s="4">
        <f t="shared" si="87"/>
        <v>0</v>
      </c>
      <c r="AJ530" s="4">
        <f t="shared" si="88"/>
        <v>0</v>
      </c>
      <c r="AK530" s="4">
        <f t="shared" si="89"/>
        <v>0</v>
      </c>
    </row>
    <row r="531" spans="1:37" x14ac:dyDescent="0.25">
      <c r="A531" s="1" cm="1">
        <f t="array" ref="A531">_xlfn.SWITCH(B531,"G",1,"D",2,"M",3,"F",4)</f>
        <v>3</v>
      </c>
      <c r="B531" s="1" t="s">
        <v>11</v>
      </c>
      <c r="C531" s="1" t="s">
        <v>322</v>
      </c>
      <c r="D531" s="1">
        <v>7.6</v>
      </c>
      <c r="E531" s="1">
        <v>7.6</v>
      </c>
      <c r="F531" s="1" t="s">
        <v>315</v>
      </c>
      <c r="G531" s="1">
        <v>0</v>
      </c>
      <c r="H531" s="1">
        <v>0</v>
      </c>
      <c r="I531" s="1">
        <v>34</v>
      </c>
      <c r="J531" s="1">
        <v>1.742</v>
      </c>
      <c r="K531" s="1">
        <v>55</v>
      </c>
      <c r="L531" s="1">
        <v>1.966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0</v>
      </c>
      <c r="AC531" s="4">
        <f t="shared" si="81"/>
        <v>0</v>
      </c>
      <c r="AD531" s="4">
        <f t="shared" si="82"/>
        <v>0</v>
      </c>
      <c r="AE531" s="4">
        <f t="shared" si="83"/>
        <v>0</v>
      </c>
      <c r="AF531" s="4">
        <f t="shared" si="84"/>
        <v>0</v>
      </c>
      <c r="AG531" s="4">
        <f t="shared" si="85"/>
        <v>0</v>
      </c>
      <c r="AH531" s="4">
        <f t="shared" si="86"/>
        <v>0</v>
      </c>
      <c r="AI531" s="4">
        <f t="shared" si="87"/>
        <v>0</v>
      </c>
      <c r="AJ531" s="4">
        <f t="shared" si="88"/>
        <v>0</v>
      </c>
      <c r="AK531" s="4">
        <f t="shared" si="89"/>
        <v>0</v>
      </c>
    </row>
    <row r="532" spans="1:37" x14ac:dyDescent="0.25">
      <c r="A532" s="1" cm="1">
        <f t="array" ref="A532">_xlfn.SWITCH(B532,"G",1,"D",2,"M",3,"F",4)</f>
        <v>2</v>
      </c>
      <c r="B532" s="1" t="s">
        <v>14</v>
      </c>
      <c r="C532" s="1" t="s">
        <v>287</v>
      </c>
      <c r="D532" s="1">
        <v>4.8</v>
      </c>
      <c r="E532" s="1">
        <v>4.8</v>
      </c>
      <c r="F532" s="1" t="s">
        <v>315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3">
        <v>0</v>
      </c>
      <c r="AC532" s="4">
        <f t="shared" si="81"/>
        <v>0</v>
      </c>
      <c r="AD532" s="4">
        <f t="shared" si="82"/>
        <v>0</v>
      </c>
      <c r="AE532" s="4">
        <f t="shared" si="83"/>
        <v>0</v>
      </c>
      <c r="AF532" s="4">
        <f t="shared" si="84"/>
        <v>0</v>
      </c>
      <c r="AG532" s="4">
        <f t="shared" si="85"/>
        <v>0</v>
      </c>
      <c r="AH532" s="4">
        <f t="shared" si="86"/>
        <v>0</v>
      </c>
      <c r="AI532" s="4">
        <f t="shared" si="87"/>
        <v>0</v>
      </c>
      <c r="AJ532" s="4">
        <f t="shared" si="88"/>
        <v>0</v>
      </c>
      <c r="AK532" s="4">
        <f t="shared" si="89"/>
        <v>0</v>
      </c>
    </row>
    <row r="533" spans="1:37" x14ac:dyDescent="0.25">
      <c r="A533" s="1" cm="1">
        <f t="array" ref="A533">_xlfn.SWITCH(B533,"G",1,"D",2,"M",3,"F",4)</f>
        <v>3</v>
      </c>
      <c r="B533" s="1" t="s">
        <v>11</v>
      </c>
      <c r="C533" s="1" t="s">
        <v>249</v>
      </c>
      <c r="D533" s="1">
        <v>4.8</v>
      </c>
      <c r="E533" s="1">
        <v>4.8</v>
      </c>
      <c r="F533" s="1" t="s">
        <v>315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3">
        <v>0</v>
      </c>
      <c r="AC533" s="4">
        <f t="shared" si="81"/>
        <v>0</v>
      </c>
      <c r="AD533" s="4">
        <f t="shared" si="82"/>
        <v>0</v>
      </c>
      <c r="AE533" s="4">
        <f t="shared" si="83"/>
        <v>0</v>
      </c>
      <c r="AF533" s="4">
        <f t="shared" si="84"/>
        <v>0</v>
      </c>
      <c r="AG533" s="4">
        <f t="shared" si="85"/>
        <v>0</v>
      </c>
      <c r="AH533" s="4">
        <f t="shared" si="86"/>
        <v>0</v>
      </c>
      <c r="AI533" s="4">
        <f t="shared" si="87"/>
        <v>0</v>
      </c>
      <c r="AJ533" s="4">
        <f t="shared" si="88"/>
        <v>0</v>
      </c>
      <c r="AK533" s="4">
        <f t="shared" si="89"/>
        <v>0</v>
      </c>
    </row>
    <row r="534" spans="1:37" x14ac:dyDescent="0.25">
      <c r="A534" s="1" cm="1">
        <f t="array" ref="A534">_xlfn.SWITCH(B534,"G",1,"D",2,"M",3,"F",4)</f>
        <v>1</v>
      </c>
      <c r="B534" s="1" t="s">
        <v>22</v>
      </c>
      <c r="C534" s="1" t="s">
        <v>267</v>
      </c>
      <c r="D534" s="1">
        <v>5.2</v>
      </c>
      <c r="E534" s="1">
        <v>5.2</v>
      </c>
      <c r="F534" s="1" t="s">
        <v>315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3">
        <v>0</v>
      </c>
      <c r="AC534" s="4">
        <f t="shared" si="81"/>
        <v>0</v>
      </c>
      <c r="AD534" s="4">
        <f t="shared" si="82"/>
        <v>0</v>
      </c>
      <c r="AE534" s="4">
        <f t="shared" si="83"/>
        <v>0</v>
      </c>
      <c r="AF534" s="4">
        <f t="shared" si="84"/>
        <v>0</v>
      </c>
      <c r="AG534" s="4">
        <f t="shared" si="85"/>
        <v>0</v>
      </c>
      <c r="AH534" s="4">
        <f t="shared" si="86"/>
        <v>0</v>
      </c>
      <c r="AI534" s="4">
        <f t="shared" si="87"/>
        <v>0</v>
      </c>
      <c r="AJ534" s="4">
        <f t="shared" si="88"/>
        <v>0</v>
      </c>
      <c r="AK534" s="4">
        <f t="shared" si="89"/>
        <v>0</v>
      </c>
    </row>
    <row r="535" spans="1:37" x14ac:dyDescent="0.25">
      <c r="A535" s="1" cm="1">
        <f t="array" ref="A535">_xlfn.SWITCH(B535,"G",1,"D",2,"M",3,"F",4)</f>
        <v>2</v>
      </c>
      <c r="B535" s="1" t="s">
        <v>14</v>
      </c>
      <c r="C535" s="1" t="s">
        <v>335</v>
      </c>
      <c r="D535" s="1">
        <v>4.3</v>
      </c>
      <c r="E535" s="1">
        <v>4.3</v>
      </c>
      <c r="F535" s="1" t="s">
        <v>315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3">
        <v>0</v>
      </c>
      <c r="AC535" s="4">
        <f t="shared" si="81"/>
        <v>0</v>
      </c>
      <c r="AD535" s="4">
        <f t="shared" si="82"/>
        <v>0</v>
      </c>
      <c r="AE535" s="4">
        <f t="shared" si="83"/>
        <v>0</v>
      </c>
      <c r="AF535" s="4">
        <f t="shared" si="84"/>
        <v>0</v>
      </c>
      <c r="AG535" s="4">
        <f t="shared" si="85"/>
        <v>0</v>
      </c>
      <c r="AH535" s="4">
        <f t="shared" si="86"/>
        <v>0</v>
      </c>
      <c r="AI535" s="4">
        <f t="shared" si="87"/>
        <v>0</v>
      </c>
      <c r="AJ535" s="4">
        <f t="shared" si="88"/>
        <v>0</v>
      </c>
      <c r="AK535" s="4">
        <f t="shared" si="89"/>
        <v>0</v>
      </c>
    </row>
    <row r="536" spans="1:37" x14ac:dyDescent="0.25">
      <c r="A536" s="1" cm="1">
        <f t="array" ref="A536">_xlfn.SWITCH(B536,"G",1,"D",2,"M",3,"F",4)</f>
        <v>2</v>
      </c>
      <c r="B536" s="1" t="s">
        <v>14</v>
      </c>
      <c r="C536" s="1" t="s">
        <v>337</v>
      </c>
      <c r="D536" s="1">
        <v>4.8</v>
      </c>
      <c r="E536" s="1">
        <v>4.8</v>
      </c>
      <c r="F536" s="1" t="s">
        <v>315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3">
        <v>0</v>
      </c>
      <c r="AC536" s="4">
        <f t="shared" si="81"/>
        <v>0</v>
      </c>
      <c r="AD536" s="4">
        <f t="shared" si="82"/>
        <v>0</v>
      </c>
      <c r="AE536" s="4">
        <f t="shared" si="83"/>
        <v>0</v>
      </c>
      <c r="AF536" s="4">
        <f t="shared" si="84"/>
        <v>0</v>
      </c>
      <c r="AG536" s="4">
        <f t="shared" si="85"/>
        <v>0</v>
      </c>
      <c r="AH536" s="4">
        <f t="shared" si="86"/>
        <v>0</v>
      </c>
      <c r="AI536" s="4">
        <f t="shared" si="87"/>
        <v>0</v>
      </c>
      <c r="AJ536" s="4">
        <f t="shared" si="88"/>
        <v>0</v>
      </c>
      <c r="AK536" s="4">
        <f t="shared" si="89"/>
        <v>0</v>
      </c>
    </row>
    <row r="537" spans="1:37" x14ac:dyDescent="0.25">
      <c r="A537" s="1" cm="1">
        <f t="array" ref="A537">_xlfn.SWITCH(B537,"G",1,"D",2,"M",3,"F",4)</f>
        <v>3</v>
      </c>
      <c r="B537" s="1" t="s">
        <v>11</v>
      </c>
      <c r="C537" s="1" t="s">
        <v>339</v>
      </c>
      <c r="D537" s="1">
        <v>4.4000000000000004</v>
      </c>
      <c r="E537" s="1">
        <v>4.4000000000000004</v>
      </c>
      <c r="F537" s="1" t="s">
        <v>315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0</v>
      </c>
      <c r="AC537" s="4">
        <f t="shared" si="81"/>
        <v>0</v>
      </c>
      <c r="AD537" s="4">
        <f t="shared" si="82"/>
        <v>0</v>
      </c>
      <c r="AE537" s="4">
        <f t="shared" si="83"/>
        <v>0</v>
      </c>
      <c r="AF537" s="4">
        <f t="shared" si="84"/>
        <v>0</v>
      </c>
      <c r="AG537" s="4">
        <f t="shared" si="85"/>
        <v>0</v>
      </c>
      <c r="AH537" s="4">
        <f t="shared" si="86"/>
        <v>0</v>
      </c>
      <c r="AI537" s="4">
        <f t="shared" si="87"/>
        <v>0</v>
      </c>
      <c r="AJ537" s="4">
        <f t="shared" si="88"/>
        <v>0</v>
      </c>
      <c r="AK537" s="4">
        <f t="shared" si="89"/>
        <v>0</v>
      </c>
    </row>
    <row r="538" spans="1:37" x14ac:dyDescent="0.25">
      <c r="A538" s="1" cm="1">
        <f t="array" ref="A538">_xlfn.SWITCH(B538,"G",1,"D",2,"M",3,"F",4)</f>
        <v>3</v>
      </c>
      <c r="B538" s="1" t="s">
        <v>11</v>
      </c>
      <c r="C538" s="1" t="s">
        <v>340</v>
      </c>
      <c r="D538" s="1">
        <v>4.4000000000000004</v>
      </c>
      <c r="E538" s="1">
        <v>4.4000000000000004</v>
      </c>
      <c r="F538" s="1" t="s">
        <v>315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3">
        <v>0</v>
      </c>
      <c r="AC538" s="4">
        <f t="shared" si="81"/>
        <v>0</v>
      </c>
      <c r="AD538" s="4">
        <f t="shared" si="82"/>
        <v>0</v>
      </c>
      <c r="AE538" s="4">
        <f t="shared" si="83"/>
        <v>0</v>
      </c>
      <c r="AF538" s="4">
        <f t="shared" si="84"/>
        <v>0</v>
      </c>
      <c r="AG538" s="4">
        <f t="shared" si="85"/>
        <v>0</v>
      </c>
      <c r="AH538" s="4">
        <f t="shared" si="86"/>
        <v>0</v>
      </c>
      <c r="AI538" s="4">
        <f t="shared" si="87"/>
        <v>0</v>
      </c>
      <c r="AJ538" s="4">
        <f t="shared" si="88"/>
        <v>0</v>
      </c>
      <c r="AK538" s="4">
        <f t="shared" si="89"/>
        <v>0</v>
      </c>
    </row>
    <row r="539" spans="1:37" x14ac:dyDescent="0.25">
      <c r="A539" s="1" cm="1">
        <f t="array" ref="A539">_xlfn.SWITCH(B539,"G",1,"D",2,"M",3,"F",4)</f>
        <v>2</v>
      </c>
      <c r="B539" s="1" t="s">
        <v>14</v>
      </c>
      <c r="C539" s="1" t="s">
        <v>341</v>
      </c>
      <c r="D539" s="1">
        <v>4.2</v>
      </c>
      <c r="E539" s="1">
        <v>4.2</v>
      </c>
      <c r="F539" s="1" t="s">
        <v>315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2.9000000000000001E-2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0</v>
      </c>
      <c r="AC539" s="4">
        <f t="shared" si="81"/>
        <v>0</v>
      </c>
      <c r="AD539" s="4">
        <f t="shared" si="82"/>
        <v>0</v>
      </c>
      <c r="AE539" s="4">
        <f t="shared" si="83"/>
        <v>0</v>
      </c>
      <c r="AF539" s="4">
        <f t="shared" si="84"/>
        <v>0</v>
      </c>
      <c r="AG539" s="4">
        <f t="shared" si="85"/>
        <v>0</v>
      </c>
      <c r="AH539" s="4">
        <f t="shared" si="86"/>
        <v>0</v>
      </c>
      <c r="AI539" s="4">
        <f t="shared" si="87"/>
        <v>0</v>
      </c>
      <c r="AJ539" s="4">
        <f t="shared" si="88"/>
        <v>0</v>
      </c>
      <c r="AK539" s="4">
        <f t="shared" si="89"/>
        <v>0</v>
      </c>
    </row>
    <row r="540" spans="1:37" x14ac:dyDescent="0.25">
      <c r="A540" s="1" cm="1">
        <f t="array" ref="A540">_xlfn.SWITCH(B540,"G",1,"D",2,"M",3,"F",4)</f>
        <v>2</v>
      </c>
      <c r="B540" s="1" t="s">
        <v>14</v>
      </c>
      <c r="C540" s="1" t="s">
        <v>342</v>
      </c>
      <c r="D540" s="1">
        <v>3.9</v>
      </c>
      <c r="E540" s="1">
        <v>3.9</v>
      </c>
      <c r="F540" s="1" t="s">
        <v>315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3">
        <v>0</v>
      </c>
      <c r="AC540" s="4">
        <f t="shared" si="81"/>
        <v>0</v>
      </c>
      <c r="AD540" s="4">
        <f t="shared" si="82"/>
        <v>0</v>
      </c>
      <c r="AE540" s="4">
        <f t="shared" si="83"/>
        <v>0</v>
      </c>
      <c r="AF540" s="4">
        <f t="shared" si="84"/>
        <v>0</v>
      </c>
      <c r="AG540" s="4">
        <f t="shared" si="85"/>
        <v>0</v>
      </c>
      <c r="AH540" s="4">
        <f t="shared" si="86"/>
        <v>0</v>
      </c>
      <c r="AI540" s="4">
        <f t="shared" si="87"/>
        <v>0</v>
      </c>
      <c r="AJ540" s="4">
        <f t="shared" si="88"/>
        <v>0</v>
      </c>
      <c r="AK540" s="4">
        <f t="shared" si="89"/>
        <v>0</v>
      </c>
    </row>
    <row r="541" spans="1:37" x14ac:dyDescent="0.25">
      <c r="A541" s="1" cm="1">
        <f t="array" ref="A541">_xlfn.SWITCH(B541,"G",1,"D",2,"M",3,"F",4)</f>
        <v>2</v>
      </c>
      <c r="B541" s="1" t="s">
        <v>14</v>
      </c>
      <c r="C541" s="1" t="s">
        <v>350</v>
      </c>
      <c r="D541" s="1">
        <v>4.3</v>
      </c>
      <c r="E541" s="1">
        <v>4.3</v>
      </c>
      <c r="F541" s="1" t="s">
        <v>38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0</v>
      </c>
      <c r="AC541" s="4">
        <f t="shared" si="81"/>
        <v>0</v>
      </c>
      <c r="AD541" s="4">
        <f t="shared" si="82"/>
        <v>0</v>
      </c>
      <c r="AE541" s="4">
        <f t="shared" si="83"/>
        <v>0</v>
      </c>
      <c r="AF541" s="4">
        <f t="shared" si="84"/>
        <v>0</v>
      </c>
      <c r="AG541" s="4">
        <f t="shared" si="85"/>
        <v>0</v>
      </c>
      <c r="AH541" s="4">
        <f t="shared" si="86"/>
        <v>0</v>
      </c>
      <c r="AI541" s="4">
        <f t="shared" si="87"/>
        <v>0</v>
      </c>
      <c r="AJ541" s="4">
        <f t="shared" si="88"/>
        <v>0</v>
      </c>
      <c r="AK541" s="4">
        <f t="shared" si="89"/>
        <v>0</v>
      </c>
    </row>
    <row r="542" spans="1:37" x14ac:dyDescent="0.25">
      <c r="A542" s="1" cm="1">
        <f t="array" ref="A542">_xlfn.SWITCH(B542,"G",1,"D",2,"M",3,"F",4)</f>
        <v>3</v>
      </c>
      <c r="B542" s="1" t="s">
        <v>11</v>
      </c>
      <c r="C542" s="1" t="s">
        <v>353</v>
      </c>
      <c r="D542" s="1">
        <v>5.2</v>
      </c>
      <c r="E542" s="1">
        <v>5.2</v>
      </c>
      <c r="F542" s="1" t="s">
        <v>38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3">
        <v>0</v>
      </c>
      <c r="AC542" s="4">
        <f t="shared" si="81"/>
        <v>0</v>
      </c>
      <c r="AD542" s="4">
        <f t="shared" si="82"/>
        <v>0</v>
      </c>
      <c r="AE542" s="4">
        <f t="shared" si="83"/>
        <v>0</v>
      </c>
      <c r="AF542" s="4">
        <f t="shared" si="84"/>
        <v>0</v>
      </c>
      <c r="AG542" s="4">
        <f t="shared" si="85"/>
        <v>0</v>
      </c>
      <c r="AH542" s="4">
        <f t="shared" si="86"/>
        <v>0</v>
      </c>
      <c r="AI542" s="4">
        <f t="shared" si="87"/>
        <v>0</v>
      </c>
      <c r="AJ542" s="4">
        <f t="shared" si="88"/>
        <v>0</v>
      </c>
      <c r="AK542" s="4">
        <f t="shared" si="89"/>
        <v>0</v>
      </c>
    </row>
    <row r="543" spans="1:37" x14ac:dyDescent="0.25">
      <c r="A543" s="1" cm="1">
        <f t="array" ref="A543">_xlfn.SWITCH(B543,"G",1,"D",2,"M",3,"F",4)</f>
        <v>2</v>
      </c>
      <c r="B543" s="1" t="s">
        <v>14</v>
      </c>
      <c r="C543" s="1" t="s">
        <v>355</v>
      </c>
      <c r="D543" s="1">
        <v>4.2</v>
      </c>
      <c r="E543" s="1">
        <v>4.2</v>
      </c>
      <c r="F543" s="1" t="s">
        <v>38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3">
        <v>0</v>
      </c>
      <c r="AC543" s="4">
        <f t="shared" si="81"/>
        <v>0</v>
      </c>
      <c r="AD543" s="4">
        <f t="shared" si="82"/>
        <v>0</v>
      </c>
      <c r="AE543" s="4">
        <f t="shared" si="83"/>
        <v>0</v>
      </c>
      <c r="AF543" s="4">
        <f t="shared" si="84"/>
        <v>0</v>
      </c>
      <c r="AG543" s="4">
        <f t="shared" si="85"/>
        <v>0</v>
      </c>
      <c r="AH543" s="4">
        <f t="shared" si="86"/>
        <v>0</v>
      </c>
      <c r="AI543" s="4">
        <f t="shared" si="87"/>
        <v>0</v>
      </c>
      <c r="AJ543" s="4">
        <f t="shared" si="88"/>
        <v>0</v>
      </c>
      <c r="AK543" s="4">
        <f t="shared" si="89"/>
        <v>0</v>
      </c>
    </row>
    <row r="544" spans="1:37" x14ac:dyDescent="0.25">
      <c r="A544" s="1" cm="1">
        <f t="array" ref="A544">_xlfn.SWITCH(B544,"G",1,"D",2,"M",3,"F",4)</f>
        <v>2</v>
      </c>
      <c r="B544" s="1" t="s">
        <v>14</v>
      </c>
      <c r="C544" s="1" t="s">
        <v>357</v>
      </c>
      <c r="D544" s="1">
        <v>4.9000000000000004</v>
      </c>
      <c r="E544" s="1">
        <v>4.9000000000000004</v>
      </c>
      <c r="F544" s="1" t="s">
        <v>38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3">
        <v>0</v>
      </c>
      <c r="AC544" s="4">
        <f t="shared" si="81"/>
        <v>0</v>
      </c>
      <c r="AD544" s="4">
        <f t="shared" si="82"/>
        <v>0</v>
      </c>
      <c r="AE544" s="4">
        <f t="shared" si="83"/>
        <v>0</v>
      </c>
      <c r="AF544" s="4">
        <f t="shared" si="84"/>
        <v>0</v>
      </c>
      <c r="AG544" s="4">
        <f t="shared" si="85"/>
        <v>0</v>
      </c>
      <c r="AH544" s="4">
        <f t="shared" si="86"/>
        <v>0</v>
      </c>
      <c r="AI544" s="4">
        <f t="shared" si="87"/>
        <v>0</v>
      </c>
      <c r="AJ544" s="4">
        <f t="shared" si="88"/>
        <v>0</v>
      </c>
      <c r="AK544" s="4">
        <f t="shared" si="89"/>
        <v>0</v>
      </c>
    </row>
    <row r="545" spans="1:37" x14ac:dyDescent="0.25">
      <c r="A545" s="1" cm="1">
        <f t="array" ref="A545">_xlfn.SWITCH(B545,"G",1,"D",2,"M",3,"F",4)</f>
        <v>2</v>
      </c>
      <c r="B545" s="1" t="s">
        <v>14</v>
      </c>
      <c r="C545" s="1" t="s">
        <v>358</v>
      </c>
      <c r="D545" s="1">
        <v>4.3</v>
      </c>
      <c r="E545" s="1">
        <v>4.3</v>
      </c>
      <c r="F545" s="1" t="s">
        <v>38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3">
        <v>0</v>
      </c>
      <c r="AC545" s="4">
        <f t="shared" si="81"/>
        <v>0</v>
      </c>
      <c r="AD545" s="4">
        <f t="shared" si="82"/>
        <v>0</v>
      </c>
      <c r="AE545" s="4">
        <f t="shared" si="83"/>
        <v>0</v>
      </c>
      <c r="AF545" s="4">
        <f t="shared" si="84"/>
        <v>0</v>
      </c>
      <c r="AG545" s="4">
        <f t="shared" si="85"/>
        <v>0</v>
      </c>
      <c r="AH545" s="4">
        <f t="shared" si="86"/>
        <v>0</v>
      </c>
      <c r="AI545" s="4">
        <f t="shared" si="87"/>
        <v>0</v>
      </c>
      <c r="AJ545" s="4">
        <f t="shared" si="88"/>
        <v>0</v>
      </c>
      <c r="AK545" s="4">
        <f t="shared" si="89"/>
        <v>0</v>
      </c>
    </row>
    <row r="546" spans="1:37" x14ac:dyDescent="0.25">
      <c r="A546" s="1" cm="1">
        <f t="array" ref="A546">_xlfn.SWITCH(B546,"G",1,"D",2,"M",3,"F",4)</f>
        <v>3</v>
      </c>
      <c r="B546" s="1" t="s">
        <v>11</v>
      </c>
      <c r="C546" s="1" t="s">
        <v>360</v>
      </c>
      <c r="D546" s="1">
        <v>4.8</v>
      </c>
      <c r="E546" s="1">
        <v>4.8</v>
      </c>
      <c r="F546" s="1" t="s">
        <v>38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3">
        <v>0</v>
      </c>
      <c r="AC546" s="4">
        <f t="shared" si="81"/>
        <v>0</v>
      </c>
      <c r="AD546" s="4">
        <f t="shared" si="82"/>
        <v>0</v>
      </c>
      <c r="AE546" s="4">
        <f t="shared" si="83"/>
        <v>0</v>
      </c>
      <c r="AF546" s="4">
        <f t="shared" si="84"/>
        <v>0</v>
      </c>
      <c r="AG546" s="4">
        <f t="shared" si="85"/>
        <v>0</v>
      </c>
      <c r="AH546" s="4">
        <f t="shared" si="86"/>
        <v>0</v>
      </c>
      <c r="AI546" s="4">
        <f t="shared" si="87"/>
        <v>0</v>
      </c>
      <c r="AJ546" s="4">
        <f t="shared" si="88"/>
        <v>0</v>
      </c>
      <c r="AK546" s="4">
        <f t="shared" si="89"/>
        <v>0</v>
      </c>
    </row>
    <row r="547" spans="1:37" x14ac:dyDescent="0.25">
      <c r="A547" s="1" cm="1">
        <f t="array" ref="A547">_xlfn.SWITCH(B547,"G",1,"D",2,"M",3,"F",4)</f>
        <v>4</v>
      </c>
      <c r="B547" s="1" t="s">
        <v>19</v>
      </c>
      <c r="C547" s="1" t="s">
        <v>364</v>
      </c>
      <c r="D547" s="1">
        <v>4.8</v>
      </c>
      <c r="E547" s="1">
        <v>4.8</v>
      </c>
      <c r="F547" s="1" t="s">
        <v>38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3">
        <v>0</v>
      </c>
      <c r="AC547" s="4">
        <f t="shared" si="81"/>
        <v>0</v>
      </c>
      <c r="AD547" s="4">
        <f t="shared" si="82"/>
        <v>0</v>
      </c>
      <c r="AE547" s="4">
        <f t="shared" si="83"/>
        <v>0</v>
      </c>
      <c r="AF547" s="4">
        <f t="shared" si="84"/>
        <v>0</v>
      </c>
      <c r="AG547" s="4">
        <f t="shared" si="85"/>
        <v>0</v>
      </c>
      <c r="AH547" s="4">
        <f t="shared" si="86"/>
        <v>0</v>
      </c>
      <c r="AI547" s="4">
        <f t="shared" si="87"/>
        <v>0</v>
      </c>
      <c r="AJ547" s="4">
        <f t="shared" si="88"/>
        <v>0</v>
      </c>
      <c r="AK547" s="4">
        <f t="shared" si="89"/>
        <v>0</v>
      </c>
    </row>
    <row r="548" spans="1:37" x14ac:dyDescent="0.25">
      <c r="A548" s="1" cm="1">
        <f t="array" ref="A548">_xlfn.SWITCH(B548,"G",1,"D",2,"M",3,"F",4)</f>
        <v>2</v>
      </c>
      <c r="B548" s="1" t="s">
        <v>14</v>
      </c>
      <c r="C548" s="1" t="s">
        <v>365</v>
      </c>
      <c r="D548" s="1">
        <v>3.9</v>
      </c>
      <c r="E548" s="1">
        <v>3.9</v>
      </c>
      <c r="F548" s="1" t="s">
        <v>38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3">
        <v>0</v>
      </c>
      <c r="AC548" s="4">
        <f t="shared" si="81"/>
        <v>0</v>
      </c>
      <c r="AD548" s="4">
        <f t="shared" si="82"/>
        <v>0</v>
      </c>
      <c r="AE548" s="4">
        <f t="shared" si="83"/>
        <v>0</v>
      </c>
      <c r="AF548" s="4">
        <f t="shared" si="84"/>
        <v>0</v>
      </c>
      <c r="AG548" s="4">
        <f t="shared" si="85"/>
        <v>0</v>
      </c>
      <c r="AH548" s="4">
        <f t="shared" si="86"/>
        <v>0</v>
      </c>
      <c r="AI548" s="4">
        <f t="shared" si="87"/>
        <v>0</v>
      </c>
      <c r="AJ548" s="4">
        <f t="shared" si="88"/>
        <v>0</v>
      </c>
      <c r="AK548" s="4">
        <f t="shared" si="89"/>
        <v>0</v>
      </c>
    </row>
    <row r="549" spans="1:37" x14ac:dyDescent="0.25">
      <c r="A549" s="1" cm="1">
        <f t="array" ref="A549">_xlfn.SWITCH(B549,"G",1,"D",2,"M",3,"F",4)</f>
        <v>1</v>
      </c>
      <c r="B549" s="1" t="s">
        <v>22</v>
      </c>
      <c r="C549" s="1" t="s">
        <v>370</v>
      </c>
      <c r="D549" s="1">
        <v>4.3</v>
      </c>
      <c r="E549" s="1">
        <v>4.3</v>
      </c>
      <c r="F549" s="1" t="s">
        <v>286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3">
        <v>0</v>
      </c>
      <c r="AC549" s="4">
        <f t="shared" si="81"/>
        <v>0</v>
      </c>
      <c r="AD549" s="4">
        <f t="shared" si="82"/>
        <v>0</v>
      </c>
      <c r="AE549" s="4">
        <f t="shared" si="83"/>
        <v>0</v>
      </c>
      <c r="AF549" s="4">
        <f t="shared" si="84"/>
        <v>0</v>
      </c>
      <c r="AG549" s="4">
        <f t="shared" si="85"/>
        <v>0</v>
      </c>
      <c r="AH549" s="4">
        <f t="shared" si="86"/>
        <v>0</v>
      </c>
      <c r="AI549" s="4">
        <f t="shared" si="87"/>
        <v>0</v>
      </c>
      <c r="AJ549" s="4">
        <f t="shared" si="88"/>
        <v>0</v>
      </c>
      <c r="AK549" s="4">
        <f t="shared" si="89"/>
        <v>0</v>
      </c>
    </row>
    <row r="550" spans="1:37" x14ac:dyDescent="0.25">
      <c r="A550" s="1" cm="1">
        <f t="array" ref="A550">_xlfn.SWITCH(B550,"G",1,"D",2,"M",3,"F",4)</f>
        <v>1</v>
      </c>
      <c r="B550" s="1" t="s">
        <v>22</v>
      </c>
      <c r="C550" s="1" t="s">
        <v>372</v>
      </c>
      <c r="D550" s="1">
        <v>4.3</v>
      </c>
      <c r="E550" s="1">
        <v>4.3</v>
      </c>
      <c r="F550" s="1" t="s">
        <v>286</v>
      </c>
      <c r="G550" s="1">
        <v>0</v>
      </c>
      <c r="H550" s="1">
        <v>0</v>
      </c>
      <c r="I550" s="1">
        <v>1</v>
      </c>
      <c r="J550" s="1">
        <v>0.04</v>
      </c>
      <c r="K550" s="1">
        <v>1</v>
      </c>
      <c r="L550" s="1">
        <v>3.5000000000000003E-2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3">
        <v>0</v>
      </c>
      <c r="AC550" s="4">
        <f t="shared" si="81"/>
        <v>0</v>
      </c>
      <c r="AD550" s="4">
        <f t="shared" si="82"/>
        <v>0</v>
      </c>
      <c r="AE550" s="4">
        <f t="shared" si="83"/>
        <v>0</v>
      </c>
      <c r="AF550" s="4">
        <f t="shared" si="84"/>
        <v>0</v>
      </c>
      <c r="AG550" s="4">
        <f t="shared" si="85"/>
        <v>0</v>
      </c>
      <c r="AH550" s="4">
        <f t="shared" si="86"/>
        <v>0</v>
      </c>
      <c r="AI550" s="4">
        <f t="shared" si="87"/>
        <v>0</v>
      </c>
      <c r="AJ550" s="4">
        <f t="shared" si="88"/>
        <v>0</v>
      </c>
      <c r="AK550" s="4">
        <f t="shared" si="89"/>
        <v>0</v>
      </c>
    </row>
    <row r="551" spans="1:37" x14ac:dyDescent="0.25">
      <c r="A551" s="1" cm="1">
        <f t="array" ref="A551">_xlfn.SWITCH(B551,"G",1,"D",2,"M",3,"F",4)</f>
        <v>2</v>
      </c>
      <c r="B551" s="1" t="s">
        <v>14</v>
      </c>
      <c r="C551" s="1" t="s">
        <v>374</v>
      </c>
      <c r="D551" s="1">
        <v>4.2</v>
      </c>
      <c r="E551" s="1">
        <v>4.2</v>
      </c>
      <c r="F551" s="1" t="s">
        <v>286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3">
        <v>0</v>
      </c>
      <c r="AC551" s="4">
        <f t="shared" si="81"/>
        <v>0</v>
      </c>
      <c r="AD551" s="4">
        <f t="shared" si="82"/>
        <v>0</v>
      </c>
      <c r="AE551" s="4">
        <f t="shared" si="83"/>
        <v>0</v>
      </c>
      <c r="AF551" s="4">
        <f t="shared" si="84"/>
        <v>0</v>
      </c>
      <c r="AG551" s="4">
        <f t="shared" si="85"/>
        <v>0</v>
      </c>
      <c r="AH551" s="4">
        <f t="shared" si="86"/>
        <v>0</v>
      </c>
      <c r="AI551" s="4">
        <f t="shared" si="87"/>
        <v>0</v>
      </c>
      <c r="AJ551" s="4">
        <f t="shared" si="88"/>
        <v>0</v>
      </c>
      <c r="AK551" s="4">
        <f t="shared" si="89"/>
        <v>0</v>
      </c>
    </row>
    <row r="552" spans="1:37" x14ac:dyDescent="0.25">
      <c r="A552" s="1" cm="1">
        <f t="array" ref="A552">_xlfn.SWITCH(B552,"G",1,"D",2,"M",3,"F",4)</f>
        <v>2</v>
      </c>
      <c r="B552" s="1" t="s">
        <v>14</v>
      </c>
      <c r="C552" s="1" t="s">
        <v>376</v>
      </c>
      <c r="D552" s="1">
        <v>4.7</v>
      </c>
      <c r="E552" s="1">
        <v>4.7</v>
      </c>
      <c r="F552" s="1" t="s">
        <v>286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3">
        <v>0</v>
      </c>
      <c r="AC552" s="4">
        <f t="shared" si="81"/>
        <v>0</v>
      </c>
      <c r="AD552" s="4">
        <f t="shared" si="82"/>
        <v>0</v>
      </c>
      <c r="AE552" s="4">
        <f t="shared" si="83"/>
        <v>0</v>
      </c>
      <c r="AF552" s="4">
        <f t="shared" si="84"/>
        <v>0</v>
      </c>
      <c r="AG552" s="4">
        <f t="shared" si="85"/>
        <v>0</v>
      </c>
      <c r="AH552" s="4">
        <f t="shared" si="86"/>
        <v>0</v>
      </c>
      <c r="AI552" s="4">
        <f t="shared" si="87"/>
        <v>0</v>
      </c>
      <c r="AJ552" s="4">
        <f t="shared" si="88"/>
        <v>0</v>
      </c>
      <c r="AK552" s="4">
        <f t="shared" si="89"/>
        <v>0</v>
      </c>
    </row>
    <row r="553" spans="1:37" x14ac:dyDescent="0.25">
      <c r="A553" s="1" cm="1">
        <f t="array" ref="A553">_xlfn.SWITCH(B553,"G",1,"D",2,"M",3,"F",4)</f>
        <v>3</v>
      </c>
      <c r="B553" s="1" t="s">
        <v>11</v>
      </c>
      <c r="C553" s="1" t="s">
        <v>382</v>
      </c>
      <c r="D553" s="1">
        <v>4.9000000000000004</v>
      </c>
      <c r="E553" s="1">
        <v>4.9000000000000004</v>
      </c>
      <c r="F553" s="1" t="s">
        <v>286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3">
        <v>0</v>
      </c>
      <c r="AC553" s="4">
        <f t="shared" si="81"/>
        <v>0</v>
      </c>
      <c r="AD553" s="4">
        <f t="shared" si="82"/>
        <v>0</v>
      </c>
      <c r="AE553" s="4">
        <f t="shared" si="83"/>
        <v>0</v>
      </c>
      <c r="AF553" s="4">
        <f t="shared" si="84"/>
        <v>0</v>
      </c>
      <c r="AG553" s="4">
        <f t="shared" si="85"/>
        <v>0</v>
      </c>
      <c r="AH553" s="4">
        <f t="shared" si="86"/>
        <v>0</v>
      </c>
      <c r="AI553" s="4">
        <f t="shared" si="87"/>
        <v>0</v>
      </c>
      <c r="AJ553" s="4">
        <f t="shared" si="88"/>
        <v>0</v>
      </c>
      <c r="AK553" s="4">
        <f t="shared" si="89"/>
        <v>0</v>
      </c>
    </row>
    <row r="554" spans="1:37" x14ac:dyDescent="0.25">
      <c r="A554" s="1" cm="1">
        <f t="array" ref="A554">_xlfn.SWITCH(B554,"G",1,"D",2,"M",3,"F",4)</f>
        <v>4</v>
      </c>
      <c r="B554" s="1" t="s">
        <v>19</v>
      </c>
      <c r="C554" s="1" t="s">
        <v>105</v>
      </c>
      <c r="D554" s="1">
        <v>5.0999999999999996</v>
      </c>
      <c r="E554" s="1">
        <v>5.0999999999999996</v>
      </c>
      <c r="F554" s="1" t="s">
        <v>171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3">
        <v>0</v>
      </c>
      <c r="AC554" s="4">
        <f t="shared" si="81"/>
        <v>0</v>
      </c>
      <c r="AD554" s="4">
        <f t="shared" si="82"/>
        <v>0</v>
      </c>
      <c r="AE554" s="4">
        <f t="shared" si="83"/>
        <v>0</v>
      </c>
      <c r="AF554" s="4">
        <f t="shared" si="84"/>
        <v>0</v>
      </c>
      <c r="AG554" s="4">
        <f t="shared" si="85"/>
        <v>0</v>
      </c>
      <c r="AH554" s="4">
        <f t="shared" si="86"/>
        <v>0</v>
      </c>
      <c r="AI554" s="4">
        <f t="shared" si="87"/>
        <v>0</v>
      </c>
      <c r="AJ554" s="4">
        <f t="shared" si="88"/>
        <v>0</v>
      </c>
      <c r="AK554" s="4">
        <f t="shared" si="89"/>
        <v>0</v>
      </c>
    </row>
    <row r="555" spans="1:37" x14ac:dyDescent="0.25">
      <c r="A555" s="1" cm="1">
        <f t="array" ref="A555">_xlfn.SWITCH(B555,"G",1,"D",2,"M",3,"F",4)</f>
        <v>1</v>
      </c>
      <c r="B555" s="1" t="s">
        <v>22</v>
      </c>
      <c r="C555" s="1" t="s">
        <v>390</v>
      </c>
      <c r="D555" s="1">
        <v>4.3</v>
      </c>
      <c r="E555" s="1">
        <v>4.3</v>
      </c>
      <c r="F555" s="1" t="s">
        <v>171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3">
        <v>0</v>
      </c>
      <c r="AC555" s="4">
        <f t="shared" si="81"/>
        <v>0</v>
      </c>
      <c r="AD555" s="4">
        <f t="shared" si="82"/>
        <v>0</v>
      </c>
      <c r="AE555" s="4">
        <f t="shared" si="83"/>
        <v>0</v>
      </c>
      <c r="AF555" s="4">
        <f t="shared" si="84"/>
        <v>0</v>
      </c>
      <c r="AG555" s="4">
        <f t="shared" si="85"/>
        <v>0</v>
      </c>
      <c r="AH555" s="4">
        <f t="shared" si="86"/>
        <v>0</v>
      </c>
      <c r="AI555" s="4">
        <f t="shared" si="87"/>
        <v>0</v>
      </c>
      <c r="AJ555" s="4">
        <f t="shared" si="88"/>
        <v>0</v>
      </c>
      <c r="AK555" s="4">
        <f t="shared" si="89"/>
        <v>0</v>
      </c>
    </row>
    <row r="556" spans="1:37" x14ac:dyDescent="0.25">
      <c r="A556" s="1" cm="1">
        <f t="array" ref="A556">_xlfn.SWITCH(B556,"G",1,"D",2,"M",3,"F",4)</f>
        <v>3</v>
      </c>
      <c r="B556" s="1" t="s">
        <v>11</v>
      </c>
      <c r="C556" s="1" t="s">
        <v>391</v>
      </c>
      <c r="D556" s="1">
        <v>5.4</v>
      </c>
      <c r="E556" s="1">
        <v>5.4</v>
      </c>
      <c r="F556" s="1" t="s">
        <v>171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3">
        <v>0</v>
      </c>
      <c r="AC556" s="4">
        <f t="shared" si="81"/>
        <v>0</v>
      </c>
      <c r="AD556" s="4">
        <f t="shared" si="82"/>
        <v>0</v>
      </c>
      <c r="AE556" s="4">
        <f t="shared" si="83"/>
        <v>0</v>
      </c>
      <c r="AF556" s="4">
        <f t="shared" si="84"/>
        <v>0</v>
      </c>
      <c r="AG556" s="4">
        <f t="shared" si="85"/>
        <v>0</v>
      </c>
      <c r="AH556" s="4">
        <f t="shared" si="86"/>
        <v>0</v>
      </c>
      <c r="AI556" s="4">
        <f t="shared" si="87"/>
        <v>0</v>
      </c>
      <c r="AJ556" s="4">
        <f t="shared" si="88"/>
        <v>0</v>
      </c>
      <c r="AK556" s="4">
        <f t="shared" si="89"/>
        <v>0</v>
      </c>
    </row>
    <row r="557" spans="1:37" x14ac:dyDescent="0.25">
      <c r="A557" s="1" cm="1">
        <f t="array" ref="A557">_xlfn.SWITCH(B557,"G",1,"D",2,"M",3,"F",4)</f>
        <v>3</v>
      </c>
      <c r="B557" s="1" t="s">
        <v>11</v>
      </c>
      <c r="C557" s="1" t="s">
        <v>393</v>
      </c>
      <c r="D557" s="1">
        <v>4.3</v>
      </c>
      <c r="E557" s="1">
        <v>4.3</v>
      </c>
      <c r="F557" s="1" t="s">
        <v>171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0</v>
      </c>
      <c r="AC557" s="4">
        <f t="shared" si="81"/>
        <v>0</v>
      </c>
      <c r="AD557" s="4">
        <f t="shared" si="82"/>
        <v>0</v>
      </c>
      <c r="AE557" s="4">
        <f t="shared" si="83"/>
        <v>0</v>
      </c>
      <c r="AF557" s="4">
        <f t="shared" si="84"/>
        <v>0</v>
      </c>
      <c r="AG557" s="4">
        <f t="shared" si="85"/>
        <v>0</v>
      </c>
      <c r="AH557" s="4">
        <f t="shared" si="86"/>
        <v>0</v>
      </c>
      <c r="AI557" s="4">
        <f t="shared" si="87"/>
        <v>0</v>
      </c>
      <c r="AJ557" s="4">
        <f t="shared" si="88"/>
        <v>0</v>
      </c>
      <c r="AK557" s="4">
        <f t="shared" si="89"/>
        <v>0</v>
      </c>
    </row>
    <row r="558" spans="1:37" x14ac:dyDescent="0.25">
      <c r="A558" s="1" cm="1">
        <f t="array" ref="A558">_xlfn.SWITCH(B558,"G",1,"D",2,"M",3,"F",4)</f>
        <v>2</v>
      </c>
      <c r="B558" s="1" t="s">
        <v>14</v>
      </c>
      <c r="C558" s="1" t="s">
        <v>397</v>
      </c>
      <c r="D558" s="1">
        <v>4.7</v>
      </c>
      <c r="E558" s="1">
        <v>4.7</v>
      </c>
      <c r="F558" s="1" t="s">
        <v>171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3">
        <v>0</v>
      </c>
      <c r="AC558" s="4">
        <f t="shared" si="81"/>
        <v>0</v>
      </c>
      <c r="AD558" s="4">
        <f t="shared" si="82"/>
        <v>0</v>
      </c>
      <c r="AE558" s="4">
        <f t="shared" si="83"/>
        <v>0</v>
      </c>
      <c r="AF558" s="4">
        <f t="shared" si="84"/>
        <v>0</v>
      </c>
      <c r="AG558" s="4">
        <f t="shared" si="85"/>
        <v>0</v>
      </c>
      <c r="AH558" s="4">
        <f t="shared" si="86"/>
        <v>0</v>
      </c>
      <c r="AI558" s="4">
        <f t="shared" si="87"/>
        <v>0</v>
      </c>
      <c r="AJ558" s="4">
        <f t="shared" si="88"/>
        <v>0</v>
      </c>
      <c r="AK558" s="4">
        <f t="shared" si="89"/>
        <v>0</v>
      </c>
    </row>
    <row r="559" spans="1:37" x14ac:dyDescent="0.25">
      <c r="A559" s="1" cm="1">
        <f t="array" ref="A559">_xlfn.SWITCH(B559,"G",1,"D",2,"M",3,"F",4)</f>
        <v>3</v>
      </c>
      <c r="B559" s="1" t="s">
        <v>11</v>
      </c>
      <c r="C559" s="1" t="s">
        <v>398</v>
      </c>
      <c r="D559" s="1">
        <v>4.4000000000000004</v>
      </c>
      <c r="E559" s="1">
        <v>4.4000000000000004</v>
      </c>
      <c r="F559" s="1" t="s">
        <v>171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3">
        <v>0</v>
      </c>
      <c r="AC559" s="4">
        <f t="shared" si="81"/>
        <v>0</v>
      </c>
      <c r="AD559" s="4">
        <f t="shared" si="82"/>
        <v>0</v>
      </c>
      <c r="AE559" s="4">
        <f t="shared" si="83"/>
        <v>0</v>
      </c>
      <c r="AF559" s="4">
        <f t="shared" si="84"/>
        <v>0</v>
      </c>
      <c r="AG559" s="4">
        <f t="shared" si="85"/>
        <v>0</v>
      </c>
      <c r="AH559" s="4">
        <f t="shared" si="86"/>
        <v>0</v>
      </c>
      <c r="AI559" s="4">
        <f t="shared" si="87"/>
        <v>0</v>
      </c>
      <c r="AJ559" s="4">
        <f t="shared" si="88"/>
        <v>0</v>
      </c>
      <c r="AK559" s="4">
        <f t="shared" si="89"/>
        <v>0</v>
      </c>
    </row>
    <row r="560" spans="1:37" x14ac:dyDescent="0.25">
      <c r="A560" s="1" cm="1">
        <f t="array" ref="A560">_xlfn.SWITCH(B560,"G",1,"D",2,"M",3,"F",4)</f>
        <v>2</v>
      </c>
      <c r="B560" s="1" t="s">
        <v>14</v>
      </c>
      <c r="C560" s="1" t="s">
        <v>399</v>
      </c>
      <c r="D560" s="1">
        <v>3.9</v>
      </c>
      <c r="E560" s="1">
        <v>3.9</v>
      </c>
      <c r="F560" s="1" t="s">
        <v>171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3">
        <v>0</v>
      </c>
      <c r="AC560" s="4">
        <f t="shared" si="81"/>
        <v>0</v>
      </c>
      <c r="AD560" s="4">
        <f t="shared" si="82"/>
        <v>0</v>
      </c>
      <c r="AE560" s="4">
        <f t="shared" si="83"/>
        <v>0</v>
      </c>
      <c r="AF560" s="4">
        <f t="shared" si="84"/>
        <v>0</v>
      </c>
      <c r="AG560" s="4">
        <f t="shared" si="85"/>
        <v>0</v>
      </c>
      <c r="AH560" s="4">
        <f t="shared" si="86"/>
        <v>0</v>
      </c>
      <c r="AI560" s="4">
        <f t="shared" si="87"/>
        <v>0</v>
      </c>
      <c r="AJ560" s="4">
        <f t="shared" si="88"/>
        <v>0</v>
      </c>
      <c r="AK560" s="4">
        <f t="shared" si="89"/>
        <v>0</v>
      </c>
    </row>
    <row r="561" spans="1:37" x14ac:dyDescent="0.25">
      <c r="A561" s="1" cm="1">
        <f t="array" ref="A561">_xlfn.SWITCH(B561,"G",1,"D",2,"M",3,"F",4)</f>
        <v>4</v>
      </c>
      <c r="B561" s="1" t="s">
        <v>19</v>
      </c>
      <c r="C561" s="1" t="s">
        <v>400</v>
      </c>
      <c r="D561" s="1">
        <v>4.5999999999999996</v>
      </c>
      <c r="E561" s="1">
        <v>4.5999999999999996</v>
      </c>
      <c r="F561" s="1" t="s">
        <v>171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3">
        <v>0</v>
      </c>
      <c r="AC561" s="4">
        <f t="shared" si="81"/>
        <v>0</v>
      </c>
      <c r="AD561" s="4">
        <f t="shared" si="82"/>
        <v>0</v>
      </c>
      <c r="AE561" s="4">
        <f t="shared" si="83"/>
        <v>0</v>
      </c>
      <c r="AF561" s="4">
        <f t="shared" si="84"/>
        <v>0</v>
      </c>
      <c r="AG561" s="4">
        <f t="shared" si="85"/>
        <v>0</v>
      </c>
      <c r="AH561" s="4">
        <f t="shared" si="86"/>
        <v>0</v>
      </c>
      <c r="AI561" s="4">
        <f t="shared" si="87"/>
        <v>0</v>
      </c>
      <c r="AJ561" s="4">
        <f t="shared" si="88"/>
        <v>0</v>
      </c>
      <c r="AK561" s="4">
        <f t="shared" si="89"/>
        <v>0</v>
      </c>
    </row>
    <row r="562" spans="1:37" x14ac:dyDescent="0.25">
      <c r="A562" s="1" cm="1">
        <f t="array" ref="A562">_xlfn.SWITCH(B562,"G",1,"D",2,"M",3,"F",4)</f>
        <v>2</v>
      </c>
      <c r="B562" s="1" t="s">
        <v>14</v>
      </c>
      <c r="C562" s="1" t="s">
        <v>404</v>
      </c>
      <c r="D562" s="1">
        <v>4.7</v>
      </c>
      <c r="E562" s="1">
        <v>4.7</v>
      </c>
      <c r="F562" s="1" t="s">
        <v>403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3">
        <v>0</v>
      </c>
      <c r="AC562" s="4">
        <f t="shared" si="81"/>
        <v>0</v>
      </c>
      <c r="AD562" s="4">
        <f t="shared" si="82"/>
        <v>0</v>
      </c>
      <c r="AE562" s="4">
        <f t="shared" si="83"/>
        <v>0</v>
      </c>
      <c r="AF562" s="4">
        <f t="shared" si="84"/>
        <v>0</v>
      </c>
      <c r="AG562" s="4">
        <f t="shared" si="85"/>
        <v>0</v>
      </c>
      <c r="AH562" s="4">
        <f t="shared" si="86"/>
        <v>0</v>
      </c>
      <c r="AI562" s="4">
        <f t="shared" si="87"/>
        <v>0</v>
      </c>
      <c r="AJ562" s="4">
        <f t="shared" si="88"/>
        <v>0</v>
      </c>
      <c r="AK562" s="4">
        <f t="shared" si="89"/>
        <v>0</v>
      </c>
    </row>
    <row r="563" spans="1:37" x14ac:dyDescent="0.25">
      <c r="A563" s="1" cm="1">
        <f t="array" ref="A563">_xlfn.SWITCH(B563,"G",1,"D",2,"M",3,"F",4)</f>
        <v>1</v>
      </c>
      <c r="B563" s="1" t="s">
        <v>22</v>
      </c>
      <c r="C563" s="1" t="s">
        <v>413</v>
      </c>
      <c r="D563" s="1">
        <v>4.3</v>
      </c>
      <c r="E563" s="1">
        <v>4.3</v>
      </c>
      <c r="F563" s="1" t="s">
        <v>403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3">
        <v>0</v>
      </c>
      <c r="AC563" s="4">
        <f t="shared" si="81"/>
        <v>0</v>
      </c>
      <c r="AD563" s="4">
        <f t="shared" si="82"/>
        <v>0</v>
      </c>
      <c r="AE563" s="4">
        <f t="shared" si="83"/>
        <v>0</v>
      </c>
      <c r="AF563" s="4">
        <f t="shared" si="84"/>
        <v>0</v>
      </c>
      <c r="AG563" s="4">
        <f t="shared" si="85"/>
        <v>0</v>
      </c>
      <c r="AH563" s="4">
        <f t="shared" si="86"/>
        <v>0</v>
      </c>
      <c r="AI563" s="4">
        <f t="shared" si="87"/>
        <v>0</v>
      </c>
      <c r="AJ563" s="4">
        <f t="shared" si="88"/>
        <v>0</v>
      </c>
      <c r="AK563" s="4">
        <f t="shared" si="89"/>
        <v>0</v>
      </c>
    </row>
    <row r="564" spans="1:37" x14ac:dyDescent="0.25">
      <c r="A564" s="1" cm="1">
        <f t="array" ref="A564">_xlfn.SWITCH(B564,"G",1,"D",2,"M",3,"F",4)</f>
        <v>2</v>
      </c>
      <c r="B564" s="1" t="s">
        <v>14</v>
      </c>
      <c r="C564" s="1" t="s">
        <v>216</v>
      </c>
      <c r="D564" s="1">
        <v>4.7</v>
      </c>
      <c r="E564" s="1">
        <v>4.7</v>
      </c>
      <c r="F564" s="1" t="s">
        <v>403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3">
        <v>0</v>
      </c>
      <c r="AC564" s="4">
        <f t="shared" si="81"/>
        <v>0</v>
      </c>
      <c r="AD564" s="4">
        <f t="shared" si="82"/>
        <v>0</v>
      </c>
      <c r="AE564" s="4">
        <f t="shared" si="83"/>
        <v>0</v>
      </c>
      <c r="AF564" s="4">
        <f t="shared" si="84"/>
        <v>0</v>
      </c>
      <c r="AG564" s="4">
        <f t="shared" si="85"/>
        <v>0</v>
      </c>
      <c r="AH564" s="4">
        <f t="shared" si="86"/>
        <v>0</v>
      </c>
      <c r="AI564" s="4">
        <f t="shared" si="87"/>
        <v>0</v>
      </c>
      <c r="AJ564" s="4">
        <f t="shared" si="88"/>
        <v>0</v>
      </c>
      <c r="AK564" s="4">
        <f t="shared" si="89"/>
        <v>0</v>
      </c>
    </row>
    <row r="565" spans="1:37" x14ac:dyDescent="0.25">
      <c r="A565" s="1" cm="1">
        <f t="array" ref="A565">_xlfn.SWITCH(B565,"G",1,"D",2,"M",3,"F",4)</f>
        <v>3</v>
      </c>
      <c r="B565" s="1" t="s">
        <v>11</v>
      </c>
      <c r="C565" s="1" t="s">
        <v>420</v>
      </c>
      <c r="D565" s="1">
        <v>6.9</v>
      </c>
      <c r="E565" s="1">
        <v>6.9</v>
      </c>
      <c r="F565" s="1" t="s">
        <v>403</v>
      </c>
      <c r="G565" s="1">
        <v>0</v>
      </c>
      <c r="H565" s="1">
        <v>0</v>
      </c>
      <c r="I565" s="1">
        <v>0</v>
      </c>
      <c r="J565" s="1">
        <v>0</v>
      </c>
      <c r="K565" s="1">
        <v>28</v>
      </c>
      <c r="L565" s="1">
        <v>1.3420000000000001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3">
        <v>0</v>
      </c>
      <c r="AC565" s="4">
        <f t="shared" si="81"/>
        <v>0</v>
      </c>
      <c r="AD565" s="4">
        <f t="shared" si="82"/>
        <v>0</v>
      </c>
      <c r="AE565" s="4">
        <f t="shared" si="83"/>
        <v>0</v>
      </c>
      <c r="AF565" s="4">
        <f t="shared" si="84"/>
        <v>0</v>
      </c>
      <c r="AG565" s="4">
        <f t="shared" si="85"/>
        <v>0</v>
      </c>
      <c r="AH565" s="4">
        <f t="shared" si="86"/>
        <v>0</v>
      </c>
      <c r="AI565" s="4">
        <f t="shared" si="87"/>
        <v>0</v>
      </c>
      <c r="AJ565" s="4">
        <f t="shared" si="88"/>
        <v>0</v>
      </c>
      <c r="AK565" s="4">
        <f t="shared" si="89"/>
        <v>0</v>
      </c>
    </row>
    <row r="566" spans="1:37" x14ac:dyDescent="0.25">
      <c r="A566" s="1" cm="1">
        <f t="array" ref="A566">_xlfn.SWITCH(B566,"G",1,"D",2,"M",3,"F",4)</f>
        <v>3</v>
      </c>
      <c r="B566" s="1" t="s">
        <v>11</v>
      </c>
      <c r="C566" s="1" t="s">
        <v>421</v>
      </c>
      <c r="D566" s="1">
        <v>4.4000000000000004</v>
      </c>
      <c r="E566" s="1">
        <v>4.4000000000000004</v>
      </c>
      <c r="F566" s="1" t="s">
        <v>403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0</v>
      </c>
      <c r="AC566" s="4">
        <f t="shared" si="81"/>
        <v>0</v>
      </c>
      <c r="AD566" s="4">
        <f t="shared" si="82"/>
        <v>0</v>
      </c>
      <c r="AE566" s="4">
        <f t="shared" si="83"/>
        <v>0</v>
      </c>
      <c r="AF566" s="4">
        <f t="shared" si="84"/>
        <v>0</v>
      </c>
      <c r="AG566" s="4">
        <f t="shared" si="85"/>
        <v>0</v>
      </c>
      <c r="AH566" s="4">
        <f t="shared" si="86"/>
        <v>0</v>
      </c>
      <c r="AI566" s="4">
        <f t="shared" si="87"/>
        <v>0</v>
      </c>
      <c r="AJ566" s="4">
        <f t="shared" si="88"/>
        <v>0</v>
      </c>
      <c r="AK566" s="4">
        <f t="shared" si="89"/>
        <v>0</v>
      </c>
    </row>
    <row r="567" spans="1:37" x14ac:dyDescent="0.25">
      <c r="A567" s="1" cm="1">
        <f t="array" ref="A567">_xlfn.SWITCH(B567,"G",1,"D",2,"M",3,"F",4)</f>
        <v>2</v>
      </c>
      <c r="B567" s="1" t="s">
        <v>14</v>
      </c>
      <c r="C567" s="1" t="s">
        <v>423</v>
      </c>
      <c r="D567" s="1">
        <v>4.3</v>
      </c>
      <c r="E567" s="1">
        <v>4.3</v>
      </c>
      <c r="F567" s="1" t="s">
        <v>403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3">
        <v>0</v>
      </c>
      <c r="AC567" s="4">
        <f t="shared" si="81"/>
        <v>0</v>
      </c>
      <c r="AD567" s="4">
        <f t="shared" si="82"/>
        <v>0</v>
      </c>
      <c r="AE567" s="4">
        <f t="shared" si="83"/>
        <v>0</v>
      </c>
      <c r="AF567" s="4">
        <f t="shared" si="84"/>
        <v>0</v>
      </c>
      <c r="AG567" s="4">
        <f t="shared" si="85"/>
        <v>0</v>
      </c>
      <c r="AH567" s="4">
        <f t="shared" si="86"/>
        <v>0</v>
      </c>
      <c r="AI567" s="4">
        <f t="shared" si="87"/>
        <v>0</v>
      </c>
      <c r="AJ567" s="4">
        <f t="shared" si="88"/>
        <v>0</v>
      </c>
      <c r="AK567" s="4">
        <f t="shared" si="89"/>
        <v>0</v>
      </c>
    </row>
    <row r="568" spans="1:37" x14ac:dyDescent="0.25">
      <c r="A568" s="1" cm="1">
        <f t="array" ref="A568">_xlfn.SWITCH(B568,"G",1,"D",2,"M",3,"F",4)</f>
        <v>2</v>
      </c>
      <c r="B568" s="1" t="s">
        <v>14</v>
      </c>
      <c r="C568" s="1" t="s">
        <v>430</v>
      </c>
      <c r="D568" s="1">
        <v>4.0999999999999996</v>
      </c>
      <c r="E568" s="1">
        <v>4.0999999999999996</v>
      </c>
      <c r="F568" s="1" t="s">
        <v>32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3">
        <v>0</v>
      </c>
      <c r="AC568" s="4">
        <f t="shared" si="81"/>
        <v>0</v>
      </c>
      <c r="AD568" s="4">
        <f t="shared" si="82"/>
        <v>0</v>
      </c>
      <c r="AE568" s="4">
        <f t="shared" si="83"/>
        <v>0</v>
      </c>
      <c r="AF568" s="4">
        <f t="shared" si="84"/>
        <v>0</v>
      </c>
      <c r="AG568" s="4">
        <f t="shared" si="85"/>
        <v>0</v>
      </c>
      <c r="AH568" s="4">
        <f t="shared" si="86"/>
        <v>0</v>
      </c>
      <c r="AI568" s="4">
        <f t="shared" si="87"/>
        <v>0</v>
      </c>
      <c r="AJ568" s="4">
        <f t="shared" si="88"/>
        <v>0</v>
      </c>
      <c r="AK568" s="4">
        <f t="shared" si="89"/>
        <v>0</v>
      </c>
    </row>
    <row r="569" spans="1:37" x14ac:dyDescent="0.25">
      <c r="A569" s="1" cm="1">
        <f t="array" ref="A569">_xlfn.SWITCH(B569,"G",1,"D",2,"M",3,"F",4)</f>
        <v>4</v>
      </c>
      <c r="B569" s="1" t="s">
        <v>19</v>
      </c>
      <c r="C569" s="1" t="s">
        <v>431</v>
      </c>
      <c r="D569" s="1">
        <v>5.0999999999999996</v>
      </c>
      <c r="E569" s="1">
        <v>5.0999999999999996</v>
      </c>
      <c r="F569" s="1" t="s">
        <v>32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3">
        <v>0</v>
      </c>
      <c r="AC569" s="4">
        <f t="shared" si="81"/>
        <v>0</v>
      </c>
      <c r="AD569" s="4">
        <f t="shared" si="82"/>
        <v>0</v>
      </c>
      <c r="AE569" s="4">
        <f t="shared" si="83"/>
        <v>0</v>
      </c>
      <c r="AF569" s="4">
        <f t="shared" si="84"/>
        <v>0</v>
      </c>
      <c r="AG569" s="4">
        <f t="shared" si="85"/>
        <v>0</v>
      </c>
      <c r="AH569" s="4">
        <f t="shared" si="86"/>
        <v>0</v>
      </c>
      <c r="AI569" s="4">
        <f t="shared" si="87"/>
        <v>0</v>
      </c>
      <c r="AJ569" s="4">
        <f t="shared" si="88"/>
        <v>0</v>
      </c>
      <c r="AK569" s="4">
        <f t="shared" si="89"/>
        <v>0</v>
      </c>
    </row>
    <row r="570" spans="1:37" x14ac:dyDescent="0.25">
      <c r="A570" s="1" cm="1">
        <f t="array" ref="A570">_xlfn.SWITCH(B570,"G",1,"D",2,"M",3,"F",4)</f>
        <v>4</v>
      </c>
      <c r="B570" s="1" t="s">
        <v>19</v>
      </c>
      <c r="C570" s="1" t="s">
        <v>432</v>
      </c>
      <c r="D570" s="1">
        <v>4.8</v>
      </c>
      <c r="E570" s="1">
        <v>4.8</v>
      </c>
      <c r="F570" s="1" t="s">
        <v>32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3">
        <v>0</v>
      </c>
      <c r="AC570" s="4">
        <f t="shared" si="81"/>
        <v>0</v>
      </c>
      <c r="AD570" s="4">
        <f t="shared" si="82"/>
        <v>0</v>
      </c>
      <c r="AE570" s="4">
        <f t="shared" si="83"/>
        <v>0</v>
      </c>
      <c r="AF570" s="4">
        <f t="shared" si="84"/>
        <v>0</v>
      </c>
      <c r="AG570" s="4">
        <f t="shared" si="85"/>
        <v>0</v>
      </c>
      <c r="AH570" s="4">
        <f t="shared" si="86"/>
        <v>0</v>
      </c>
      <c r="AI570" s="4">
        <f t="shared" si="87"/>
        <v>0</v>
      </c>
      <c r="AJ570" s="4">
        <f t="shared" si="88"/>
        <v>0</v>
      </c>
      <c r="AK570" s="4">
        <f t="shared" si="89"/>
        <v>0</v>
      </c>
    </row>
    <row r="571" spans="1:37" x14ac:dyDescent="0.25">
      <c r="A571" s="1" cm="1">
        <f t="array" ref="A571">_xlfn.SWITCH(B571,"G",1,"D",2,"M",3,"F",4)</f>
        <v>3</v>
      </c>
      <c r="B571" s="1" t="s">
        <v>11</v>
      </c>
      <c r="C571" s="1" t="s">
        <v>435</v>
      </c>
      <c r="D571" s="1">
        <v>4.5</v>
      </c>
      <c r="E571" s="1">
        <v>4.5</v>
      </c>
      <c r="F571" s="1" t="s">
        <v>32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>
        <v>0</v>
      </c>
      <c r="AC571" s="4">
        <f t="shared" si="81"/>
        <v>0</v>
      </c>
      <c r="AD571" s="4">
        <f t="shared" si="82"/>
        <v>0</v>
      </c>
      <c r="AE571" s="4">
        <f t="shared" si="83"/>
        <v>0</v>
      </c>
      <c r="AF571" s="4">
        <f t="shared" si="84"/>
        <v>0</v>
      </c>
      <c r="AG571" s="4">
        <f t="shared" si="85"/>
        <v>0</v>
      </c>
      <c r="AH571" s="4">
        <f t="shared" si="86"/>
        <v>0</v>
      </c>
      <c r="AI571" s="4">
        <f t="shared" si="87"/>
        <v>0</v>
      </c>
      <c r="AJ571" s="4">
        <f t="shared" si="88"/>
        <v>0</v>
      </c>
      <c r="AK571" s="4">
        <f t="shared" si="89"/>
        <v>0</v>
      </c>
    </row>
    <row r="572" spans="1:37" x14ac:dyDescent="0.25">
      <c r="A572" s="1" cm="1">
        <f t="array" ref="A572">_xlfn.SWITCH(B572,"G",1,"D",2,"M",3,"F",4)</f>
        <v>3</v>
      </c>
      <c r="B572" s="1" t="s">
        <v>11</v>
      </c>
      <c r="C572" s="1" t="s">
        <v>438</v>
      </c>
      <c r="D572" s="1">
        <v>4.8</v>
      </c>
      <c r="E572" s="1">
        <v>4.8</v>
      </c>
      <c r="F572" s="1" t="s">
        <v>32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3">
        <v>0</v>
      </c>
      <c r="AC572" s="4">
        <f t="shared" si="81"/>
        <v>0</v>
      </c>
      <c r="AD572" s="4">
        <f t="shared" si="82"/>
        <v>0</v>
      </c>
      <c r="AE572" s="4">
        <f t="shared" si="83"/>
        <v>0</v>
      </c>
      <c r="AF572" s="4">
        <f t="shared" si="84"/>
        <v>0</v>
      </c>
      <c r="AG572" s="4">
        <f t="shared" si="85"/>
        <v>0</v>
      </c>
      <c r="AH572" s="4">
        <f t="shared" si="86"/>
        <v>0</v>
      </c>
      <c r="AI572" s="4">
        <f t="shared" si="87"/>
        <v>0</v>
      </c>
      <c r="AJ572" s="4">
        <f t="shared" si="88"/>
        <v>0</v>
      </c>
      <c r="AK572" s="4">
        <f t="shared" si="89"/>
        <v>0</v>
      </c>
    </row>
    <row r="573" spans="1:37" x14ac:dyDescent="0.25">
      <c r="A573" s="1" cm="1">
        <f t="array" ref="A573">_xlfn.SWITCH(B573,"G",1,"D",2,"M",3,"F",4)</f>
        <v>3</v>
      </c>
      <c r="B573" s="1" t="s">
        <v>11</v>
      </c>
      <c r="C573" s="1" t="s">
        <v>441</v>
      </c>
      <c r="D573" s="1">
        <v>4.3</v>
      </c>
      <c r="E573" s="1">
        <v>4.3</v>
      </c>
      <c r="F573" s="1" t="s">
        <v>32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3">
        <v>0</v>
      </c>
      <c r="AC573" s="4">
        <f t="shared" si="81"/>
        <v>0</v>
      </c>
      <c r="AD573" s="4">
        <f t="shared" si="82"/>
        <v>0</v>
      </c>
      <c r="AE573" s="4">
        <f t="shared" si="83"/>
        <v>0</v>
      </c>
      <c r="AF573" s="4">
        <f t="shared" si="84"/>
        <v>0</v>
      </c>
      <c r="AG573" s="4">
        <f t="shared" si="85"/>
        <v>0</v>
      </c>
      <c r="AH573" s="4">
        <f t="shared" si="86"/>
        <v>0</v>
      </c>
      <c r="AI573" s="4">
        <f t="shared" si="87"/>
        <v>0</v>
      </c>
      <c r="AJ573" s="4">
        <f t="shared" si="88"/>
        <v>0</v>
      </c>
      <c r="AK573" s="4">
        <f t="shared" si="89"/>
        <v>0</v>
      </c>
    </row>
    <row r="574" spans="1:37" x14ac:dyDescent="0.25">
      <c r="A574" s="1" cm="1">
        <f t="array" ref="A574">_xlfn.SWITCH(B574,"G",1,"D",2,"M",3,"F",4)</f>
        <v>1</v>
      </c>
      <c r="B574" s="1" t="s">
        <v>22</v>
      </c>
      <c r="C574" s="1" t="s">
        <v>444</v>
      </c>
      <c r="D574" s="1">
        <v>4</v>
      </c>
      <c r="E574" s="1">
        <v>4</v>
      </c>
      <c r="F574" s="1" t="s">
        <v>327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3">
        <v>0</v>
      </c>
      <c r="AC574" s="4">
        <f t="shared" si="81"/>
        <v>0</v>
      </c>
      <c r="AD574" s="4">
        <f t="shared" si="82"/>
        <v>0</v>
      </c>
      <c r="AE574" s="4">
        <f t="shared" si="83"/>
        <v>0</v>
      </c>
      <c r="AF574" s="4">
        <f t="shared" si="84"/>
        <v>0</v>
      </c>
      <c r="AG574" s="4">
        <f t="shared" si="85"/>
        <v>0</v>
      </c>
      <c r="AH574" s="4">
        <f t="shared" si="86"/>
        <v>0</v>
      </c>
      <c r="AI574" s="4">
        <f t="shared" si="87"/>
        <v>0</v>
      </c>
      <c r="AJ574" s="4">
        <f t="shared" si="88"/>
        <v>0</v>
      </c>
      <c r="AK574" s="4">
        <f t="shared" si="89"/>
        <v>0</v>
      </c>
    </row>
    <row r="575" spans="1:37" x14ac:dyDescent="0.25">
      <c r="A575" s="1" cm="1">
        <f t="array" ref="A575">_xlfn.SWITCH(B575,"G",1,"D",2,"M",3,"F",4)</f>
        <v>1</v>
      </c>
      <c r="B575" s="1" t="s">
        <v>22</v>
      </c>
      <c r="C575" s="1" t="s">
        <v>445</v>
      </c>
      <c r="D575" s="1">
        <v>4.3</v>
      </c>
      <c r="E575" s="1">
        <v>4.3</v>
      </c>
      <c r="F575" s="1" t="s">
        <v>327</v>
      </c>
      <c r="G575" s="1">
        <v>0</v>
      </c>
      <c r="H575" s="1">
        <v>0</v>
      </c>
      <c r="I575" s="1">
        <v>2</v>
      </c>
      <c r="J575" s="1">
        <v>8.1000000000000003E-2</v>
      </c>
      <c r="K575" s="1">
        <v>2</v>
      </c>
      <c r="L575" s="1">
        <v>7.0999999999999994E-2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4">
        <f t="shared" si="81"/>
        <v>0</v>
      </c>
      <c r="AD575" s="4">
        <f t="shared" si="82"/>
        <v>0</v>
      </c>
      <c r="AE575" s="4">
        <f t="shared" si="83"/>
        <v>0</v>
      </c>
      <c r="AF575" s="4">
        <f t="shared" si="84"/>
        <v>0</v>
      </c>
      <c r="AG575" s="4">
        <f t="shared" si="85"/>
        <v>0</v>
      </c>
      <c r="AH575" s="4">
        <f t="shared" si="86"/>
        <v>0</v>
      </c>
      <c r="AI575" s="4">
        <f t="shared" si="87"/>
        <v>0</v>
      </c>
      <c r="AJ575" s="4">
        <f t="shared" si="88"/>
        <v>0</v>
      </c>
      <c r="AK575" s="4">
        <f t="shared" si="89"/>
        <v>0</v>
      </c>
    </row>
    <row r="576" spans="1:37" x14ac:dyDescent="0.25">
      <c r="A576" s="1" cm="1">
        <f t="array" ref="A576">_xlfn.SWITCH(B576,"G",1,"D",2,"M",3,"F",4)</f>
        <v>2</v>
      </c>
      <c r="B576" s="1" t="s">
        <v>14</v>
      </c>
      <c r="C576" s="1" t="s">
        <v>447</v>
      </c>
      <c r="D576" s="1">
        <v>5</v>
      </c>
      <c r="E576" s="1">
        <v>5</v>
      </c>
      <c r="F576" s="1" t="s">
        <v>327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3">
        <v>0</v>
      </c>
      <c r="AC576" s="4">
        <f t="shared" si="81"/>
        <v>0</v>
      </c>
      <c r="AD576" s="4">
        <f t="shared" si="82"/>
        <v>0</v>
      </c>
      <c r="AE576" s="4">
        <f t="shared" si="83"/>
        <v>0</v>
      </c>
      <c r="AF576" s="4">
        <f t="shared" si="84"/>
        <v>0</v>
      </c>
      <c r="AG576" s="4">
        <f t="shared" si="85"/>
        <v>0</v>
      </c>
      <c r="AH576" s="4">
        <f t="shared" si="86"/>
        <v>0</v>
      </c>
      <c r="AI576" s="4">
        <f t="shared" si="87"/>
        <v>0</v>
      </c>
      <c r="AJ576" s="4">
        <f t="shared" si="88"/>
        <v>0</v>
      </c>
      <c r="AK576" s="4">
        <f t="shared" si="89"/>
        <v>0</v>
      </c>
    </row>
    <row r="577" spans="1:37" x14ac:dyDescent="0.25">
      <c r="A577" s="1" cm="1">
        <f t="array" ref="A577">_xlfn.SWITCH(B577,"G",1,"D",2,"M",3,"F",4)</f>
        <v>1</v>
      </c>
      <c r="B577" s="1" t="s">
        <v>22</v>
      </c>
      <c r="C577" s="1" t="s">
        <v>448</v>
      </c>
      <c r="D577" s="1">
        <v>4.5</v>
      </c>
      <c r="E577" s="1">
        <v>4.5</v>
      </c>
      <c r="F577" s="1" t="s">
        <v>327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4">
        <f t="shared" si="81"/>
        <v>0</v>
      </c>
      <c r="AD577" s="4">
        <f t="shared" si="82"/>
        <v>0</v>
      </c>
      <c r="AE577" s="4">
        <f t="shared" si="83"/>
        <v>0</v>
      </c>
      <c r="AF577" s="4">
        <f t="shared" si="84"/>
        <v>0</v>
      </c>
      <c r="AG577" s="4">
        <f t="shared" si="85"/>
        <v>0</v>
      </c>
      <c r="AH577" s="4">
        <f t="shared" si="86"/>
        <v>0</v>
      </c>
      <c r="AI577" s="4">
        <f t="shared" si="87"/>
        <v>0</v>
      </c>
      <c r="AJ577" s="4">
        <f t="shared" si="88"/>
        <v>0</v>
      </c>
      <c r="AK577" s="4">
        <f t="shared" si="89"/>
        <v>0</v>
      </c>
    </row>
    <row r="578" spans="1:37" x14ac:dyDescent="0.25">
      <c r="A578" s="1" cm="1">
        <f t="array" ref="A578">_xlfn.SWITCH(B578,"G",1,"D",2,"M",3,"F",4)</f>
        <v>3</v>
      </c>
      <c r="B578" s="1" t="s">
        <v>11</v>
      </c>
      <c r="C578" s="1" t="s">
        <v>449</v>
      </c>
      <c r="D578" s="1">
        <v>4.9000000000000004</v>
      </c>
      <c r="E578" s="1">
        <v>4.9000000000000004</v>
      </c>
      <c r="F578" s="1" t="s">
        <v>327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3">
        <v>0</v>
      </c>
      <c r="AC578" s="4">
        <f t="shared" ref="AC578:AC641" si="90">AB578+V578-Y578</f>
        <v>0</v>
      </c>
      <c r="AD578" s="4">
        <f t="shared" ref="AD578:AD641" si="91">AC578+W578-Z578</f>
        <v>0</v>
      </c>
      <c r="AE578" s="4">
        <f t="shared" ref="AE578:AE641" si="92">AD578+X578-AA578</f>
        <v>0</v>
      </c>
      <c r="AF578" s="4">
        <f t="shared" ref="AF578:AF641" si="93">M578+P578</f>
        <v>0</v>
      </c>
      <c r="AG578" s="4">
        <f t="shared" ref="AG578:AG641" si="94">N578+Q578</f>
        <v>0</v>
      </c>
      <c r="AH578" s="4">
        <f t="shared" ref="AH578:AH641" si="95">O578+R578</f>
        <v>0</v>
      </c>
      <c r="AI578" s="4">
        <f t="shared" ref="AI578:AI641" si="96">AC578+Y578</f>
        <v>0</v>
      </c>
      <c r="AJ578" s="4">
        <f t="shared" ref="AJ578:AJ641" si="97">AD578+Z578</f>
        <v>0</v>
      </c>
      <c r="AK578" s="4">
        <f t="shared" ref="AK578:AK641" si="98">AE578+AA578</f>
        <v>0</v>
      </c>
    </row>
    <row r="579" spans="1:37" x14ac:dyDescent="0.25">
      <c r="A579" s="1" cm="1">
        <f t="array" ref="A579">_xlfn.SWITCH(B579,"G",1,"D",2,"M",3,"F",4)</f>
        <v>3</v>
      </c>
      <c r="B579" s="1" t="s">
        <v>11</v>
      </c>
      <c r="C579" s="1" t="s">
        <v>455</v>
      </c>
      <c r="D579" s="1">
        <v>6.1</v>
      </c>
      <c r="E579" s="1">
        <v>6.1</v>
      </c>
      <c r="F579" s="1" t="s">
        <v>327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3">
        <v>0</v>
      </c>
      <c r="AC579" s="4">
        <f t="shared" si="90"/>
        <v>0</v>
      </c>
      <c r="AD579" s="4">
        <f t="shared" si="91"/>
        <v>0</v>
      </c>
      <c r="AE579" s="4">
        <f t="shared" si="92"/>
        <v>0</v>
      </c>
      <c r="AF579" s="4">
        <f t="shared" si="93"/>
        <v>0</v>
      </c>
      <c r="AG579" s="4">
        <f t="shared" si="94"/>
        <v>0</v>
      </c>
      <c r="AH579" s="4">
        <f t="shared" si="95"/>
        <v>0</v>
      </c>
      <c r="AI579" s="4">
        <f t="shared" si="96"/>
        <v>0</v>
      </c>
      <c r="AJ579" s="4">
        <f t="shared" si="97"/>
        <v>0</v>
      </c>
      <c r="AK579" s="4">
        <f t="shared" si="98"/>
        <v>0</v>
      </c>
    </row>
    <row r="580" spans="1:37" x14ac:dyDescent="0.25">
      <c r="A580" s="1" cm="1">
        <f t="array" ref="A580">_xlfn.SWITCH(B580,"G",1,"D",2,"M",3,"F",4)</f>
        <v>4</v>
      </c>
      <c r="B580" s="1" t="s">
        <v>19</v>
      </c>
      <c r="C580" s="1" t="s">
        <v>456</v>
      </c>
      <c r="D580" s="1">
        <v>6.1</v>
      </c>
      <c r="E580" s="1">
        <v>6.1</v>
      </c>
      <c r="F580" s="1" t="s">
        <v>327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3">
        <v>0</v>
      </c>
      <c r="AC580" s="4">
        <f t="shared" si="90"/>
        <v>0</v>
      </c>
      <c r="AD580" s="4">
        <f t="shared" si="91"/>
        <v>0</v>
      </c>
      <c r="AE580" s="4">
        <f t="shared" si="92"/>
        <v>0</v>
      </c>
      <c r="AF580" s="4">
        <f t="shared" si="93"/>
        <v>0</v>
      </c>
      <c r="AG580" s="4">
        <f t="shared" si="94"/>
        <v>0</v>
      </c>
      <c r="AH580" s="4">
        <f t="shared" si="95"/>
        <v>0</v>
      </c>
      <c r="AI580" s="4">
        <f t="shared" si="96"/>
        <v>0</v>
      </c>
      <c r="AJ580" s="4">
        <f t="shared" si="97"/>
        <v>0</v>
      </c>
      <c r="AK580" s="4">
        <f t="shared" si="98"/>
        <v>0</v>
      </c>
    </row>
    <row r="581" spans="1:37" x14ac:dyDescent="0.25">
      <c r="A581" s="1" cm="1">
        <f t="array" ref="A581">_xlfn.SWITCH(B581,"G",1,"D",2,"M",3,"F",4)</f>
        <v>2</v>
      </c>
      <c r="B581" s="1" t="s">
        <v>14</v>
      </c>
      <c r="C581" s="1" t="s">
        <v>457</v>
      </c>
      <c r="D581" s="1">
        <v>4.3</v>
      </c>
      <c r="E581" s="1">
        <v>4.3</v>
      </c>
      <c r="F581" s="1" t="s">
        <v>327</v>
      </c>
      <c r="G581" s="1">
        <v>0</v>
      </c>
      <c r="H581" s="1">
        <v>0</v>
      </c>
      <c r="I581" s="1">
        <v>0</v>
      </c>
      <c r="J581" s="1">
        <v>0</v>
      </c>
      <c r="K581" s="1">
        <v>39</v>
      </c>
      <c r="L581" s="1">
        <v>0.754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3">
        <v>0</v>
      </c>
      <c r="AC581" s="4">
        <f t="shared" si="90"/>
        <v>0</v>
      </c>
      <c r="AD581" s="4">
        <f t="shared" si="91"/>
        <v>0</v>
      </c>
      <c r="AE581" s="4">
        <f t="shared" si="92"/>
        <v>0</v>
      </c>
      <c r="AF581" s="4">
        <f t="shared" si="93"/>
        <v>0</v>
      </c>
      <c r="AG581" s="4">
        <f t="shared" si="94"/>
        <v>0</v>
      </c>
      <c r="AH581" s="4">
        <f t="shared" si="95"/>
        <v>0</v>
      </c>
      <c r="AI581" s="4">
        <f t="shared" si="96"/>
        <v>0</v>
      </c>
      <c r="AJ581" s="4">
        <f t="shared" si="97"/>
        <v>0</v>
      </c>
      <c r="AK581" s="4">
        <f t="shared" si="98"/>
        <v>0</v>
      </c>
    </row>
    <row r="582" spans="1:37" x14ac:dyDescent="0.25">
      <c r="A582" s="1" cm="1">
        <f t="array" ref="A582">_xlfn.SWITCH(B582,"G",1,"D",2,"M",3,"F",4)</f>
        <v>4</v>
      </c>
      <c r="B582" s="1" t="s">
        <v>19</v>
      </c>
      <c r="C582" s="1" t="s">
        <v>459</v>
      </c>
      <c r="D582" s="1">
        <v>5.5</v>
      </c>
      <c r="E582" s="1">
        <v>5.5</v>
      </c>
      <c r="F582" s="1" t="s">
        <v>327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3">
        <v>0</v>
      </c>
      <c r="AC582" s="4">
        <f t="shared" si="90"/>
        <v>0</v>
      </c>
      <c r="AD582" s="4">
        <f t="shared" si="91"/>
        <v>0</v>
      </c>
      <c r="AE582" s="4">
        <f t="shared" si="92"/>
        <v>0</v>
      </c>
      <c r="AF582" s="4">
        <f t="shared" si="93"/>
        <v>0</v>
      </c>
      <c r="AG582" s="4">
        <f t="shared" si="94"/>
        <v>0</v>
      </c>
      <c r="AH582" s="4">
        <f t="shared" si="95"/>
        <v>0</v>
      </c>
      <c r="AI582" s="4">
        <f t="shared" si="96"/>
        <v>0</v>
      </c>
      <c r="AJ582" s="4">
        <f t="shared" si="97"/>
        <v>0</v>
      </c>
      <c r="AK582" s="4">
        <f t="shared" si="98"/>
        <v>0</v>
      </c>
    </row>
    <row r="583" spans="1:37" x14ac:dyDescent="0.25">
      <c r="A583" s="1" cm="1">
        <f t="array" ref="A583">_xlfn.SWITCH(B583,"G",1,"D",2,"M",3,"F",4)</f>
        <v>4</v>
      </c>
      <c r="B583" s="1" t="s">
        <v>19</v>
      </c>
      <c r="C583" s="1" t="s">
        <v>462</v>
      </c>
      <c r="D583" s="1">
        <v>5.5</v>
      </c>
      <c r="E583" s="1">
        <v>5.5</v>
      </c>
      <c r="F583" s="1" t="s">
        <v>327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3">
        <v>0</v>
      </c>
      <c r="AC583" s="4">
        <f t="shared" si="90"/>
        <v>0</v>
      </c>
      <c r="AD583" s="4">
        <f t="shared" si="91"/>
        <v>0</v>
      </c>
      <c r="AE583" s="4">
        <f t="shared" si="92"/>
        <v>0</v>
      </c>
      <c r="AF583" s="4">
        <f t="shared" si="93"/>
        <v>0</v>
      </c>
      <c r="AG583" s="4">
        <f t="shared" si="94"/>
        <v>0</v>
      </c>
      <c r="AH583" s="4">
        <f t="shared" si="95"/>
        <v>0</v>
      </c>
      <c r="AI583" s="4">
        <f t="shared" si="96"/>
        <v>0</v>
      </c>
      <c r="AJ583" s="4">
        <f t="shared" si="97"/>
        <v>0</v>
      </c>
      <c r="AK583" s="4">
        <f t="shared" si="98"/>
        <v>0</v>
      </c>
    </row>
    <row r="584" spans="1:37" x14ac:dyDescent="0.25">
      <c r="A584" s="1" cm="1">
        <f t="array" ref="A584">_xlfn.SWITCH(B584,"G",1,"D",2,"M",3,"F",4)</f>
        <v>1</v>
      </c>
      <c r="B584" s="1" t="s">
        <v>22</v>
      </c>
      <c r="C584" s="1" t="s">
        <v>468</v>
      </c>
      <c r="D584" s="1">
        <v>4.3</v>
      </c>
      <c r="E584" s="1">
        <v>4.3</v>
      </c>
      <c r="F584" s="1" t="s">
        <v>469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3">
        <v>0</v>
      </c>
      <c r="AC584" s="4">
        <f t="shared" si="90"/>
        <v>0</v>
      </c>
      <c r="AD584" s="4">
        <f t="shared" si="91"/>
        <v>0</v>
      </c>
      <c r="AE584" s="4">
        <f t="shared" si="92"/>
        <v>0</v>
      </c>
      <c r="AF584" s="4">
        <f t="shared" si="93"/>
        <v>0</v>
      </c>
      <c r="AG584" s="4">
        <f t="shared" si="94"/>
        <v>0</v>
      </c>
      <c r="AH584" s="4">
        <f t="shared" si="95"/>
        <v>0</v>
      </c>
      <c r="AI584" s="4">
        <f t="shared" si="96"/>
        <v>0</v>
      </c>
      <c r="AJ584" s="4">
        <f t="shared" si="97"/>
        <v>0</v>
      </c>
      <c r="AK584" s="4">
        <f t="shared" si="98"/>
        <v>0</v>
      </c>
    </row>
    <row r="585" spans="1:37" x14ac:dyDescent="0.25">
      <c r="A585" s="1" cm="1">
        <f t="array" ref="A585">_xlfn.SWITCH(B585,"G",1,"D",2,"M",3,"F",4)</f>
        <v>2</v>
      </c>
      <c r="B585" s="1" t="s">
        <v>14</v>
      </c>
      <c r="C585" s="1" t="s">
        <v>472</v>
      </c>
      <c r="D585" s="1">
        <v>4.4000000000000004</v>
      </c>
      <c r="E585" s="1">
        <v>4.4000000000000004</v>
      </c>
      <c r="F585" s="1" t="s">
        <v>469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3">
        <v>0</v>
      </c>
      <c r="AC585" s="4">
        <f t="shared" si="90"/>
        <v>0</v>
      </c>
      <c r="AD585" s="4">
        <f t="shared" si="91"/>
        <v>0</v>
      </c>
      <c r="AE585" s="4">
        <f t="shared" si="92"/>
        <v>0</v>
      </c>
      <c r="AF585" s="4">
        <f t="shared" si="93"/>
        <v>0</v>
      </c>
      <c r="AG585" s="4">
        <f t="shared" si="94"/>
        <v>0</v>
      </c>
      <c r="AH585" s="4">
        <f t="shared" si="95"/>
        <v>0</v>
      </c>
      <c r="AI585" s="4">
        <f t="shared" si="96"/>
        <v>0</v>
      </c>
      <c r="AJ585" s="4">
        <f t="shared" si="97"/>
        <v>0</v>
      </c>
      <c r="AK585" s="4">
        <f t="shared" si="98"/>
        <v>0</v>
      </c>
    </row>
    <row r="586" spans="1:37" x14ac:dyDescent="0.25">
      <c r="A586" s="1" cm="1">
        <f t="array" ref="A586">_xlfn.SWITCH(B586,"G",1,"D",2,"M",3,"F",4)</f>
        <v>2</v>
      </c>
      <c r="B586" s="1" t="s">
        <v>14</v>
      </c>
      <c r="C586" s="1" t="s">
        <v>474</v>
      </c>
      <c r="D586" s="1">
        <v>5.4</v>
      </c>
      <c r="E586" s="1">
        <v>5.4</v>
      </c>
      <c r="F586" s="1" t="s">
        <v>469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3">
        <v>0</v>
      </c>
      <c r="AC586" s="4">
        <f t="shared" si="90"/>
        <v>0</v>
      </c>
      <c r="AD586" s="4">
        <f t="shared" si="91"/>
        <v>0</v>
      </c>
      <c r="AE586" s="4">
        <f t="shared" si="92"/>
        <v>0</v>
      </c>
      <c r="AF586" s="4">
        <f t="shared" si="93"/>
        <v>0</v>
      </c>
      <c r="AG586" s="4">
        <f t="shared" si="94"/>
        <v>0</v>
      </c>
      <c r="AH586" s="4">
        <f t="shared" si="95"/>
        <v>0</v>
      </c>
      <c r="AI586" s="4">
        <f t="shared" si="96"/>
        <v>0</v>
      </c>
      <c r="AJ586" s="4">
        <f t="shared" si="97"/>
        <v>0</v>
      </c>
      <c r="AK586" s="4">
        <f t="shared" si="98"/>
        <v>0</v>
      </c>
    </row>
    <row r="587" spans="1:37" x14ac:dyDescent="0.25">
      <c r="A587" s="1" cm="1">
        <f t="array" ref="A587">_xlfn.SWITCH(B587,"G",1,"D",2,"M",3,"F",4)</f>
        <v>4</v>
      </c>
      <c r="B587" s="1" t="s">
        <v>19</v>
      </c>
      <c r="C587" s="1" t="s">
        <v>476</v>
      </c>
      <c r="D587" s="1">
        <v>8.1999999999999993</v>
      </c>
      <c r="E587" s="1">
        <v>8.1999999999999993</v>
      </c>
      <c r="F587" s="1" t="s">
        <v>469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3">
        <v>0</v>
      </c>
      <c r="AC587" s="4">
        <f t="shared" si="90"/>
        <v>0</v>
      </c>
      <c r="AD587" s="4">
        <f t="shared" si="91"/>
        <v>0</v>
      </c>
      <c r="AE587" s="4">
        <f t="shared" si="92"/>
        <v>0</v>
      </c>
      <c r="AF587" s="4">
        <f t="shared" si="93"/>
        <v>0</v>
      </c>
      <c r="AG587" s="4">
        <f t="shared" si="94"/>
        <v>0</v>
      </c>
      <c r="AH587" s="4">
        <f t="shared" si="95"/>
        <v>0</v>
      </c>
      <c r="AI587" s="4">
        <f t="shared" si="96"/>
        <v>0</v>
      </c>
      <c r="AJ587" s="4">
        <f t="shared" si="97"/>
        <v>0</v>
      </c>
      <c r="AK587" s="4">
        <f t="shared" si="98"/>
        <v>0</v>
      </c>
    </row>
    <row r="588" spans="1:37" x14ac:dyDescent="0.25">
      <c r="A588" s="1" cm="1">
        <f t="array" ref="A588">_xlfn.SWITCH(B588,"G",1,"D",2,"M",3,"F",4)</f>
        <v>4</v>
      </c>
      <c r="B588" s="1" t="s">
        <v>19</v>
      </c>
      <c r="C588" s="1" t="s">
        <v>479</v>
      </c>
      <c r="D588" s="1">
        <v>4.8</v>
      </c>
      <c r="E588" s="1">
        <v>4.8</v>
      </c>
      <c r="F588" s="1" t="s">
        <v>469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3">
        <v>0</v>
      </c>
      <c r="AC588" s="4">
        <f t="shared" si="90"/>
        <v>0</v>
      </c>
      <c r="AD588" s="4">
        <f t="shared" si="91"/>
        <v>0</v>
      </c>
      <c r="AE588" s="4">
        <f t="shared" si="92"/>
        <v>0</v>
      </c>
      <c r="AF588" s="4">
        <f t="shared" si="93"/>
        <v>0</v>
      </c>
      <c r="AG588" s="4">
        <f t="shared" si="94"/>
        <v>0</v>
      </c>
      <c r="AH588" s="4">
        <f t="shared" si="95"/>
        <v>0</v>
      </c>
      <c r="AI588" s="4">
        <f t="shared" si="96"/>
        <v>0</v>
      </c>
      <c r="AJ588" s="4">
        <f t="shared" si="97"/>
        <v>0</v>
      </c>
      <c r="AK588" s="4">
        <f t="shared" si="98"/>
        <v>0</v>
      </c>
    </row>
    <row r="589" spans="1:37" x14ac:dyDescent="0.25">
      <c r="A589" s="1" cm="1">
        <f t="array" ref="A589">_xlfn.SWITCH(B589,"G",1,"D",2,"M",3,"F",4)</f>
        <v>2</v>
      </c>
      <c r="B589" s="1" t="s">
        <v>14</v>
      </c>
      <c r="C589" s="1" t="s">
        <v>483</v>
      </c>
      <c r="D589" s="1">
        <v>3.9</v>
      </c>
      <c r="E589" s="1">
        <v>3.9</v>
      </c>
      <c r="F589" s="1" t="s">
        <v>469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3">
        <v>0</v>
      </c>
      <c r="AC589" s="4">
        <f t="shared" si="90"/>
        <v>0</v>
      </c>
      <c r="AD589" s="4">
        <f t="shared" si="91"/>
        <v>0</v>
      </c>
      <c r="AE589" s="4">
        <f t="shared" si="92"/>
        <v>0</v>
      </c>
      <c r="AF589" s="4">
        <f t="shared" si="93"/>
        <v>0</v>
      </c>
      <c r="AG589" s="4">
        <f t="shared" si="94"/>
        <v>0</v>
      </c>
      <c r="AH589" s="4">
        <f t="shared" si="95"/>
        <v>0</v>
      </c>
      <c r="AI589" s="4">
        <f t="shared" si="96"/>
        <v>0</v>
      </c>
      <c r="AJ589" s="4">
        <f t="shared" si="97"/>
        <v>0</v>
      </c>
      <c r="AK589" s="4">
        <f t="shared" si="98"/>
        <v>0</v>
      </c>
    </row>
    <row r="590" spans="1:37" x14ac:dyDescent="0.25">
      <c r="A590" s="1" cm="1">
        <f t="array" ref="A590">_xlfn.SWITCH(B590,"G",1,"D",2,"M",3,"F",4)</f>
        <v>3</v>
      </c>
      <c r="B590" s="1" t="s">
        <v>11</v>
      </c>
      <c r="C590" s="1" t="s">
        <v>52</v>
      </c>
      <c r="D590" s="1">
        <v>6.6</v>
      </c>
      <c r="E590" s="1">
        <v>6.6</v>
      </c>
      <c r="F590" s="1" t="s">
        <v>264</v>
      </c>
      <c r="G590" s="1">
        <v>0</v>
      </c>
      <c r="H590" s="1">
        <v>0</v>
      </c>
      <c r="I590" s="1">
        <v>0</v>
      </c>
      <c r="J590" s="1">
        <v>0</v>
      </c>
      <c r="K590" s="1">
        <v>20</v>
      </c>
      <c r="L590" s="1">
        <v>1.5429999999999999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3">
        <v>0</v>
      </c>
      <c r="AC590" s="4">
        <f t="shared" si="90"/>
        <v>0</v>
      </c>
      <c r="AD590" s="4">
        <f t="shared" si="91"/>
        <v>0</v>
      </c>
      <c r="AE590" s="4">
        <f t="shared" si="92"/>
        <v>0</v>
      </c>
      <c r="AF590" s="4">
        <f t="shared" si="93"/>
        <v>0</v>
      </c>
      <c r="AG590" s="4">
        <f t="shared" si="94"/>
        <v>0</v>
      </c>
      <c r="AH590" s="4">
        <f t="shared" si="95"/>
        <v>0</v>
      </c>
      <c r="AI590" s="4">
        <f t="shared" si="96"/>
        <v>0</v>
      </c>
      <c r="AJ590" s="4">
        <f t="shared" si="97"/>
        <v>0</v>
      </c>
      <c r="AK590" s="4">
        <f t="shared" si="98"/>
        <v>0</v>
      </c>
    </row>
    <row r="591" spans="1:37" x14ac:dyDescent="0.25">
      <c r="A591" s="1" cm="1">
        <f t="array" ref="A591">_xlfn.SWITCH(B591,"G",1,"D",2,"M",3,"F",4)</f>
        <v>3</v>
      </c>
      <c r="B591" s="1" t="s">
        <v>11</v>
      </c>
      <c r="C591" s="1" t="s">
        <v>484</v>
      </c>
      <c r="D591" s="1">
        <v>5.3</v>
      </c>
      <c r="E591" s="1">
        <v>5.3</v>
      </c>
      <c r="F591" s="1" t="s">
        <v>469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3">
        <v>0</v>
      </c>
      <c r="AC591" s="4">
        <f t="shared" si="90"/>
        <v>0</v>
      </c>
      <c r="AD591" s="4">
        <f t="shared" si="91"/>
        <v>0</v>
      </c>
      <c r="AE591" s="4">
        <f t="shared" si="92"/>
        <v>0</v>
      </c>
      <c r="AF591" s="4">
        <f t="shared" si="93"/>
        <v>0</v>
      </c>
      <c r="AG591" s="4">
        <f t="shared" si="94"/>
        <v>0</v>
      </c>
      <c r="AH591" s="4">
        <f t="shared" si="95"/>
        <v>0</v>
      </c>
      <c r="AI591" s="4">
        <f t="shared" si="96"/>
        <v>0</v>
      </c>
      <c r="AJ591" s="4">
        <f t="shared" si="97"/>
        <v>0</v>
      </c>
      <c r="AK591" s="4">
        <f t="shared" si="98"/>
        <v>0</v>
      </c>
    </row>
    <row r="592" spans="1:37" x14ac:dyDescent="0.25">
      <c r="A592" s="1" cm="1">
        <f t="array" ref="A592">_xlfn.SWITCH(B592,"G",1,"D",2,"M",3,"F",4)</f>
        <v>2</v>
      </c>
      <c r="B592" s="1" t="s">
        <v>14</v>
      </c>
      <c r="C592" s="1" t="s">
        <v>486</v>
      </c>
      <c r="D592" s="1">
        <v>4.0999999999999996</v>
      </c>
      <c r="E592" s="1">
        <v>4.0999999999999996</v>
      </c>
      <c r="F592" s="1" t="s">
        <v>469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3">
        <v>0</v>
      </c>
      <c r="AC592" s="4">
        <f t="shared" si="90"/>
        <v>0</v>
      </c>
      <c r="AD592" s="4">
        <f t="shared" si="91"/>
        <v>0</v>
      </c>
      <c r="AE592" s="4">
        <f t="shared" si="92"/>
        <v>0</v>
      </c>
      <c r="AF592" s="4">
        <f t="shared" si="93"/>
        <v>0</v>
      </c>
      <c r="AG592" s="4">
        <f t="shared" si="94"/>
        <v>0</v>
      </c>
      <c r="AH592" s="4">
        <f t="shared" si="95"/>
        <v>0</v>
      </c>
      <c r="AI592" s="4">
        <f t="shared" si="96"/>
        <v>0</v>
      </c>
      <c r="AJ592" s="4">
        <f t="shared" si="97"/>
        <v>0</v>
      </c>
      <c r="AK592" s="4">
        <f t="shared" si="98"/>
        <v>0</v>
      </c>
    </row>
    <row r="593" spans="1:37" x14ac:dyDescent="0.25">
      <c r="A593" s="1" cm="1">
        <f t="array" ref="A593">_xlfn.SWITCH(B593,"G",1,"D",2,"M",3,"F",4)</f>
        <v>1</v>
      </c>
      <c r="B593" s="1" t="s">
        <v>22</v>
      </c>
      <c r="C593" s="1" t="s">
        <v>487</v>
      </c>
      <c r="D593" s="1">
        <v>4.4000000000000004</v>
      </c>
      <c r="E593" s="1">
        <v>4.4000000000000004</v>
      </c>
      <c r="F593" s="1" t="s">
        <v>469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3">
        <v>0</v>
      </c>
      <c r="AC593" s="4">
        <f t="shared" si="90"/>
        <v>0</v>
      </c>
      <c r="AD593" s="4">
        <f t="shared" si="91"/>
        <v>0</v>
      </c>
      <c r="AE593" s="4">
        <f t="shared" si="92"/>
        <v>0</v>
      </c>
      <c r="AF593" s="4">
        <f t="shared" si="93"/>
        <v>0</v>
      </c>
      <c r="AG593" s="4">
        <f t="shared" si="94"/>
        <v>0</v>
      </c>
      <c r="AH593" s="4">
        <f t="shared" si="95"/>
        <v>0</v>
      </c>
      <c r="AI593" s="4">
        <f t="shared" si="96"/>
        <v>0</v>
      </c>
      <c r="AJ593" s="4">
        <f t="shared" si="97"/>
        <v>0</v>
      </c>
      <c r="AK593" s="4">
        <f t="shared" si="98"/>
        <v>0</v>
      </c>
    </row>
    <row r="594" spans="1:37" x14ac:dyDescent="0.25">
      <c r="A594" s="1" cm="1">
        <f t="array" ref="A594">_xlfn.SWITCH(B594,"G",1,"D",2,"M",3,"F",4)</f>
        <v>3</v>
      </c>
      <c r="B594" s="1" t="s">
        <v>11</v>
      </c>
      <c r="C594" s="1" t="s">
        <v>490</v>
      </c>
      <c r="D594" s="1">
        <v>4.3</v>
      </c>
      <c r="E594" s="1">
        <v>4.3</v>
      </c>
      <c r="F594" s="1" t="s">
        <v>469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3">
        <v>0</v>
      </c>
      <c r="AC594" s="4">
        <f t="shared" si="90"/>
        <v>0</v>
      </c>
      <c r="AD594" s="4">
        <f t="shared" si="91"/>
        <v>0</v>
      </c>
      <c r="AE594" s="4">
        <f t="shared" si="92"/>
        <v>0</v>
      </c>
      <c r="AF594" s="4">
        <f t="shared" si="93"/>
        <v>0</v>
      </c>
      <c r="AG594" s="4">
        <f t="shared" si="94"/>
        <v>0</v>
      </c>
      <c r="AH594" s="4">
        <f t="shared" si="95"/>
        <v>0</v>
      </c>
      <c r="AI594" s="4">
        <f t="shared" si="96"/>
        <v>0</v>
      </c>
      <c r="AJ594" s="4">
        <f t="shared" si="97"/>
        <v>0</v>
      </c>
      <c r="AK594" s="4">
        <f t="shared" si="98"/>
        <v>0</v>
      </c>
    </row>
    <row r="595" spans="1:37" x14ac:dyDescent="0.25">
      <c r="A595" s="1" cm="1">
        <f t="array" ref="A595">_xlfn.SWITCH(B595,"G",1,"D",2,"M",3,"F",4)</f>
        <v>3</v>
      </c>
      <c r="B595" s="1" t="s">
        <v>11</v>
      </c>
      <c r="C595" s="1" t="s">
        <v>492</v>
      </c>
      <c r="D595" s="1">
        <v>5</v>
      </c>
      <c r="E595" s="1">
        <v>5</v>
      </c>
      <c r="F595" s="1" t="s">
        <v>286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3">
        <v>0</v>
      </c>
      <c r="AC595" s="4">
        <f t="shared" si="90"/>
        <v>0</v>
      </c>
      <c r="AD595" s="4">
        <f t="shared" si="91"/>
        <v>0</v>
      </c>
      <c r="AE595" s="4">
        <f t="shared" si="92"/>
        <v>0</v>
      </c>
      <c r="AF595" s="4">
        <f t="shared" si="93"/>
        <v>0</v>
      </c>
      <c r="AG595" s="4">
        <f t="shared" si="94"/>
        <v>0</v>
      </c>
      <c r="AH595" s="4">
        <f t="shared" si="95"/>
        <v>0</v>
      </c>
      <c r="AI595" s="4">
        <f t="shared" si="96"/>
        <v>0</v>
      </c>
      <c r="AJ595" s="4">
        <f t="shared" si="97"/>
        <v>0</v>
      </c>
      <c r="AK595" s="4">
        <f t="shared" si="98"/>
        <v>0</v>
      </c>
    </row>
    <row r="596" spans="1:37" x14ac:dyDescent="0.25">
      <c r="A596" s="1" cm="1">
        <f t="array" ref="A596">_xlfn.SWITCH(B596,"G",1,"D",2,"M",3,"F",4)</f>
        <v>2</v>
      </c>
      <c r="B596" s="1" t="s">
        <v>14</v>
      </c>
      <c r="C596" s="1" t="s">
        <v>494</v>
      </c>
      <c r="D596" s="1">
        <v>4.3</v>
      </c>
      <c r="E596" s="1">
        <v>4.3</v>
      </c>
      <c r="F596" s="1" t="s">
        <v>171</v>
      </c>
      <c r="G596" s="1">
        <v>0</v>
      </c>
      <c r="H596" s="1">
        <v>0</v>
      </c>
      <c r="I596" s="1">
        <v>1</v>
      </c>
      <c r="J596" s="1">
        <v>4.8000000000000001E-2</v>
      </c>
      <c r="K596" s="1">
        <v>2</v>
      </c>
      <c r="L596" s="1">
        <v>5.2999999999999999E-2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4">
        <f t="shared" si="90"/>
        <v>0</v>
      </c>
      <c r="AD596" s="4">
        <f t="shared" si="91"/>
        <v>0</v>
      </c>
      <c r="AE596" s="4">
        <f t="shared" si="92"/>
        <v>0</v>
      </c>
      <c r="AF596" s="4">
        <f t="shared" si="93"/>
        <v>0</v>
      </c>
      <c r="AG596" s="4">
        <f t="shared" si="94"/>
        <v>0</v>
      </c>
      <c r="AH596" s="4">
        <f t="shared" si="95"/>
        <v>0</v>
      </c>
      <c r="AI596" s="4">
        <f t="shared" si="96"/>
        <v>0</v>
      </c>
      <c r="AJ596" s="4">
        <f t="shared" si="97"/>
        <v>0</v>
      </c>
      <c r="AK596" s="4">
        <f t="shared" si="98"/>
        <v>0</v>
      </c>
    </row>
    <row r="597" spans="1:37" x14ac:dyDescent="0.25">
      <c r="A597" s="1" cm="1">
        <f t="array" ref="A597">_xlfn.SWITCH(B597,"G",1,"D",2,"M",3,"F",4)</f>
        <v>1</v>
      </c>
      <c r="B597" s="1" t="s">
        <v>22</v>
      </c>
      <c r="C597" s="1" t="s">
        <v>496</v>
      </c>
      <c r="D597" s="1">
        <v>4.3</v>
      </c>
      <c r="E597" s="1">
        <v>4.3</v>
      </c>
      <c r="F597" s="1" t="s">
        <v>403</v>
      </c>
      <c r="G597" s="1">
        <v>0</v>
      </c>
      <c r="H597" s="1">
        <v>0</v>
      </c>
      <c r="I597" s="1">
        <v>1</v>
      </c>
      <c r="J597" s="1">
        <v>3.9E-2</v>
      </c>
      <c r="K597" s="1">
        <v>1</v>
      </c>
      <c r="L597" s="1">
        <v>4.7E-2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3">
        <v>0</v>
      </c>
      <c r="AC597" s="4">
        <f t="shared" si="90"/>
        <v>0</v>
      </c>
      <c r="AD597" s="4">
        <f t="shared" si="91"/>
        <v>0</v>
      </c>
      <c r="AE597" s="4">
        <f t="shared" si="92"/>
        <v>0</v>
      </c>
      <c r="AF597" s="4">
        <f t="shared" si="93"/>
        <v>0</v>
      </c>
      <c r="AG597" s="4">
        <f t="shared" si="94"/>
        <v>0</v>
      </c>
      <c r="AH597" s="4">
        <f t="shared" si="95"/>
        <v>0</v>
      </c>
      <c r="AI597" s="4">
        <f t="shared" si="96"/>
        <v>0</v>
      </c>
      <c r="AJ597" s="4">
        <f t="shared" si="97"/>
        <v>0</v>
      </c>
      <c r="AK597" s="4">
        <f t="shared" si="98"/>
        <v>0</v>
      </c>
    </row>
    <row r="598" spans="1:37" x14ac:dyDescent="0.25">
      <c r="A598" s="1" cm="1">
        <f t="array" ref="A598">_xlfn.SWITCH(B598,"G",1,"D",2,"M",3,"F",4)</f>
        <v>1</v>
      </c>
      <c r="B598" s="1" t="s">
        <v>22</v>
      </c>
      <c r="C598" s="1" t="s">
        <v>502</v>
      </c>
      <c r="D598" s="1">
        <v>4.3</v>
      </c>
      <c r="E598" s="1">
        <v>4.3</v>
      </c>
      <c r="F598" s="1" t="s">
        <v>38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0</v>
      </c>
      <c r="AC598" s="4">
        <f t="shared" si="90"/>
        <v>0</v>
      </c>
      <c r="AD598" s="4">
        <f t="shared" si="91"/>
        <v>0</v>
      </c>
      <c r="AE598" s="4">
        <f t="shared" si="92"/>
        <v>0</v>
      </c>
      <c r="AF598" s="4">
        <f t="shared" si="93"/>
        <v>0</v>
      </c>
      <c r="AG598" s="4">
        <f t="shared" si="94"/>
        <v>0</v>
      </c>
      <c r="AH598" s="4">
        <f t="shared" si="95"/>
        <v>0</v>
      </c>
      <c r="AI598" s="4">
        <f t="shared" si="96"/>
        <v>0</v>
      </c>
      <c r="AJ598" s="4">
        <f t="shared" si="97"/>
        <v>0</v>
      </c>
      <c r="AK598" s="4">
        <f t="shared" si="98"/>
        <v>0</v>
      </c>
    </row>
    <row r="599" spans="1:37" x14ac:dyDescent="0.25">
      <c r="A599" s="1" cm="1">
        <f t="array" ref="A599">_xlfn.SWITCH(B599,"G",1,"D",2,"M",3,"F",4)</f>
        <v>2</v>
      </c>
      <c r="B599" s="1" t="s">
        <v>14</v>
      </c>
      <c r="C599" s="1" t="s">
        <v>505</v>
      </c>
      <c r="D599" s="1">
        <v>4.3</v>
      </c>
      <c r="E599" s="1">
        <v>4.3</v>
      </c>
      <c r="F599" s="1" t="s">
        <v>218</v>
      </c>
      <c r="G599" s="1">
        <v>0</v>
      </c>
      <c r="H599" s="1">
        <v>0</v>
      </c>
      <c r="I599" s="1">
        <v>0</v>
      </c>
      <c r="J599" s="1">
        <v>0</v>
      </c>
      <c r="K599" s="1">
        <v>32</v>
      </c>
      <c r="L599" s="1">
        <v>0.93700000000000006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3">
        <v>0</v>
      </c>
      <c r="AC599" s="4">
        <f t="shared" si="90"/>
        <v>0</v>
      </c>
      <c r="AD599" s="4">
        <f t="shared" si="91"/>
        <v>0</v>
      </c>
      <c r="AE599" s="4">
        <f t="shared" si="92"/>
        <v>0</v>
      </c>
      <c r="AF599" s="4">
        <f t="shared" si="93"/>
        <v>0</v>
      </c>
      <c r="AG599" s="4">
        <f t="shared" si="94"/>
        <v>0</v>
      </c>
      <c r="AH599" s="4">
        <f t="shared" si="95"/>
        <v>0</v>
      </c>
      <c r="AI599" s="4">
        <f t="shared" si="96"/>
        <v>0</v>
      </c>
      <c r="AJ599" s="4">
        <f t="shared" si="97"/>
        <v>0</v>
      </c>
      <c r="AK599" s="4">
        <f t="shared" si="98"/>
        <v>0</v>
      </c>
    </row>
    <row r="600" spans="1:37" x14ac:dyDescent="0.25">
      <c r="A600" s="1" cm="1">
        <f t="array" ref="A600">_xlfn.SWITCH(B600,"G",1,"D",2,"M",3,"F",4)</f>
        <v>4</v>
      </c>
      <c r="B600" s="1" t="s">
        <v>19</v>
      </c>
      <c r="C600" s="1" t="s">
        <v>311</v>
      </c>
      <c r="D600" s="1">
        <v>5.7</v>
      </c>
      <c r="E600" s="1">
        <v>5.7</v>
      </c>
      <c r="F600" s="1" t="s">
        <v>218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3">
        <v>0</v>
      </c>
      <c r="AC600" s="4">
        <f t="shared" si="90"/>
        <v>0</v>
      </c>
      <c r="AD600" s="4">
        <f t="shared" si="91"/>
        <v>0</v>
      </c>
      <c r="AE600" s="4">
        <f t="shared" si="92"/>
        <v>0</v>
      </c>
      <c r="AF600" s="4">
        <f t="shared" si="93"/>
        <v>0</v>
      </c>
      <c r="AG600" s="4">
        <f t="shared" si="94"/>
        <v>0</v>
      </c>
      <c r="AH600" s="4">
        <f t="shared" si="95"/>
        <v>0</v>
      </c>
      <c r="AI600" s="4">
        <f t="shared" si="96"/>
        <v>0</v>
      </c>
      <c r="AJ600" s="4">
        <f t="shared" si="97"/>
        <v>0</v>
      </c>
      <c r="AK600" s="4">
        <f t="shared" si="98"/>
        <v>0</v>
      </c>
    </row>
    <row r="601" spans="1:37" x14ac:dyDescent="0.25">
      <c r="A601" s="1" cm="1">
        <f t="array" ref="A601">_xlfn.SWITCH(B601,"G",1,"D",2,"M",3,"F",4)</f>
        <v>2</v>
      </c>
      <c r="B601" s="1" t="s">
        <v>14</v>
      </c>
      <c r="C601" s="1" t="s">
        <v>512</v>
      </c>
      <c r="D601" s="1">
        <v>4.3</v>
      </c>
      <c r="E601" s="1">
        <v>4.3</v>
      </c>
      <c r="F601" s="1" t="s">
        <v>32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3">
        <v>0</v>
      </c>
      <c r="AC601" s="4">
        <f t="shared" si="90"/>
        <v>0</v>
      </c>
      <c r="AD601" s="4">
        <f t="shared" si="91"/>
        <v>0</v>
      </c>
      <c r="AE601" s="4">
        <f t="shared" si="92"/>
        <v>0</v>
      </c>
      <c r="AF601" s="4">
        <f t="shared" si="93"/>
        <v>0</v>
      </c>
      <c r="AG601" s="4">
        <f t="shared" si="94"/>
        <v>0</v>
      </c>
      <c r="AH601" s="4">
        <f t="shared" si="95"/>
        <v>0</v>
      </c>
      <c r="AI601" s="4">
        <f t="shared" si="96"/>
        <v>0</v>
      </c>
      <c r="AJ601" s="4">
        <f t="shared" si="97"/>
        <v>0</v>
      </c>
      <c r="AK601" s="4">
        <f t="shared" si="98"/>
        <v>0</v>
      </c>
    </row>
    <row r="602" spans="1:37" x14ac:dyDescent="0.25">
      <c r="A602" s="1" cm="1">
        <f t="array" ref="A602">_xlfn.SWITCH(B602,"G",1,"D",2,"M",3,"F",4)</f>
        <v>1</v>
      </c>
      <c r="B602" s="1" t="s">
        <v>22</v>
      </c>
      <c r="C602" s="1" t="s">
        <v>516</v>
      </c>
      <c r="D602" s="1">
        <v>4</v>
      </c>
      <c r="E602" s="1">
        <v>4</v>
      </c>
      <c r="F602" s="1" t="s">
        <v>72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3">
        <v>0</v>
      </c>
      <c r="AC602" s="4">
        <f t="shared" si="90"/>
        <v>0</v>
      </c>
      <c r="AD602" s="4">
        <f t="shared" si="91"/>
        <v>0</v>
      </c>
      <c r="AE602" s="4">
        <f t="shared" si="92"/>
        <v>0</v>
      </c>
      <c r="AF602" s="4">
        <f t="shared" si="93"/>
        <v>0</v>
      </c>
      <c r="AG602" s="4">
        <f t="shared" si="94"/>
        <v>0</v>
      </c>
      <c r="AH602" s="4">
        <f t="shared" si="95"/>
        <v>0</v>
      </c>
      <c r="AI602" s="4">
        <f t="shared" si="96"/>
        <v>0</v>
      </c>
      <c r="AJ602" s="4">
        <f t="shared" si="97"/>
        <v>0</v>
      </c>
      <c r="AK602" s="4">
        <f t="shared" si="98"/>
        <v>0</v>
      </c>
    </row>
    <row r="603" spans="1:37" x14ac:dyDescent="0.25">
      <c r="A603" s="1" cm="1">
        <f t="array" ref="A603">_xlfn.SWITCH(B603,"G",1,"D",2,"M",3,"F",4)</f>
        <v>2</v>
      </c>
      <c r="B603" s="1" t="s">
        <v>14</v>
      </c>
      <c r="C603" s="1" t="s">
        <v>518</v>
      </c>
      <c r="D603" s="1">
        <v>4.7</v>
      </c>
      <c r="E603" s="1">
        <v>4.7</v>
      </c>
      <c r="F603" s="1" t="s">
        <v>469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3">
        <v>0</v>
      </c>
      <c r="AC603" s="4">
        <f t="shared" si="90"/>
        <v>0</v>
      </c>
      <c r="AD603" s="4">
        <f t="shared" si="91"/>
        <v>0</v>
      </c>
      <c r="AE603" s="4">
        <f t="shared" si="92"/>
        <v>0</v>
      </c>
      <c r="AF603" s="4">
        <f t="shared" si="93"/>
        <v>0</v>
      </c>
      <c r="AG603" s="4">
        <f t="shared" si="94"/>
        <v>0</v>
      </c>
      <c r="AH603" s="4">
        <f t="shared" si="95"/>
        <v>0</v>
      </c>
      <c r="AI603" s="4">
        <f t="shared" si="96"/>
        <v>0</v>
      </c>
      <c r="AJ603" s="4">
        <f t="shared" si="97"/>
        <v>0</v>
      </c>
      <c r="AK603" s="4">
        <f t="shared" si="98"/>
        <v>0</v>
      </c>
    </row>
    <row r="604" spans="1:37" x14ac:dyDescent="0.25">
      <c r="A604" s="1" cm="1">
        <f t="array" ref="A604">_xlfn.SWITCH(B604,"G",1,"D",2,"M",3,"F",4)</f>
        <v>4</v>
      </c>
      <c r="B604" s="1" t="s">
        <v>19</v>
      </c>
      <c r="C604" s="1" t="s">
        <v>519</v>
      </c>
      <c r="D604" s="1">
        <v>6.7</v>
      </c>
      <c r="E604" s="1">
        <v>6.7</v>
      </c>
      <c r="F604" s="1" t="s">
        <v>38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4">
        <f t="shared" si="90"/>
        <v>0</v>
      </c>
      <c r="AD604" s="4">
        <f t="shared" si="91"/>
        <v>0</v>
      </c>
      <c r="AE604" s="4">
        <f t="shared" si="92"/>
        <v>0</v>
      </c>
      <c r="AF604" s="4">
        <f t="shared" si="93"/>
        <v>0</v>
      </c>
      <c r="AG604" s="4">
        <f t="shared" si="94"/>
        <v>0</v>
      </c>
      <c r="AH604" s="4">
        <f t="shared" si="95"/>
        <v>0</v>
      </c>
      <c r="AI604" s="4">
        <f t="shared" si="96"/>
        <v>0</v>
      </c>
      <c r="AJ604" s="4">
        <f t="shared" si="97"/>
        <v>0</v>
      </c>
      <c r="AK604" s="4">
        <f t="shared" si="98"/>
        <v>0</v>
      </c>
    </row>
    <row r="605" spans="1:37" x14ac:dyDescent="0.25">
      <c r="A605" s="1" cm="1">
        <f t="array" ref="A605">_xlfn.SWITCH(B605,"G",1,"D",2,"M",3,"F",4)</f>
        <v>2</v>
      </c>
      <c r="B605" s="1" t="s">
        <v>14</v>
      </c>
      <c r="C605" s="1" t="s">
        <v>531</v>
      </c>
      <c r="D605" s="1">
        <v>3.8</v>
      </c>
      <c r="E605" s="1">
        <v>3.8</v>
      </c>
      <c r="F605" s="1" t="s">
        <v>75</v>
      </c>
      <c r="G605" s="1">
        <v>0</v>
      </c>
      <c r="H605" s="1">
        <v>0</v>
      </c>
      <c r="I605" s="1">
        <v>1</v>
      </c>
      <c r="J605" s="1">
        <v>4.2000000000000003E-2</v>
      </c>
      <c r="K605" s="1">
        <v>1</v>
      </c>
      <c r="L605" s="1">
        <v>2.5999999999999999E-2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3">
        <v>0</v>
      </c>
      <c r="AC605" s="4">
        <f t="shared" si="90"/>
        <v>0</v>
      </c>
      <c r="AD605" s="4">
        <f t="shared" si="91"/>
        <v>0</v>
      </c>
      <c r="AE605" s="4">
        <f t="shared" si="92"/>
        <v>0</v>
      </c>
      <c r="AF605" s="4">
        <f t="shared" si="93"/>
        <v>0</v>
      </c>
      <c r="AG605" s="4">
        <f t="shared" si="94"/>
        <v>0</v>
      </c>
      <c r="AH605" s="4">
        <f t="shared" si="95"/>
        <v>0</v>
      </c>
      <c r="AI605" s="4">
        <f t="shared" si="96"/>
        <v>0</v>
      </c>
      <c r="AJ605" s="4">
        <f t="shared" si="97"/>
        <v>0</v>
      </c>
      <c r="AK605" s="4">
        <f t="shared" si="98"/>
        <v>0</v>
      </c>
    </row>
    <row r="606" spans="1:37" x14ac:dyDescent="0.25">
      <c r="A606" s="1" cm="1">
        <f t="array" ref="A606">_xlfn.SWITCH(B606,"G",1,"D",2,"M",3,"F",4)</f>
        <v>2</v>
      </c>
      <c r="B606" s="1" t="s">
        <v>14</v>
      </c>
      <c r="C606" s="1" t="s">
        <v>262</v>
      </c>
      <c r="D606" s="1">
        <v>3.9</v>
      </c>
      <c r="E606" s="1">
        <v>3.9</v>
      </c>
      <c r="F606" s="1" t="s">
        <v>75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3">
        <v>0</v>
      </c>
      <c r="AC606" s="4">
        <f t="shared" si="90"/>
        <v>0</v>
      </c>
      <c r="AD606" s="4">
        <f t="shared" si="91"/>
        <v>0</v>
      </c>
      <c r="AE606" s="4">
        <f t="shared" si="92"/>
        <v>0</v>
      </c>
      <c r="AF606" s="4">
        <f t="shared" si="93"/>
        <v>0</v>
      </c>
      <c r="AG606" s="4">
        <f t="shared" si="94"/>
        <v>0</v>
      </c>
      <c r="AH606" s="4">
        <f t="shared" si="95"/>
        <v>0</v>
      </c>
      <c r="AI606" s="4">
        <f t="shared" si="96"/>
        <v>0</v>
      </c>
      <c r="AJ606" s="4">
        <f t="shared" si="97"/>
        <v>0</v>
      </c>
      <c r="AK606" s="4">
        <f t="shared" si="98"/>
        <v>0</v>
      </c>
    </row>
    <row r="607" spans="1:37" x14ac:dyDescent="0.25">
      <c r="A607" s="1" cm="1">
        <f t="array" ref="A607">_xlfn.SWITCH(B607,"G",1,"D",2,"M",3,"F",4)</f>
        <v>2</v>
      </c>
      <c r="B607" s="1" t="s">
        <v>14</v>
      </c>
      <c r="C607" s="1" t="s">
        <v>532</v>
      </c>
      <c r="D607" s="1">
        <v>3.9</v>
      </c>
      <c r="E607" s="1">
        <v>3.9</v>
      </c>
      <c r="F607" s="1" t="s">
        <v>403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3">
        <v>0</v>
      </c>
      <c r="AC607" s="4">
        <f t="shared" si="90"/>
        <v>0</v>
      </c>
      <c r="AD607" s="4">
        <f t="shared" si="91"/>
        <v>0</v>
      </c>
      <c r="AE607" s="4">
        <f t="shared" si="92"/>
        <v>0</v>
      </c>
      <c r="AF607" s="4">
        <f t="shared" si="93"/>
        <v>0</v>
      </c>
      <c r="AG607" s="4">
        <f t="shared" si="94"/>
        <v>0</v>
      </c>
      <c r="AH607" s="4">
        <f t="shared" si="95"/>
        <v>0</v>
      </c>
      <c r="AI607" s="4">
        <f t="shared" si="96"/>
        <v>0</v>
      </c>
      <c r="AJ607" s="4">
        <f t="shared" si="97"/>
        <v>0</v>
      </c>
      <c r="AK607" s="4">
        <f t="shared" si="98"/>
        <v>0</v>
      </c>
    </row>
    <row r="608" spans="1:37" x14ac:dyDescent="0.25">
      <c r="A608" s="1" cm="1">
        <f t="array" ref="A608">_xlfn.SWITCH(B608,"G",1,"D",2,"M",3,"F",4)</f>
        <v>2</v>
      </c>
      <c r="B608" s="1" t="s">
        <v>14</v>
      </c>
      <c r="C608" s="1" t="s">
        <v>533</v>
      </c>
      <c r="D608" s="1">
        <v>4</v>
      </c>
      <c r="E608" s="1">
        <v>4</v>
      </c>
      <c r="F608" s="1" t="s">
        <v>129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3">
        <v>0</v>
      </c>
      <c r="AC608" s="4">
        <f t="shared" si="90"/>
        <v>0</v>
      </c>
      <c r="AD608" s="4">
        <f t="shared" si="91"/>
        <v>0</v>
      </c>
      <c r="AE608" s="4">
        <f t="shared" si="92"/>
        <v>0</v>
      </c>
      <c r="AF608" s="4">
        <f t="shared" si="93"/>
        <v>0</v>
      </c>
      <c r="AG608" s="4">
        <f t="shared" si="94"/>
        <v>0</v>
      </c>
      <c r="AH608" s="4">
        <f t="shared" si="95"/>
        <v>0</v>
      </c>
      <c r="AI608" s="4">
        <f t="shared" si="96"/>
        <v>0</v>
      </c>
      <c r="AJ608" s="4">
        <f t="shared" si="97"/>
        <v>0</v>
      </c>
      <c r="AK608" s="4">
        <f t="shared" si="98"/>
        <v>0</v>
      </c>
    </row>
    <row r="609" spans="1:37" x14ac:dyDescent="0.25">
      <c r="A609" s="1" cm="1">
        <f t="array" ref="A609">_xlfn.SWITCH(B609,"G",1,"D",2,"M",3,"F",4)</f>
        <v>1</v>
      </c>
      <c r="B609" s="1" t="s">
        <v>22</v>
      </c>
      <c r="C609" s="1" t="s">
        <v>538</v>
      </c>
      <c r="D609" s="1">
        <v>4</v>
      </c>
      <c r="E609" s="1">
        <v>4</v>
      </c>
      <c r="F609" s="1" t="s">
        <v>13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4">
        <f t="shared" si="90"/>
        <v>0</v>
      </c>
      <c r="AD609" s="4">
        <f t="shared" si="91"/>
        <v>0</v>
      </c>
      <c r="AE609" s="4">
        <f t="shared" si="92"/>
        <v>0</v>
      </c>
      <c r="AF609" s="4">
        <f t="shared" si="93"/>
        <v>0</v>
      </c>
      <c r="AG609" s="4">
        <f t="shared" si="94"/>
        <v>0</v>
      </c>
      <c r="AH609" s="4">
        <f t="shared" si="95"/>
        <v>0</v>
      </c>
      <c r="AI609" s="4">
        <f t="shared" si="96"/>
        <v>0</v>
      </c>
      <c r="AJ609" s="4">
        <f t="shared" si="97"/>
        <v>0</v>
      </c>
      <c r="AK609" s="4">
        <f t="shared" si="98"/>
        <v>0</v>
      </c>
    </row>
    <row r="610" spans="1:37" x14ac:dyDescent="0.25">
      <c r="A610" s="1" cm="1">
        <f t="array" ref="A610">_xlfn.SWITCH(B610,"G",1,"D",2,"M",3,"F",4)</f>
        <v>1</v>
      </c>
      <c r="B610" s="1" t="s">
        <v>22</v>
      </c>
      <c r="C610" s="1" t="s">
        <v>539</v>
      </c>
      <c r="D610" s="1">
        <v>4</v>
      </c>
      <c r="E610" s="1">
        <v>4</v>
      </c>
      <c r="F610" s="1" t="s">
        <v>72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3">
        <v>0</v>
      </c>
      <c r="AC610" s="4">
        <f t="shared" si="90"/>
        <v>0</v>
      </c>
      <c r="AD610" s="4">
        <f t="shared" si="91"/>
        <v>0</v>
      </c>
      <c r="AE610" s="4">
        <f t="shared" si="92"/>
        <v>0</v>
      </c>
      <c r="AF610" s="4">
        <f t="shared" si="93"/>
        <v>0</v>
      </c>
      <c r="AG610" s="4">
        <f t="shared" si="94"/>
        <v>0</v>
      </c>
      <c r="AH610" s="4">
        <f t="shared" si="95"/>
        <v>0</v>
      </c>
      <c r="AI610" s="4">
        <f t="shared" si="96"/>
        <v>0</v>
      </c>
      <c r="AJ610" s="4">
        <f t="shared" si="97"/>
        <v>0</v>
      </c>
      <c r="AK610" s="4">
        <f t="shared" si="98"/>
        <v>0</v>
      </c>
    </row>
    <row r="611" spans="1:37" x14ac:dyDescent="0.25">
      <c r="A611" s="1" cm="1">
        <f t="array" ref="A611">_xlfn.SWITCH(B611,"G",1,"D",2,"M",3,"F",4)</f>
        <v>1</v>
      </c>
      <c r="B611" s="1" t="s">
        <v>22</v>
      </c>
      <c r="C611" s="1" t="s">
        <v>543</v>
      </c>
      <c r="D611" s="1">
        <v>4</v>
      </c>
      <c r="E611" s="1">
        <v>4</v>
      </c>
      <c r="F611" s="1" t="s">
        <v>218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4">
        <f t="shared" si="90"/>
        <v>0</v>
      </c>
      <c r="AD611" s="4">
        <f t="shared" si="91"/>
        <v>0</v>
      </c>
      <c r="AE611" s="4">
        <f t="shared" si="92"/>
        <v>0</v>
      </c>
      <c r="AF611" s="4">
        <f t="shared" si="93"/>
        <v>0</v>
      </c>
      <c r="AG611" s="4">
        <f t="shared" si="94"/>
        <v>0</v>
      </c>
      <c r="AH611" s="4">
        <f t="shared" si="95"/>
        <v>0</v>
      </c>
      <c r="AI611" s="4">
        <f t="shared" si="96"/>
        <v>0</v>
      </c>
      <c r="AJ611" s="4">
        <f t="shared" si="97"/>
        <v>0</v>
      </c>
      <c r="AK611" s="4">
        <f t="shared" si="98"/>
        <v>0</v>
      </c>
    </row>
    <row r="612" spans="1:37" x14ac:dyDescent="0.25">
      <c r="A612" s="1" cm="1">
        <f t="array" ref="A612">_xlfn.SWITCH(B612,"G",1,"D",2,"M",3,"F",4)</f>
        <v>3</v>
      </c>
      <c r="B612" s="1" t="s">
        <v>11</v>
      </c>
      <c r="C612" s="1" t="s">
        <v>544</v>
      </c>
      <c r="D612" s="1">
        <v>4.3</v>
      </c>
      <c r="E612" s="1">
        <v>4.3</v>
      </c>
      <c r="F612" s="1" t="s">
        <v>218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3">
        <v>0</v>
      </c>
      <c r="AC612" s="4">
        <f t="shared" si="90"/>
        <v>0</v>
      </c>
      <c r="AD612" s="4">
        <f t="shared" si="91"/>
        <v>0</v>
      </c>
      <c r="AE612" s="4">
        <f t="shared" si="92"/>
        <v>0</v>
      </c>
      <c r="AF612" s="4">
        <f t="shared" si="93"/>
        <v>0</v>
      </c>
      <c r="AG612" s="4">
        <f t="shared" si="94"/>
        <v>0</v>
      </c>
      <c r="AH612" s="4">
        <f t="shared" si="95"/>
        <v>0</v>
      </c>
      <c r="AI612" s="4">
        <f t="shared" si="96"/>
        <v>0</v>
      </c>
      <c r="AJ612" s="4">
        <f t="shared" si="97"/>
        <v>0</v>
      </c>
      <c r="AK612" s="4">
        <f t="shared" si="98"/>
        <v>0</v>
      </c>
    </row>
    <row r="613" spans="1:37" x14ac:dyDescent="0.25">
      <c r="A613" s="1" cm="1">
        <f t="array" ref="A613">_xlfn.SWITCH(B613,"G",1,"D",2,"M",3,"F",4)</f>
        <v>2</v>
      </c>
      <c r="B613" s="1" t="s">
        <v>14</v>
      </c>
      <c r="C613" s="1" t="s">
        <v>545</v>
      </c>
      <c r="D613" s="1">
        <v>4</v>
      </c>
      <c r="E613" s="1">
        <v>4</v>
      </c>
      <c r="F613" s="1" t="s">
        <v>129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3">
        <v>0</v>
      </c>
      <c r="AC613" s="4">
        <f t="shared" si="90"/>
        <v>0</v>
      </c>
      <c r="AD613" s="4">
        <f t="shared" si="91"/>
        <v>0</v>
      </c>
      <c r="AE613" s="4">
        <f t="shared" si="92"/>
        <v>0</v>
      </c>
      <c r="AF613" s="4">
        <f t="shared" si="93"/>
        <v>0</v>
      </c>
      <c r="AG613" s="4">
        <f t="shared" si="94"/>
        <v>0</v>
      </c>
      <c r="AH613" s="4">
        <f t="shared" si="95"/>
        <v>0</v>
      </c>
      <c r="AI613" s="4">
        <f t="shared" si="96"/>
        <v>0</v>
      </c>
      <c r="AJ613" s="4">
        <f t="shared" si="97"/>
        <v>0</v>
      </c>
      <c r="AK613" s="4">
        <f t="shared" si="98"/>
        <v>0</v>
      </c>
    </row>
    <row r="614" spans="1:37" x14ac:dyDescent="0.25">
      <c r="A614" s="1" cm="1">
        <f t="array" ref="A614">_xlfn.SWITCH(B614,"G",1,"D",2,"M",3,"F",4)</f>
        <v>3</v>
      </c>
      <c r="B614" s="1" t="s">
        <v>11</v>
      </c>
      <c r="C614" s="1" t="s">
        <v>546</v>
      </c>
      <c r="D614" s="1">
        <v>4.5</v>
      </c>
      <c r="E614" s="1">
        <v>4.5</v>
      </c>
      <c r="F614" s="1" t="s">
        <v>75</v>
      </c>
      <c r="G614" s="1">
        <v>0</v>
      </c>
      <c r="H614" s="1">
        <v>0</v>
      </c>
      <c r="I614" s="1">
        <v>1</v>
      </c>
      <c r="J614" s="1">
        <v>3.9E-2</v>
      </c>
      <c r="K614" s="1">
        <v>1</v>
      </c>
      <c r="L614" s="1">
        <v>3.4000000000000002E-2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3">
        <v>0</v>
      </c>
      <c r="AC614" s="4">
        <f t="shared" si="90"/>
        <v>0</v>
      </c>
      <c r="AD614" s="4">
        <f t="shared" si="91"/>
        <v>0</v>
      </c>
      <c r="AE614" s="4">
        <f t="shared" si="92"/>
        <v>0</v>
      </c>
      <c r="AF614" s="4">
        <f t="shared" si="93"/>
        <v>0</v>
      </c>
      <c r="AG614" s="4">
        <f t="shared" si="94"/>
        <v>0</v>
      </c>
      <c r="AH614" s="4">
        <f t="shared" si="95"/>
        <v>0</v>
      </c>
      <c r="AI614" s="4">
        <f t="shared" si="96"/>
        <v>0</v>
      </c>
      <c r="AJ614" s="4">
        <f t="shared" si="97"/>
        <v>0</v>
      </c>
      <c r="AK614" s="4">
        <f t="shared" si="98"/>
        <v>0</v>
      </c>
    </row>
    <row r="615" spans="1:37" x14ac:dyDescent="0.25">
      <c r="A615" s="1" cm="1">
        <f t="array" ref="A615">_xlfn.SWITCH(B615,"G",1,"D",2,"M",3,"F",4)</f>
        <v>2</v>
      </c>
      <c r="B615" s="1" t="s">
        <v>14</v>
      </c>
      <c r="C615" s="1" t="s">
        <v>547</v>
      </c>
      <c r="D615" s="1">
        <v>4</v>
      </c>
      <c r="E615" s="1">
        <v>4</v>
      </c>
      <c r="F615" s="1" t="s">
        <v>75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2.5999999999999999E-2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3">
        <v>0</v>
      </c>
      <c r="AC615" s="4">
        <f t="shared" si="90"/>
        <v>0</v>
      </c>
      <c r="AD615" s="4">
        <f t="shared" si="91"/>
        <v>0</v>
      </c>
      <c r="AE615" s="4">
        <f t="shared" si="92"/>
        <v>0</v>
      </c>
      <c r="AF615" s="4">
        <f t="shared" si="93"/>
        <v>0</v>
      </c>
      <c r="AG615" s="4">
        <f t="shared" si="94"/>
        <v>0</v>
      </c>
      <c r="AH615" s="4">
        <f t="shared" si="95"/>
        <v>0</v>
      </c>
      <c r="AI615" s="4">
        <f t="shared" si="96"/>
        <v>0</v>
      </c>
      <c r="AJ615" s="4">
        <f t="shared" si="97"/>
        <v>0</v>
      </c>
      <c r="AK615" s="4">
        <f t="shared" si="98"/>
        <v>0</v>
      </c>
    </row>
    <row r="616" spans="1:37" x14ac:dyDescent="0.25">
      <c r="A616" s="1" cm="1">
        <f t="array" ref="A616">_xlfn.SWITCH(B616,"G",1,"D",2,"M",3,"F",4)</f>
        <v>3</v>
      </c>
      <c r="B616" s="1" t="s">
        <v>11</v>
      </c>
      <c r="C616" s="1" t="s">
        <v>548</v>
      </c>
      <c r="D616" s="1">
        <v>4.5</v>
      </c>
      <c r="E616" s="1">
        <v>4.5</v>
      </c>
      <c r="F616" s="1" t="s">
        <v>291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3">
        <v>0</v>
      </c>
      <c r="AC616" s="4">
        <f t="shared" si="90"/>
        <v>0</v>
      </c>
      <c r="AD616" s="4">
        <f t="shared" si="91"/>
        <v>0</v>
      </c>
      <c r="AE616" s="4">
        <f t="shared" si="92"/>
        <v>0</v>
      </c>
      <c r="AF616" s="4">
        <f t="shared" si="93"/>
        <v>0</v>
      </c>
      <c r="AG616" s="4">
        <f t="shared" si="94"/>
        <v>0</v>
      </c>
      <c r="AH616" s="4">
        <f t="shared" si="95"/>
        <v>0</v>
      </c>
      <c r="AI616" s="4">
        <f t="shared" si="96"/>
        <v>0</v>
      </c>
      <c r="AJ616" s="4">
        <f t="shared" si="97"/>
        <v>0</v>
      </c>
      <c r="AK616" s="4">
        <f t="shared" si="98"/>
        <v>0</v>
      </c>
    </row>
    <row r="617" spans="1:37" x14ac:dyDescent="0.25">
      <c r="A617" s="1" cm="1">
        <f t="array" ref="A617">_xlfn.SWITCH(B617,"G",1,"D",2,"M",3,"F",4)</f>
        <v>1</v>
      </c>
      <c r="B617" s="1" t="s">
        <v>22</v>
      </c>
      <c r="C617" s="1" t="s">
        <v>549</v>
      </c>
      <c r="D617" s="1">
        <v>4.4000000000000004</v>
      </c>
      <c r="E617" s="1">
        <v>4.4000000000000004</v>
      </c>
      <c r="F617" s="1" t="s">
        <v>291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0</v>
      </c>
      <c r="AC617" s="4">
        <f t="shared" si="90"/>
        <v>0</v>
      </c>
      <c r="AD617" s="4">
        <f t="shared" si="91"/>
        <v>0</v>
      </c>
      <c r="AE617" s="4">
        <f t="shared" si="92"/>
        <v>0</v>
      </c>
      <c r="AF617" s="4">
        <f t="shared" si="93"/>
        <v>0</v>
      </c>
      <c r="AG617" s="4">
        <f t="shared" si="94"/>
        <v>0</v>
      </c>
      <c r="AH617" s="4">
        <f t="shared" si="95"/>
        <v>0</v>
      </c>
      <c r="AI617" s="4">
        <f t="shared" si="96"/>
        <v>0</v>
      </c>
      <c r="AJ617" s="4">
        <f t="shared" si="97"/>
        <v>0</v>
      </c>
      <c r="AK617" s="4">
        <f t="shared" si="98"/>
        <v>0</v>
      </c>
    </row>
    <row r="618" spans="1:37" x14ac:dyDescent="0.25">
      <c r="A618" s="1" cm="1">
        <f t="array" ref="A618">_xlfn.SWITCH(B618,"G",1,"D",2,"M",3,"F",4)</f>
        <v>4</v>
      </c>
      <c r="B618" s="1" t="s">
        <v>19</v>
      </c>
      <c r="C618" s="1" t="s">
        <v>550</v>
      </c>
      <c r="D618" s="1">
        <v>4.3</v>
      </c>
      <c r="E618" s="1">
        <v>4.3</v>
      </c>
      <c r="F618" s="1" t="s">
        <v>291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3">
        <v>0</v>
      </c>
      <c r="AC618" s="4">
        <f t="shared" si="90"/>
        <v>0</v>
      </c>
      <c r="AD618" s="4">
        <f t="shared" si="91"/>
        <v>0</v>
      </c>
      <c r="AE618" s="4">
        <f t="shared" si="92"/>
        <v>0</v>
      </c>
      <c r="AF618" s="4">
        <f t="shared" si="93"/>
        <v>0</v>
      </c>
      <c r="AG618" s="4">
        <f t="shared" si="94"/>
        <v>0</v>
      </c>
      <c r="AH618" s="4">
        <f t="shared" si="95"/>
        <v>0</v>
      </c>
      <c r="AI618" s="4">
        <f t="shared" si="96"/>
        <v>0</v>
      </c>
      <c r="AJ618" s="4">
        <f t="shared" si="97"/>
        <v>0</v>
      </c>
      <c r="AK618" s="4">
        <f t="shared" si="98"/>
        <v>0</v>
      </c>
    </row>
    <row r="619" spans="1:37" x14ac:dyDescent="0.25">
      <c r="A619" s="1" cm="1">
        <f t="array" ref="A619">_xlfn.SWITCH(B619,"G",1,"D",2,"M",3,"F",4)</f>
        <v>1</v>
      </c>
      <c r="B619" s="1" t="s">
        <v>22</v>
      </c>
      <c r="C619" s="1" t="s">
        <v>557</v>
      </c>
      <c r="D619" s="1">
        <v>4.4000000000000004</v>
      </c>
      <c r="E619" s="1">
        <v>4.4000000000000004</v>
      </c>
      <c r="F619" s="1" t="s">
        <v>13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4">
        <f t="shared" si="90"/>
        <v>0</v>
      </c>
      <c r="AD619" s="4">
        <f t="shared" si="91"/>
        <v>0</v>
      </c>
      <c r="AE619" s="4">
        <f t="shared" si="92"/>
        <v>0</v>
      </c>
      <c r="AF619" s="4">
        <f t="shared" si="93"/>
        <v>0</v>
      </c>
      <c r="AG619" s="4">
        <f t="shared" si="94"/>
        <v>0</v>
      </c>
      <c r="AH619" s="4">
        <f t="shared" si="95"/>
        <v>0</v>
      </c>
      <c r="AI619" s="4">
        <f t="shared" si="96"/>
        <v>0</v>
      </c>
      <c r="AJ619" s="4">
        <f t="shared" si="97"/>
        <v>0</v>
      </c>
      <c r="AK619" s="4">
        <f t="shared" si="98"/>
        <v>0</v>
      </c>
    </row>
    <row r="620" spans="1:37" x14ac:dyDescent="0.25">
      <c r="A620" s="1" cm="1">
        <f t="array" ref="A620">_xlfn.SWITCH(B620,"G",1,"D",2,"M",3,"F",4)</f>
        <v>3</v>
      </c>
      <c r="B620" s="1" t="s">
        <v>11</v>
      </c>
      <c r="C620" s="1" t="s">
        <v>559</v>
      </c>
      <c r="D620" s="1">
        <v>4.5</v>
      </c>
      <c r="E620" s="1">
        <v>4.5</v>
      </c>
      <c r="F620" s="1" t="s">
        <v>72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3">
        <v>0</v>
      </c>
      <c r="AC620" s="4">
        <f t="shared" si="90"/>
        <v>0</v>
      </c>
      <c r="AD620" s="4">
        <f t="shared" si="91"/>
        <v>0</v>
      </c>
      <c r="AE620" s="4">
        <f t="shared" si="92"/>
        <v>0</v>
      </c>
      <c r="AF620" s="4">
        <f t="shared" si="93"/>
        <v>0</v>
      </c>
      <c r="AG620" s="4">
        <f t="shared" si="94"/>
        <v>0</v>
      </c>
      <c r="AH620" s="4">
        <f t="shared" si="95"/>
        <v>0</v>
      </c>
      <c r="AI620" s="4">
        <f t="shared" si="96"/>
        <v>0</v>
      </c>
      <c r="AJ620" s="4">
        <f t="shared" si="97"/>
        <v>0</v>
      </c>
      <c r="AK620" s="4">
        <f t="shared" si="98"/>
        <v>0</v>
      </c>
    </row>
    <row r="621" spans="1:37" x14ac:dyDescent="0.25">
      <c r="A621" s="1" cm="1">
        <f t="array" ref="A621">_xlfn.SWITCH(B621,"G",1,"D",2,"M",3,"F",4)</f>
        <v>3</v>
      </c>
      <c r="B621" s="1" t="s">
        <v>11</v>
      </c>
      <c r="C621" s="1" t="s">
        <v>560</v>
      </c>
      <c r="D621" s="1">
        <v>4.5</v>
      </c>
      <c r="E621" s="1">
        <v>4.5</v>
      </c>
      <c r="F621" s="1" t="s">
        <v>75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3">
        <v>0</v>
      </c>
      <c r="AC621" s="4">
        <f t="shared" si="90"/>
        <v>0</v>
      </c>
      <c r="AD621" s="4">
        <f t="shared" si="91"/>
        <v>0</v>
      </c>
      <c r="AE621" s="4">
        <f t="shared" si="92"/>
        <v>0</v>
      </c>
      <c r="AF621" s="4">
        <f t="shared" si="93"/>
        <v>0</v>
      </c>
      <c r="AG621" s="4">
        <f t="shared" si="94"/>
        <v>0</v>
      </c>
      <c r="AH621" s="4">
        <f t="shared" si="95"/>
        <v>0</v>
      </c>
      <c r="AI621" s="4">
        <f t="shared" si="96"/>
        <v>0</v>
      </c>
      <c r="AJ621" s="4">
        <f t="shared" si="97"/>
        <v>0</v>
      </c>
      <c r="AK621" s="4">
        <f t="shared" si="98"/>
        <v>0</v>
      </c>
    </row>
    <row r="622" spans="1:37" x14ac:dyDescent="0.25">
      <c r="A622" s="1" cm="1">
        <f t="array" ref="A622">_xlfn.SWITCH(B622,"G",1,"D",2,"M",3,"F",4)</f>
        <v>3</v>
      </c>
      <c r="B622" s="1" t="s">
        <v>11</v>
      </c>
      <c r="C622" s="1" t="s">
        <v>562</v>
      </c>
      <c r="D622" s="1">
        <v>4.4000000000000004</v>
      </c>
      <c r="E622" s="1">
        <v>4.4000000000000004</v>
      </c>
      <c r="F622" s="1" t="s">
        <v>469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3">
        <v>0</v>
      </c>
      <c r="AC622" s="4">
        <f t="shared" si="90"/>
        <v>0</v>
      </c>
      <c r="AD622" s="4">
        <f t="shared" si="91"/>
        <v>0</v>
      </c>
      <c r="AE622" s="4">
        <f t="shared" si="92"/>
        <v>0</v>
      </c>
      <c r="AF622" s="4">
        <f t="shared" si="93"/>
        <v>0</v>
      </c>
      <c r="AG622" s="4">
        <f t="shared" si="94"/>
        <v>0</v>
      </c>
      <c r="AH622" s="4">
        <f t="shared" si="95"/>
        <v>0</v>
      </c>
      <c r="AI622" s="4">
        <f t="shared" si="96"/>
        <v>0</v>
      </c>
      <c r="AJ622" s="4">
        <f t="shared" si="97"/>
        <v>0</v>
      </c>
      <c r="AK622" s="4">
        <f t="shared" si="98"/>
        <v>0</v>
      </c>
    </row>
    <row r="623" spans="1:37" x14ac:dyDescent="0.25">
      <c r="A623" s="1" cm="1">
        <f t="array" ref="A623">_xlfn.SWITCH(B623,"G",1,"D",2,"M",3,"F",4)</f>
        <v>3</v>
      </c>
      <c r="B623" s="1" t="s">
        <v>11</v>
      </c>
      <c r="C623" s="1" t="s">
        <v>564</v>
      </c>
      <c r="D623" s="1">
        <v>4.9000000000000004</v>
      </c>
      <c r="E623" s="1">
        <v>4.9000000000000004</v>
      </c>
      <c r="F623" s="1" t="s">
        <v>32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3">
        <v>0</v>
      </c>
      <c r="AC623" s="4">
        <f t="shared" si="90"/>
        <v>0</v>
      </c>
      <c r="AD623" s="4">
        <f t="shared" si="91"/>
        <v>0</v>
      </c>
      <c r="AE623" s="4">
        <f t="shared" si="92"/>
        <v>0</v>
      </c>
      <c r="AF623" s="4">
        <f t="shared" si="93"/>
        <v>0</v>
      </c>
      <c r="AG623" s="4">
        <f t="shared" si="94"/>
        <v>0</v>
      </c>
      <c r="AH623" s="4">
        <f t="shared" si="95"/>
        <v>0</v>
      </c>
      <c r="AI623" s="4">
        <f t="shared" si="96"/>
        <v>0</v>
      </c>
      <c r="AJ623" s="4">
        <f t="shared" si="97"/>
        <v>0</v>
      </c>
      <c r="AK623" s="4">
        <f t="shared" si="98"/>
        <v>0</v>
      </c>
    </row>
    <row r="624" spans="1:37" x14ac:dyDescent="0.25">
      <c r="A624" s="1" cm="1">
        <f t="array" ref="A624">_xlfn.SWITCH(B624,"G",1,"D",2,"M",3,"F",4)</f>
        <v>2</v>
      </c>
      <c r="B624" s="1" t="s">
        <v>14</v>
      </c>
      <c r="C624" s="1" t="s">
        <v>568</v>
      </c>
      <c r="D624" s="1">
        <v>4</v>
      </c>
      <c r="E624" s="1">
        <v>4</v>
      </c>
      <c r="F624" s="1" t="s">
        <v>173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3">
        <v>0</v>
      </c>
      <c r="AC624" s="4">
        <f t="shared" si="90"/>
        <v>0</v>
      </c>
      <c r="AD624" s="4">
        <f t="shared" si="91"/>
        <v>0</v>
      </c>
      <c r="AE624" s="4">
        <f t="shared" si="92"/>
        <v>0</v>
      </c>
      <c r="AF624" s="4">
        <f t="shared" si="93"/>
        <v>0</v>
      </c>
      <c r="AG624" s="4">
        <f t="shared" si="94"/>
        <v>0</v>
      </c>
      <c r="AH624" s="4">
        <f t="shared" si="95"/>
        <v>0</v>
      </c>
      <c r="AI624" s="4">
        <f t="shared" si="96"/>
        <v>0</v>
      </c>
      <c r="AJ624" s="4">
        <f t="shared" si="97"/>
        <v>0</v>
      </c>
      <c r="AK624" s="4">
        <f t="shared" si="98"/>
        <v>0</v>
      </c>
    </row>
    <row r="625" spans="1:37" x14ac:dyDescent="0.25">
      <c r="A625" s="1" cm="1">
        <f t="array" ref="A625">_xlfn.SWITCH(B625,"G",1,"D",2,"M",3,"F",4)</f>
        <v>2</v>
      </c>
      <c r="B625" s="1" t="s">
        <v>14</v>
      </c>
      <c r="C625" s="1" t="s">
        <v>570</v>
      </c>
      <c r="D625" s="1">
        <v>5</v>
      </c>
      <c r="E625" s="1">
        <v>5</v>
      </c>
      <c r="F625" s="1" t="s">
        <v>241</v>
      </c>
      <c r="G625" s="1">
        <v>0</v>
      </c>
      <c r="H625" s="1">
        <v>0</v>
      </c>
      <c r="I625" s="1">
        <v>0</v>
      </c>
      <c r="J625" s="1">
        <v>0</v>
      </c>
      <c r="K625" s="1">
        <v>41</v>
      </c>
      <c r="L625" s="1">
        <v>1.4410000000000001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3">
        <v>0</v>
      </c>
      <c r="AC625" s="4">
        <f t="shared" si="90"/>
        <v>0</v>
      </c>
      <c r="AD625" s="4">
        <f t="shared" si="91"/>
        <v>0</v>
      </c>
      <c r="AE625" s="4">
        <f t="shared" si="92"/>
        <v>0</v>
      </c>
      <c r="AF625" s="4">
        <f t="shared" si="93"/>
        <v>0</v>
      </c>
      <c r="AG625" s="4">
        <f t="shared" si="94"/>
        <v>0</v>
      </c>
      <c r="AH625" s="4">
        <f t="shared" si="95"/>
        <v>0</v>
      </c>
      <c r="AI625" s="4">
        <f t="shared" si="96"/>
        <v>0</v>
      </c>
      <c r="AJ625" s="4">
        <f t="shared" si="97"/>
        <v>0</v>
      </c>
      <c r="AK625" s="4">
        <f t="shared" si="98"/>
        <v>0</v>
      </c>
    </row>
    <row r="626" spans="1:37" x14ac:dyDescent="0.25">
      <c r="A626" s="1" cm="1">
        <f t="array" ref="A626">_xlfn.SWITCH(B626,"G",1,"D",2,"M",3,"F",4)</f>
        <v>3</v>
      </c>
      <c r="B626" s="1" t="s">
        <v>11</v>
      </c>
      <c r="C626" s="1" t="s">
        <v>574</v>
      </c>
      <c r="D626" s="1">
        <v>4.5</v>
      </c>
      <c r="E626" s="1">
        <v>4.5</v>
      </c>
      <c r="F626" s="1" t="s">
        <v>171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3">
        <v>0</v>
      </c>
      <c r="AC626" s="4">
        <f t="shared" si="90"/>
        <v>0</v>
      </c>
      <c r="AD626" s="4">
        <f t="shared" si="91"/>
        <v>0</v>
      </c>
      <c r="AE626" s="4">
        <f t="shared" si="92"/>
        <v>0</v>
      </c>
      <c r="AF626" s="4">
        <f t="shared" si="93"/>
        <v>0</v>
      </c>
      <c r="AG626" s="4">
        <f t="shared" si="94"/>
        <v>0</v>
      </c>
      <c r="AH626" s="4">
        <f t="shared" si="95"/>
        <v>0</v>
      </c>
      <c r="AI626" s="4">
        <f t="shared" si="96"/>
        <v>0</v>
      </c>
      <c r="AJ626" s="4">
        <f t="shared" si="97"/>
        <v>0</v>
      </c>
      <c r="AK626" s="4">
        <f t="shared" si="98"/>
        <v>0</v>
      </c>
    </row>
    <row r="627" spans="1:37" x14ac:dyDescent="0.25">
      <c r="A627" s="1" cm="1">
        <f t="array" ref="A627">_xlfn.SWITCH(B627,"G",1,"D",2,"M",3,"F",4)</f>
        <v>3</v>
      </c>
      <c r="B627" s="1" t="s">
        <v>11</v>
      </c>
      <c r="C627" s="1" t="s">
        <v>584</v>
      </c>
      <c r="D627" s="1">
        <v>5.2</v>
      </c>
      <c r="E627" s="1">
        <v>5.2</v>
      </c>
      <c r="F627" s="1" t="s">
        <v>315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3">
        <v>0</v>
      </c>
      <c r="AC627" s="4">
        <f t="shared" si="90"/>
        <v>0</v>
      </c>
      <c r="AD627" s="4">
        <f t="shared" si="91"/>
        <v>0</v>
      </c>
      <c r="AE627" s="4">
        <f t="shared" si="92"/>
        <v>0</v>
      </c>
      <c r="AF627" s="4">
        <f t="shared" si="93"/>
        <v>0</v>
      </c>
      <c r="AG627" s="4">
        <f t="shared" si="94"/>
        <v>0</v>
      </c>
      <c r="AH627" s="4">
        <f t="shared" si="95"/>
        <v>0</v>
      </c>
      <c r="AI627" s="4">
        <f t="shared" si="96"/>
        <v>0</v>
      </c>
      <c r="AJ627" s="4">
        <f t="shared" si="97"/>
        <v>0</v>
      </c>
      <c r="AK627" s="4">
        <f t="shared" si="98"/>
        <v>0</v>
      </c>
    </row>
    <row r="628" spans="1:37" x14ac:dyDescent="0.25">
      <c r="A628" s="1" cm="1">
        <f t="array" ref="A628">_xlfn.SWITCH(B628,"G",1,"D",2,"M",3,"F",4)</f>
        <v>1</v>
      </c>
      <c r="B628" s="1" t="s">
        <v>22</v>
      </c>
      <c r="C628" s="1" t="s">
        <v>267</v>
      </c>
      <c r="D628" s="1">
        <v>4</v>
      </c>
      <c r="E628" s="1">
        <v>4</v>
      </c>
      <c r="F628" s="1" t="s">
        <v>129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3">
        <v>0</v>
      </c>
      <c r="AC628" s="4">
        <f t="shared" si="90"/>
        <v>0</v>
      </c>
      <c r="AD628" s="4">
        <f t="shared" si="91"/>
        <v>0</v>
      </c>
      <c r="AE628" s="4">
        <f t="shared" si="92"/>
        <v>0</v>
      </c>
      <c r="AF628" s="4">
        <f t="shared" si="93"/>
        <v>0</v>
      </c>
      <c r="AG628" s="4">
        <f t="shared" si="94"/>
        <v>0</v>
      </c>
      <c r="AH628" s="4">
        <f t="shared" si="95"/>
        <v>0</v>
      </c>
      <c r="AI628" s="4">
        <f t="shared" si="96"/>
        <v>0</v>
      </c>
      <c r="AJ628" s="4">
        <f t="shared" si="97"/>
        <v>0</v>
      </c>
      <c r="AK628" s="4">
        <f t="shared" si="98"/>
        <v>0</v>
      </c>
    </row>
    <row r="629" spans="1:37" x14ac:dyDescent="0.25">
      <c r="A629" s="1" cm="1">
        <f t="array" ref="A629">_xlfn.SWITCH(B629,"G",1,"D",2,"M",3,"F",4)</f>
        <v>4</v>
      </c>
      <c r="B629" s="1" t="s">
        <v>19</v>
      </c>
      <c r="C629" s="1" t="s">
        <v>587</v>
      </c>
      <c r="D629" s="1">
        <v>4.9000000000000004</v>
      </c>
      <c r="E629" s="1">
        <v>4.9000000000000004</v>
      </c>
      <c r="F629" s="1" t="s">
        <v>241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3">
        <v>0</v>
      </c>
      <c r="AC629" s="4">
        <f t="shared" si="90"/>
        <v>0</v>
      </c>
      <c r="AD629" s="4">
        <f t="shared" si="91"/>
        <v>0</v>
      </c>
      <c r="AE629" s="4">
        <f t="shared" si="92"/>
        <v>0</v>
      </c>
      <c r="AF629" s="4">
        <f t="shared" si="93"/>
        <v>0</v>
      </c>
      <c r="AG629" s="4">
        <f t="shared" si="94"/>
        <v>0</v>
      </c>
      <c r="AH629" s="4">
        <f t="shared" si="95"/>
        <v>0</v>
      </c>
      <c r="AI629" s="4">
        <f t="shared" si="96"/>
        <v>0</v>
      </c>
      <c r="AJ629" s="4">
        <f t="shared" si="97"/>
        <v>0</v>
      </c>
      <c r="AK629" s="4">
        <f t="shared" si="98"/>
        <v>0</v>
      </c>
    </row>
    <row r="630" spans="1:37" x14ac:dyDescent="0.25">
      <c r="A630" s="1" cm="1">
        <f t="array" ref="A630">_xlfn.SWITCH(B630,"G",1,"D",2,"M",3,"F",4)</f>
        <v>1</v>
      </c>
      <c r="B630" s="1" t="s">
        <v>22</v>
      </c>
      <c r="C630" s="1" t="s">
        <v>588</v>
      </c>
      <c r="D630" s="1">
        <v>4</v>
      </c>
      <c r="E630" s="1">
        <v>4</v>
      </c>
      <c r="F630" s="1" t="s">
        <v>286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3">
        <v>0</v>
      </c>
      <c r="AC630" s="4">
        <f t="shared" si="90"/>
        <v>0</v>
      </c>
      <c r="AD630" s="4">
        <f t="shared" si="91"/>
        <v>0</v>
      </c>
      <c r="AE630" s="4">
        <f t="shared" si="92"/>
        <v>0</v>
      </c>
      <c r="AF630" s="4">
        <f t="shared" si="93"/>
        <v>0</v>
      </c>
      <c r="AG630" s="4">
        <f t="shared" si="94"/>
        <v>0</v>
      </c>
      <c r="AH630" s="4">
        <f t="shared" si="95"/>
        <v>0</v>
      </c>
      <c r="AI630" s="4">
        <f t="shared" si="96"/>
        <v>0</v>
      </c>
      <c r="AJ630" s="4">
        <f t="shared" si="97"/>
        <v>0</v>
      </c>
      <c r="AK630" s="4">
        <f t="shared" si="98"/>
        <v>0</v>
      </c>
    </row>
    <row r="631" spans="1:37" x14ac:dyDescent="0.25">
      <c r="A631" s="1" cm="1">
        <f t="array" ref="A631">_xlfn.SWITCH(B631,"G",1,"D",2,"M",3,"F",4)</f>
        <v>1</v>
      </c>
      <c r="B631" s="1" t="s">
        <v>22</v>
      </c>
      <c r="C631" s="1" t="s">
        <v>591</v>
      </c>
      <c r="D631" s="1">
        <v>4</v>
      </c>
      <c r="E631" s="1">
        <v>4</v>
      </c>
      <c r="F631" s="1" t="s">
        <v>75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3.6999999999999998E-2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3">
        <v>0</v>
      </c>
      <c r="AC631" s="4">
        <f t="shared" si="90"/>
        <v>0</v>
      </c>
      <c r="AD631" s="4">
        <f t="shared" si="91"/>
        <v>0</v>
      </c>
      <c r="AE631" s="4">
        <f t="shared" si="92"/>
        <v>0</v>
      </c>
      <c r="AF631" s="4">
        <f t="shared" si="93"/>
        <v>0</v>
      </c>
      <c r="AG631" s="4">
        <f t="shared" si="94"/>
        <v>0</v>
      </c>
      <c r="AH631" s="4">
        <f t="shared" si="95"/>
        <v>0</v>
      </c>
      <c r="AI631" s="4">
        <f t="shared" si="96"/>
        <v>0</v>
      </c>
      <c r="AJ631" s="4">
        <f t="shared" si="97"/>
        <v>0</v>
      </c>
      <c r="AK631" s="4">
        <f t="shared" si="98"/>
        <v>0</v>
      </c>
    </row>
    <row r="632" spans="1:37" x14ac:dyDescent="0.25">
      <c r="A632" s="1" cm="1">
        <f t="array" ref="A632">_xlfn.SWITCH(B632,"G",1,"D",2,"M",3,"F",4)</f>
        <v>2</v>
      </c>
      <c r="B632" s="1" t="s">
        <v>14</v>
      </c>
      <c r="C632" s="1" t="s">
        <v>593</v>
      </c>
      <c r="D632" s="1">
        <v>4.3</v>
      </c>
      <c r="E632" s="1">
        <v>4.3</v>
      </c>
      <c r="F632" s="1" t="s">
        <v>137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3">
        <v>0</v>
      </c>
      <c r="AC632" s="4">
        <f t="shared" si="90"/>
        <v>0</v>
      </c>
      <c r="AD632" s="4">
        <f t="shared" si="91"/>
        <v>0</v>
      </c>
      <c r="AE632" s="4">
        <f t="shared" si="92"/>
        <v>0</v>
      </c>
      <c r="AF632" s="4">
        <f t="shared" si="93"/>
        <v>0</v>
      </c>
      <c r="AG632" s="4">
        <f t="shared" si="94"/>
        <v>0</v>
      </c>
      <c r="AH632" s="4">
        <f t="shared" si="95"/>
        <v>0</v>
      </c>
      <c r="AI632" s="4">
        <f t="shared" si="96"/>
        <v>0</v>
      </c>
      <c r="AJ632" s="4">
        <f t="shared" si="97"/>
        <v>0</v>
      </c>
      <c r="AK632" s="4">
        <f t="shared" si="98"/>
        <v>0</v>
      </c>
    </row>
    <row r="633" spans="1:37" x14ac:dyDescent="0.25">
      <c r="A633" s="1" cm="1">
        <f t="array" ref="A633">_xlfn.SWITCH(B633,"G",1,"D",2,"M",3,"F",4)</f>
        <v>1</v>
      </c>
      <c r="B633" s="1" t="s">
        <v>22</v>
      </c>
      <c r="C633" s="1" t="s">
        <v>594</v>
      </c>
      <c r="D633" s="1">
        <v>4.5</v>
      </c>
      <c r="E633" s="1">
        <v>4.5</v>
      </c>
      <c r="F633" s="1" t="s">
        <v>129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4.2000000000000003E-2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3">
        <v>0</v>
      </c>
      <c r="AC633" s="4">
        <f t="shared" si="90"/>
        <v>0</v>
      </c>
      <c r="AD633" s="4">
        <f t="shared" si="91"/>
        <v>0</v>
      </c>
      <c r="AE633" s="4">
        <f t="shared" si="92"/>
        <v>0</v>
      </c>
      <c r="AF633" s="4">
        <f t="shared" si="93"/>
        <v>0</v>
      </c>
      <c r="AG633" s="4">
        <f t="shared" si="94"/>
        <v>0</v>
      </c>
      <c r="AH633" s="4">
        <f t="shared" si="95"/>
        <v>0</v>
      </c>
      <c r="AI633" s="4">
        <f t="shared" si="96"/>
        <v>0</v>
      </c>
      <c r="AJ633" s="4">
        <f t="shared" si="97"/>
        <v>0</v>
      </c>
      <c r="AK633" s="4">
        <f t="shared" si="98"/>
        <v>0</v>
      </c>
    </row>
    <row r="634" spans="1:37" x14ac:dyDescent="0.25">
      <c r="A634" s="1" cm="1">
        <f t="array" ref="A634">_xlfn.SWITCH(B634,"G",1,"D",2,"M",3,"F",4)</f>
        <v>4</v>
      </c>
      <c r="B634" s="1" t="s">
        <v>19</v>
      </c>
      <c r="C634" s="1" t="s">
        <v>598</v>
      </c>
      <c r="D634" s="1">
        <v>4.5</v>
      </c>
      <c r="E634" s="1">
        <v>4.5</v>
      </c>
      <c r="F634" s="1" t="s">
        <v>75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3">
        <v>0</v>
      </c>
      <c r="AC634" s="4">
        <f t="shared" si="90"/>
        <v>0</v>
      </c>
      <c r="AD634" s="4">
        <f t="shared" si="91"/>
        <v>0</v>
      </c>
      <c r="AE634" s="4">
        <f t="shared" si="92"/>
        <v>0</v>
      </c>
      <c r="AF634" s="4">
        <f t="shared" si="93"/>
        <v>0</v>
      </c>
      <c r="AG634" s="4">
        <f t="shared" si="94"/>
        <v>0</v>
      </c>
      <c r="AH634" s="4">
        <f t="shared" si="95"/>
        <v>0</v>
      </c>
      <c r="AI634" s="4">
        <f t="shared" si="96"/>
        <v>0</v>
      </c>
      <c r="AJ634" s="4">
        <f t="shared" si="97"/>
        <v>0</v>
      </c>
      <c r="AK634" s="4">
        <f t="shared" si="98"/>
        <v>0</v>
      </c>
    </row>
    <row r="635" spans="1:37" x14ac:dyDescent="0.25">
      <c r="A635" s="1" cm="1">
        <f t="array" ref="A635">_xlfn.SWITCH(B635,"G",1,"D",2,"M",3,"F",4)</f>
        <v>4</v>
      </c>
      <c r="B635" s="1" t="s">
        <v>19</v>
      </c>
      <c r="C635" s="1" t="s">
        <v>599</v>
      </c>
      <c r="D635" s="1">
        <v>4.5</v>
      </c>
      <c r="E635" s="1">
        <v>4.5</v>
      </c>
      <c r="F635" s="1" t="s">
        <v>75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3">
        <v>0</v>
      </c>
      <c r="AC635" s="4">
        <f t="shared" si="90"/>
        <v>0</v>
      </c>
      <c r="AD635" s="4">
        <f t="shared" si="91"/>
        <v>0</v>
      </c>
      <c r="AE635" s="4">
        <f t="shared" si="92"/>
        <v>0</v>
      </c>
      <c r="AF635" s="4">
        <f t="shared" si="93"/>
        <v>0</v>
      </c>
      <c r="AG635" s="4">
        <f t="shared" si="94"/>
        <v>0</v>
      </c>
      <c r="AH635" s="4">
        <f t="shared" si="95"/>
        <v>0</v>
      </c>
      <c r="AI635" s="4">
        <f t="shared" si="96"/>
        <v>0</v>
      </c>
      <c r="AJ635" s="4">
        <f t="shared" si="97"/>
        <v>0</v>
      </c>
      <c r="AK635" s="4">
        <f t="shared" si="98"/>
        <v>0</v>
      </c>
    </row>
    <row r="636" spans="1:37" x14ac:dyDescent="0.25">
      <c r="A636" s="1" cm="1">
        <f t="array" ref="A636">_xlfn.SWITCH(B636,"G",1,"D",2,"M",3,"F",4)</f>
        <v>1</v>
      </c>
      <c r="B636" s="1" t="s">
        <v>22</v>
      </c>
      <c r="C636" s="1" t="s">
        <v>600</v>
      </c>
      <c r="D636" s="1">
        <v>4</v>
      </c>
      <c r="E636" s="1">
        <v>4</v>
      </c>
      <c r="F636" s="1" t="s">
        <v>121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4">
        <f t="shared" si="90"/>
        <v>0</v>
      </c>
      <c r="AD636" s="4">
        <f t="shared" si="91"/>
        <v>0</v>
      </c>
      <c r="AE636" s="4">
        <f t="shared" si="92"/>
        <v>0</v>
      </c>
      <c r="AF636" s="4">
        <f t="shared" si="93"/>
        <v>0</v>
      </c>
      <c r="AG636" s="4">
        <f t="shared" si="94"/>
        <v>0</v>
      </c>
      <c r="AH636" s="4">
        <f t="shared" si="95"/>
        <v>0</v>
      </c>
      <c r="AI636" s="4">
        <f t="shared" si="96"/>
        <v>0</v>
      </c>
      <c r="AJ636" s="4">
        <f t="shared" si="97"/>
        <v>0</v>
      </c>
      <c r="AK636" s="4">
        <f t="shared" si="98"/>
        <v>0</v>
      </c>
    </row>
    <row r="637" spans="1:37" x14ac:dyDescent="0.25">
      <c r="A637" s="1" cm="1">
        <f t="array" ref="A637">_xlfn.SWITCH(B637,"G",1,"D",2,"M",3,"F",4)</f>
        <v>2</v>
      </c>
      <c r="B637" s="1" t="s">
        <v>14</v>
      </c>
      <c r="C637" s="1" t="s">
        <v>601</v>
      </c>
      <c r="D637" s="1">
        <v>4</v>
      </c>
      <c r="E637" s="1">
        <v>4</v>
      </c>
      <c r="F637" s="1" t="s">
        <v>264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3">
        <v>0</v>
      </c>
      <c r="AC637" s="4">
        <f t="shared" si="90"/>
        <v>0</v>
      </c>
      <c r="AD637" s="4">
        <f t="shared" si="91"/>
        <v>0</v>
      </c>
      <c r="AE637" s="4">
        <f t="shared" si="92"/>
        <v>0</v>
      </c>
      <c r="AF637" s="4">
        <f t="shared" si="93"/>
        <v>0</v>
      </c>
      <c r="AG637" s="4">
        <f t="shared" si="94"/>
        <v>0</v>
      </c>
      <c r="AH637" s="4">
        <f t="shared" si="95"/>
        <v>0</v>
      </c>
      <c r="AI637" s="4">
        <f t="shared" si="96"/>
        <v>0</v>
      </c>
      <c r="AJ637" s="4">
        <f t="shared" si="97"/>
        <v>0</v>
      </c>
      <c r="AK637" s="4">
        <f t="shared" si="98"/>
        <v>0</v>
      </c>
    </row>
    <row r="638" spans="1:37" x14ac:dyDescent="0.25">
      <c r="A638" s="1" cm="1">
        <f t="array" ref="A638">_xlfn.SWITCH(B638,"G",1,"D",2,"M",3,"F",4)</f>
        <v>1</v>
      </c>
      <c r="B638" s="1" t="s">
        <v>22</v>
      </c>
      <c r="C638" s="1" t="s">
        <v>602</v>
      </c>
      <c r="D638" s="1">
        <v>4</v>
      </c>
      <c r="E638" s="1">
        <v>4</v>
      </c>
      <c r="F638" s="1" t="s">
        <v>291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3">
        <v>0</v>
      </c>
      <c r="AC638" s="4">
        <f t="shared" si="90"/>
        <v>0</v>
      </c>
      <c r="AD638" s="4">
        <f t="shared" si="91"/>
        <v>0</v>
      </c>
      <c r="AE638" s="4">
        <f t="shared" si="92"/>
        <v>0</v>
      </c>
      <c r="AF638" s="4">
        <f t="shared" si="93"/>
        <v>0</v>
      </c>
      <c r="AG638" s="4">
        <f t="shared" si="94"/>
        <v>0</v>
      </c>
      <c r="AH638" s="4">
        <f t="shared" si="95"/>
        <v>0</v>
      </c>
      <c r="AI638" s="4">
        <f t="shared" si="96"/>
        <v>0</v>
      </c>
      <c r="AJ638" s="4">
        <f t="shared" si="97"/>
        <v>0</v>
      </c>
      <c r="AK638" s="4">
        <f t="shared" si="98"/>
        <v>0</v>
      </c>
    </row>
    <row r="639" spans="1:37" x14ac:dyDescent="0.25">
      <c r="A639" s="1" cm="1">
        <f t="array" ref="A639">_xlfn.SWITCH(B639,"G",1,"D",2,"M",3,"F",4)</f>
        <v>4</v>
      </c>
      <c r="B639" s="1" t="s">
        <v>19</v>
      </c>
      <c r="C639" s="1" t="s">
        <v>603</v>
      </c>
      <c r="D639" s="1">
        <v>4.5</v>
      </c>
      <c r="E639" s="1">
        <v>4.5</v>
      </c>
      <c r="F639" s="1" t="s">
        <v>173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3">
        <v>0</v>
      </c>
      <c r="AC639" s="4">
        <f t="shared" si="90"/>
        <v>0</v>
      </c>
      <c r="AD639" s="4">
        <f t="shared" si="91"/>
        <v>0</v>
      </c>
      <c r="AE639" s="4">
        <f t="shared" si="92"/>
        <v>0</v>
      </c>
      <c r="AF639" s="4">
        <f t="shared" si="93"/>
        <v>0</v>
      </c>
      <c r="AG639" s="4">
        <f t="shared" si="94"/>
        <v>0</v>
      </c>
      <c r="AH639" s="4">
        <f t="shared" si="95"/>
        <v>0</v>
      </c>
      <c r="AI639" s="4">
        <f t="shared" si="96"/>
        <v>0</v>
      </c>
      <c r="AJ639" s="4">
        <f t="shared" si="97"/>
        <v>0</v>
      </c>
      <c r="AK639" s="4">
        <f t="shared" si="98"/>
        <v>0</v>
      </c>
    </row>
    <row r="640" spans="1:37" x14ac:dyDescent="0.25">
      <c r="A640" s="1" cm="1">
        <f t="array" ref="A640">_xlfn.SWITCH(B640,"G",1,"D",2,"M",3,"F",4)</f>
        <v>3</v>
      </c>
      <c r="B640" s="1" t="s">
        <v>11</v>
      </c>
      <c r="C640" s="1" t="s">
        <v>607</v>
      </c>
      <c r="D640" s="1">
        <v>4.5</v>
      </c>
      <c r="E640" s="1">
        <v>4.5</v>
      </c>
      <c r="F640" s="1" t="s">
        <v>264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3">
        <v>0</v>
      </c>
      <c r="AC640" s="4">
        <f t="shared" si="90"/>
        <v>0</v>
      </c>
      <c r="AD640" s="4">
        <f t="shared" si="91"/>
        <v>0</v>
      </c>
      <c r="AE640" s="4">
        <f t="shared" si="92"/>
        <v>0</v>
      </c>
      <c r="AF640" s="4">
        <f t="shared" si="93"/>
        <v>0</v>
      </c>
      <c r="AG640" s="4">
        <f t="shared" si="94"/>
        <v>0</v>
      </c>
      <c r="AH640" s="4">
        <f t="shared" si="95"/>
        <v>0</v>
      </c>
      <c r="AI640" s="4">
        <f t="shared" si="96"/>
        <v>0</v>
      </c>
      <c r="AJ640" s="4">
        <f t="shared" si="97"/>
        <v>0</v>
      </c>
      <c r="AK640" s="4">
        <f t="shared" si="98"/>
        <v>0</v>
      </c>
    </row>
    <row r="641" spans="1:37" x14ac:dyDescent="0.25">
      <c r="A641" s="1" cm="1">
        <f t="array" ref="A641">_xlfn.SWITCH(B641,"G",1,"D",2,"M",3,"F",4)</f>
        <v>1</v>
      </c>
      <c r="B641" s="1" t="s">
        <v>22</v>
      </c>
      <c r="C641" s="1" t="s">
        <v>590</v>
      </c>
      <c r="D641" s="1">
        <v>4</v>
      </c>
      <c r="E641" s="1">
        <v>4</v>
      </c>
      <c r="F641" s="1" t="s">
        <v>315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3">
        <v>0</v>
      </c>
      <c r="AC641" s="4">
        <f t="shared" si="90"/>
        <v>0</v>
      </c>
      <c r="AD641" s="4">
        <f t="shared" si="91"/>
        <v>0</v>
      </c>
      <c r="AE641" s="4">
        <f t="shared" si="92"/>
        <v>0</v>
      </c>
      <c r="AF641" s="4">
        <f t="shared" si="93"/>
        <v>0</v>
      </c>
      <c r="AG641" s="4">
        <f t="shared" si="94"/>
        <v>0</v>
      </c>
      <c r="AH641" s="4">
        <f t="shared" si="95"/>
        <v>0</v>
      </c>
      <c r="AI641" s="4">
        <f t="shared" si="96"/>
        <v>0</v>
      </c>
      <c r="AJ641" s="4">
        <f t="shared" si="97"/>
        <v>0</v>
      </c>
      <c r="AK641" s="4">
        <f t="shared" si="98"/>
        <v>0</v>
      </c>
    </row>
    <row r="642" spans="1:37" x14ac:dyDescent="0.25">
      <c r="A642" s="1" cm="1">
        <f t="array" ref="A642">_xlfn.SWITCH(B642,"G",1,"D",2,"M",3,"F",4)</f>
        <v>1</v>
      </c>
      <c r="B642" s="1" t="s">
        <v>22</v>
      </c>
      <c r="C642" s="1" t="s">
        <v>610</v>
      </c>
      <c r="D642" s="1">
        <v>4</v>
      </c>
      <c r="E642" s="1">
        <v>4</v>
      </c>
      <c r="F642" s="1" t="s">
        <v>38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3">
        <v>0</v>
      </c>
      <c r="AC642" s="4">
        <f t="shared" ref="AC642:AC705" si="99">AB642+V642-Y642</f>
        <v>0</v>
      </c>
      <c r="AD642" s="4">
        <f t="shared" ref="AD642:AD705" si="100">AC642+W642-Z642</f>
        <v>0</v>
      </c>
      <c r="AE642" s="4">
        <f t="shared" ref="AE642:AE705" si="101">AD642+X642-AA642</f>
        <v>0</v>
      </c>
      <c r="AF642" s="4">
        <f t="shared" ref="AF642:AF669" si="102">M642+P642</f>
        <v>0</v>
      </c>
      <c r="AG642" s="4">
        <f t="shared" ref="AG642:AG669" si="103">N642+Q642</f>
        <v>0</v>
      </c>
      <c r="AH642" s="4">
        <f t="shared" ref="AH642:AH669" si="104">O642+R642</f>
        <v>0</v>
      </c>
      <c r="AI642" s="4">
        <f t="shared" ref="AI642:AI669" si="105">AC642+Y642</f>
        <v>0</v>
      </c>
      <c r="AJ642" s="4">
        <f t="shared" ref="AJ642:AJ669" si="106">AD642+Z642</f>
        <v>0</v>
      </c>
      <c r="AK642" s="4">
        <f t="shared" ref="AK642:AK669" si="107">AE642+AA642</f>
        <v>0</v>
      </c>
    </row>
    <row r="643" spans="1:37" x14ac:dyDescent="0.25">
      <c r="A643" s="1" cm="1">
        <f t="array" ref="A643">_xlfn.SWITCH(B643,"G",1,"D",2,"M",3,"F",4)</f>
        <v>3</v>
      </c>
      <c r="B643" s="1" t="s">
        <v>11</v>
      </c>
      <c r="C643" s="1" t="s">
        <v>611</v>
      </c>
      <c r="D643" s="1">
        <v>4.5</v>
      </c>
      <c r="E643" s="1">
        <v>4.5</v>
      </c>
      <c r="F643" s="1" t="s">
        <v>264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3">
        <v>0</v>
      </c>
      <c r="AC643" s="4">
        <f t="shared" si="99"/>
        <v>0</v>
      </c>
      <c r="AD643" s="4">
        <f t="shared" si="100"/>
        <v>0</v>
      </c>
      <c r="AE643" s="4">
        <f t="shared" si="101"/>
        <v>0</v>
      </c>
      <c r="AF643" s="4">
        <f t="shared" si="102"/>
        <v>0</v>
      </c>
      <c r="AG643" s="4">
        <f t="shared" si="103"/>
        <v>0</v>
      </c>
      <c r="AH643" s="4">
        <f t="shared" si="104"/>
        <v>0</v>
      </c>
      <c r="AI643" s="4">
        <f t="shared" si="105"/>
        <v>0</v>
      </c>
      <c r="AJ643" s="4">
        <f t="shared" si="106"/>
        <v>0</v>
      </c>
      <c r="AK643" s="4">
        <f t="shared" si="107"/>
        <v>0</v>
      </c>
    </row>
    <row r="644" spans="1:37" x14ac:dyDescent="0.25">
      <c r="A644" s="1" cm="1">
        <f t="array" ref="A644">_xlfn.SWITCH(B644,"G",1,"D",2,"M",3,"F",4)</f>
        <v>1</v>
      </c>
      <c r="B644" s="1" t="s">
        <v>22</v>
      </c>
      <c r="C644" s="1" t="s">
        <v>612</v>
      </c>
      <c r="D644" s="1">
        <v>4</v>
      </c>
      <c r="E644" s="1">
        <v>4</v>
      </c>
      <c r="F644" s="1" t="s">
        <v>291</v>
      </c>
      <c r="G644" s="1">
        <v>0</v>
      </c>
      <c r="H644" s="1">
        <v>0</v>
      </c>
      <c r="I644" s="1">
        <v>1</v>
      </c>
      <c r="J644" s="1">
        <v>4.2999999999999997E-2</v>
      </c>
      <c r="K644" s="1">
        <v>0</v>
      </c>
      <c r="L644" s="1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3">
        <v>0</v>
      </c>
      <c r="AC644" s="4">
        <f t="shared" si="99"/>
        <v>0</v>
      </c>
      <c r="AD644" s="4">
        <f t="shared" si="100"/>
        <v>0</v>
      </c>
      <c r="AE644" s="4">
        <f t="shared" si="101"/>
        <v>0</v>
      </c>
      <c r="AF644" s="4">
        <f t="shared" si="102"/>
        <v>0</v>
      </c>
      <c r="AG644" s="4">
        <f t="shared" si="103"/>
        <v>0</v>
      </c>
      <c r="AH644" s="4">
        <f t="shared" si="104"/>
        <v>0</v>
      </c>
      <c r="AI644" s="4">
        <f t="shared" si="105"/>
        <v>0</v>
      </c>
      <c r="AJ644" s="4">
        <f t="shared" si="106"/>
        <v>0</v>
      </c>
      <c r="AK644" s="4">
        <f t="shared" si="107"/>
        <v>0</v>
      </c>
    </row>
    <row r="645" spans="1:37" x14ac:dyDescent="0.25">
      <c r="A645" s="1" cm="1">
        <f t="array" ref="A645">_xlfn.SWITCH(B645,"G",1,"D",2,"M",3,"F",4)</f>
        <v>3</v>
      </c>
      <c r="B645" s="1" t="s">
        <v>11</v>
      </c>
      <c r="C645" s="1" t="s">
        <v>613</v>
      </c>
      <c r="D645" s="1">
        <v>4.5</v>
      </c>
      <c r="E645" s="1">
        <v>4.5</v>
      </c>
      <c r="F645" s="1" t="s">
        <v>291</v>
      </c>
      <c r="G645" s="1">
        <v>0</v>
      </c>
      <c r="H645" s="1">
        <v>0</v>
      </c>
      <c r="I645" s="1">
        <v>1</v>
      </c>
      <c r="J645" s="1">
        <v>4.5999999999999999E-2</v>
      </c>
      <c r="K645" s="1">
        <v>0</v>
      </c>
      <c r="L645" s="1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3">
        <v>0</v>
      </c>
      <c r="AC645" s="4">
        <f t="shared" si="99"/>
        <v>0</v>
      </c>
      <c r="AD645" s="4">
        <f t="shared" si="100"/>
        <v>0</v>
      </c>
      <c r="AE645" s="4">
        <f t="shared" si="101"/>
        <v>0</v>
      </c>
      <c r="AF645" s="4">
        <f t="shared" si="102"/>
        <v>0</v>
      </c>
      <c r="AG645" s="4">
        <f t="shared" si="103"/>
        <v>0</v>
      </c>
      <c r="AH645" s="4">
        <f t="shared" si="104"/>
        <v>0</v>
      </c>
      <c r="AI645" s="4">
        <f t="shared" si="105"/>
        <v>0</v>
      </c>
      <c r="AJ645" s="4">
        <f t="shared" si="106"/>
        <v>0</v>
      </c>
      <c r="AK645" s="4">
        <f t="shared" si="107"/>
        <v>0</v>
      </c>
    </row>
    <row r="646" spans="1:37" x14ac:dyDescent="0.25">
      <c r="A646" s="1" cm="1">
        <f t="array" ref="A646">_xlfn.SWITCH(B646,"G",1,"D",2,"M",3,"F",4)</f>
        <v>3</v>
      </c>
      <c r="B646" s="1" t="s">
        <v>11</v>
      </c>
      <c r="C646" s="1" t="s">
        <v>616</v>
      </c>
      <c r="D646" s="1">
        <v>4.4000000000000004</v>
      </c>
      <c r="E646" s="1">
        <v>4.4000000000000004</v>
      </c>
      <c r="F646" s="1" t="s">
        <v>75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3">
        <v>0</v>
      </c>
      <c r="AC646" s="4">
        <f t="shared" si="99"/>
        <v>0</v>
      </c>
      <c r="AD646" s="4">
        <f t="shared" si="100"/>
        <v>0</v>
      </c>
      <c r="AE646" s="4">
        <f t="shared" si="101"/>
        <v>0</v>
      </c>
      <c r="AF646" s="4">
        <f t="shared" si="102"/>
        <v>0</v>
      </c>
      <c r="AG646" s="4">
        <f t="shared" si="103"/>
        <v>0</v>
      </c>
      <c r="AH646" s="4">
        <f t="shared" si="104"/>
        <v>0</v>
      </c>
      <c r="AI646" s="4">
        <f t="shared" si="105"/>
        <v>0</v>
      </c>
      <c r="AJ646" s="4">
        <f t="shared" si="106"/>
        <v>0</v>
      </c>
      <c r="AK646" s="4">
        <f t="shared" si="107"/>
        <v>0</v>
      </c>
    </row>
    <row r="647" spans="1:37" x14ac:dyDescent="0.25">
      <c r="A647" s="1" cm="1">
        <f t="array" ref="A647">_xlfn.SWITCH(B647,"G",1,"D",2,"M",3,"F",4)</f>
        <v>2</v>
      </c>
      <c r="B647" s="1" t="s">
        <v>14</v>
      </c>
      <c r="C647" s="1" t="s">
        <v>619</v>
      </c>
      <c r="D647" s="1">
        <v>4</v>
      </c>
      <c r="E647" s="1">
        <v>4</v>
      </c>
      <c r="F647" s="1" t="s">
        <v>469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4.2999999999999997E-2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3">
        <v>0</v>
      </c>
      <c r="AC647" s="4">
        <f t="shared" si="99"/>
        <v>0</v>
      </c>
      <c r="AD647" s="4">
        <f t="shared" si="100"/>
        <v>0</v>
      </c>
      <c r="AE647" s="4">
        <f t="shared" si="101"/>
        <v>0</v>
      </c>
      <c r="AF647" s="4">
        <f t="shared" si="102"/>
        <v>0</v>
      </c>
      <c r="AG647" s="4">
        <f t="shared" si="103"/>
        <v>0</v>
      </c>
      <c r="AH647" s="4">
        <f t="shared" si="104"/>
        <v>0</v>
      </c>
      <c r="AI647" s="4">
        <f t="shared" si="105"/>
        <v>0</v>
      </c>
      <c r="AJ647" s="4">
        <f t="shared" si="106"/>
        <v>0</v>
      </c>
      <c r="AK647" s="4">
        <f t="shared" si="107"/>
        <v>0</v>
      </c>
    </row>
    <row r="648" spans="1:37" x14ac:dyDescent="0.25">
      <c r="A648" s="1" cm="1">
        <f t="array" ref="A648">_xlfn.SWITCH(B648,"G",1,"D",2,"M",3,"F",4)</f>
        <v>2</v>
      </c>
      <c r="B648" s="1" t="s">
        <v>14</v>
      </c>
      <c r="C648" s="1" t="s">
        <v>620</v>
      </c>
      <c r="D648" s="1">
        <v>3.9</v>
      </c>
      <c r="E648" s="1">
        <v>3.9</v>
      </c>
      <c r="F648" s="1" t="s">
        <v>469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3">
        <v>0</v>
      </c>
      <c r="AC648" s="4">
        <f t="shared" si="99"/>
        <v>0</v>
      </c>
      <c r="AD648" s="4">
        <f t="shared" si="100"/>
        <v>0</v>
      </c>
      <c r="AE648" s="4">
        <f t="shared" si="101"/>
        <v>0</v>
      </c>
      <c r="AF648" s="4">
        <f t="shared" si="102"/>
        <v>0</v>
      </c>
      <c r="AG648" s="4">
        <f t="shared" si="103"/>
        <v>0</v>
      </c>
      <c r="AH648" s="4">
        <f t="shared" si="104"/>
        <v>0</v>
      </c>
      <c r="AI648" s="4">
        <f t="shared" si="105"/>
        <v>0</v>
      </c>
      <c r="AJ648" s="4">
        <f t="shared" si="106"/>
        <v>0</v>
      </c>
      <c r="AK648" s="4">
        <f t="shared" si="107"/>
        <v>0</v>
      </c>
    </row>
    <row r="649" spans="1:37" x14ac:dyDescent="0.25">
      <c r="A649" s="1" cm="1">
        <f t="array" ref="A649">_xlfn.SWITCH(B649,"G",1,"D",2,"M",3,"F",4)</f>
        <v>1</v>
      </c>
      <c r="B649" s="1" t="s">
        <v>22</v>
      </c>
      <c r="C649" s="1" t="s">
        <v>621</v>
      </c>
      <c r="D649" s="1">
        <v>4</v>
      </c>
      <c r="E649" s="1">
        <v>4</v>
      </c>
      <c r="F649" s="1" t="s">
        <v>469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4.3999999999999997E-2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4">
        <f t="shared" si="99"/>
        <v>0</v>
      </c>
      <c r="AD649" s="4">
        <f t="shared" si="100"/>
        <v>0</v>
      </c>
      <c r="AE649" s="4">
        <f t="shared" si="101"/>
        <v>0</v>
      </c>
      <c r="AF649" s="4">
        <f t="shared" si="102"/>
        <v>0</v>
      </c>
      <c r="AG649" s="4">
        <f t="shared" si="103"/>
        <v>0</v>
      </c>
      <c r="AH649" s="4">
        <f t="shared" si="104"/>
        <v>0</v>
      </c>
      <c r="AI649" s="4">
        <f t="shared" si="105"/>
        <v>0</v>
      </c>
      <c r="AJ649" s="4">
        <f t="shared" si="106"/>
        <v>0</v>
      </c>
      <c r="AK649" s="4">
        <f t="shared" si="107"/>
        <v>0</v>
      </c>
    </row>
    <row r="650" spans="1:37" x14ac:dyDescent="0.25">
      <c r="A650" s="1" cm="1">
        <f t="array" ref="A650">_xlfn.SWITCH(B650,"G",1,"D",2,"M",3,"F",4)</f>
        <v>4</v>
      </c>
      <c r="B650" s="1" t="s">
        <v>19</v>
      </c>
      <c r="C650" s="1" t="s">
        <v>622</v>
      </c>
      <c r="D650" s="1">
        <v>4.4000000000000004</v>
      </c>
      <c r="E650" s="1">
        <v>4.4000000000000004</v>
      </c>
      <c r="F650" s="1" t="s">
        <v>286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4">
        <f t="shared" si="99"/>
        <v>0</v>
      </c>
      <c r="AD650" s="4">
        <f t="shared" si="100"/>
        <v>0</v>
      </c>
      <c r="AE650" s="4">
        <f t="shared" si="101"/>
        <v>0</v>
      </c>
      <c r="AF650" s="4">
        <f t="shared" si="102"/>
        <v>0</v>
      </c>
      <c r="AG650" s="4">
        <f t="shared" si="103"/>
        <v>0</v>
      </c>
      <c r="AH650" s="4">
        <f t="shared" si="104"/>
        <v>0</v>
      </c>
      <c r="AI650" s="4">
        <f t="shared" si="105"/>
        <v>0</v>
      </c>
      <c r="AJ650" s="4">
        <f t="shared" si="106"/>
        <v>0</v>
      </c>
      <c r="AK650" s="4">
        <f t="shared" si="107"/>
        <v>0</v>
      </c>
    </row>
    <row r="651" spans="1:37" x14ac:dyDescent="0.25">
      <c r="A651" s="1" cm="1">
        <f t="array" ref="A651">_xlfn.SWITCH(B651,"G",1,"D",2,"M",3,"F",4)</f>
        <v>4</v>
      </c>
      <c r="B651" s="1" t="s">
        <v>19</v>
      </c>
      <c r="C651" s="1" t="s">
        <v>624</v>
      </c>
      <c r="D651" s="1">
        <v>4.5</v>
      </c>
      <c r="E651" s="1">
        <v>4.5</v>
      </c>
      <c r="F651" s="1" t="s">
        <v>32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3">
        <v>0</v>
      </c>
      <c r="AC651" s="4">
        <f t="shared" si="99"/>
        <v>0</v>
      </c>
      <c r="AD651" s="4">
        <f t="shared" si="100"/>
        <v>0</v>
      </c>
      <c r="AE651" s="4">
        <f t="shared" si="101"/>
        <v>0</v>
      </c>
      <c r="AF651" s="4">
        <f t="shared" si="102"/>
        <v>0</v>
      </c>
      <c r="AG651" s="4">
        <f t="shared" si="103"/>
        <v>0</v>
      </c>
      <c r="AH651" s="4">
        <f t="shared" si="104"/>
        <v>0</v>
      </c>
      <c r="AI651" s="4">
        <f t="shared" si="105"/>
        <v>0</v>
      </c>
      <c r="AJ651" s="4">
        <f t="shared" si="106"/>
        <v>0</v>
      </c>
      <c r="AK651" s="4">
        <f t="shared" si="107"/>
        <v>0</v>
      </c>
    </row>
    <row r="652" spans="1:37" x14ac:dyDescent="0.25">
      <c r="A652" s="1" cm="1">
        <f t="array" ref="A652">_xlfn.SWITCH(B652,"G",1,"D",2,"M",3,"F",4)</f>
        <v>2</v>
      </c>
      <c r="B652" s="1" t="s">
        <v>14</v>
      </c>
      <c r="C652" s="1" t="s">
        <v>625</v>
      </c>
      <c r="D652" s="1">
        <v>4</v>
      </c>
      <c r="E652" s="1">
        <v>4</v>
      </c>
      <c r="F652" s="1" t="s">
        <v>291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3">
        <v>0</v>
      </c>
      <c r="AC652" s="4">
        <f t="shared" si="99"/>
        <v>0</v>
      </c>
      <c r="AD652" s="4">
        <f t="shared" si="100"/>
        <v>0</v>
      </c>
      <c r="AE652" s="4">
        <f t="shared" si="101"/>
        <v>0</v>
      </c>
      <c r="AF652" s="4">
        <f t="shared" si="102"/>
        <v>0</v>
      </c>
      <c r="AG652" s="4">
        <f t="shared" si="103"/>
        <v>0</v>
      </c>
      <c r="AH652" s="4">
        <f t="shared" si="104"/>
        <v>0</v>
      </c>
      <c r="AI652" s="4">
        <f t="shared" si="105"/>
        <v>0</v>
      </c>
      <c r="AJ652" s="4">
        <f t="shared" si="106"/>
        <v>0</v>
      </c>
      <c r="AK652" s="4">
        <f t="shared" si="107"/>
        <v>0</v>
      </c>
    </row>
    <row r="653" spans="1:37" x14ac:dyDescent="0.25">
      <c r="A653" s="1" cm="1">
        <f t="array" ref="A653">_xlfn.SWITCH(B653,"G",1,"D",2,"M",3,"F",4)</f>
        <v>2</v>
      </c>
      <c r="B653" s="1" t="s">
        <v>14</v>
      </c>
      <c r="C653" s="1" t="s">
        <v>626</v>
      </c>
      <c r="D653" s="1">
        <v>4</v>
      </c>
      <c r="E653" s="1">
        <v>4</v>
      </c>
      <c r="F653" s="1" t="s">
        <v>291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3">
        <v>0</v>
      </c>
      <c r="AC653" s="4">
        <f t="shared" si="99"/>
        <v>0</v>
      </c>
      <c r="AD653" s="4">
        <f t="shared" si="100"/>
        <v>0</v>
      </c>
      <c r="AE653" s="4">
        <f t="shared" si="101"/>
        <v>0</v>
      </c>
      <c r="AF653" s="4">
        <f t="shared" si="102"/>
        <v>0</v>
      </c>
      <c r="AG653" s="4">
        <f t="shared" si="103"/>
        <v>0</v>
      </c>
      <c r="AH653" s="4">
        <f t="shared" si="104"/>
        <v>0</v>
      </c>
      <c r="AI653" s="4">
        <f t="shared" si="105"/>
        <v>0</v>
      </c>
      <c r="AJ653" s="4">
        <f t="shared" si="106"/>
        <v>0</v>
      </c>
      <c r="AK653" s="4">
        <f t="shared" si="107"/>
        <v>0</v>
      </c>
    </row>
    <row r="654" spans="1:37" x14ac:dyDescent="0.25">
      <c r="A654" s="1" cm="1">
        <f t="array" ref="A654">_xlfn.SWITCH(B654,"G",1,"D",2,"M",3,"F",4)</f>
        <v>3</v>
      </c>
      <c r="B654" s="1" t="s">
        <v>11</v>
      </c>
      <c r="C654" s="1" t="s">
        <v>627</v>
      </c>
      <c r="D654" s="1">
        <v>4.5</v>
      </c>
      <c r="E654" s="1">
        <v>4.5</v>
      </c>
      <c r="F654" s="1" t="s">
        <v>171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3">
        <v>0</v>
      </c>
      <c r="AC654" s="4">
        <f t="shared" si="99"/>
        <v>0</v>
      </c>
      <c r="AD654" s="4">
        <f t="shared" si="100"/>
        <v>0</v>
      </c>
      <c r="AE654" s="4">
        <f t="shared" si="101"/>
        <v>0</v>
      </c>
      <c r="AF654" s="4">
        <f t="shared" si="102"/>
        <v>0</v>
      </c>
      <c r="AG654" s="4">
        <f t="shared" si="103"/>
        <v>0</v>
      </c>
      <c r="AH654" s="4">
        <f t="shared" si="104"/>
        <v>0</v>
      </c>
      <c r="AI654" s="4">
        <f t="shared" si="105"/>
        <v>0</v>
      </c>
      <c r="AJ654" s="4">
        <f t="shared" si="106"/>
        <v>0</v>
      </c>
      <c r="AK654" s="4">
        <f t="shared" si="107"/>
        <v>0</v>
      </c>
    </row>
    <row r="655" spans="1:37" x14ac:dyDescent="0.25">
      <c r="A655" s="1" cm="1">
        <f t="array" ref="A655">_xlfn.SWITCH(B655,"G",1,"D",2,"M",3,"F",4)</f>
        <v>4</v>
      </c>
      <c r="B655" s="1" t="s">
        <v>19</v>
      </c>
      <c r="C655" s="1" t="s">
        <v>628</v>
      </c>
      <c r="D655" s="1">
        <v>5.9</v>
      </c>
      <c r="E655" s="1">
        <v>5.9</v>
      </c>
      <c r="F655" s="1" t="s">
        <v>469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3">
        <v>0</v>
      </c>
      <c r="AC655" s="4">
        <f t="shared" si="99"/>
        <v>0</v>
      </c>
      <c r="AD655" s="4">
        <f t="shared" si="100"/>
        <v>0</v>
      </c>
      <c r="AE655" s="4">
        <f t="shared" si="101"/>
        <v>0</v>
      </c>
      <c r="AF655" s="4">
        <f t="shared" si="102"/>
        <v>0</v>
      </c>
      <c r="AG655" s="4">
        <f t="shared" si="103"/>
        <v>0</v>
      </c>
      <c r="AH655" s="4">
        <f t="shared" si="104"/>
        <v>0</v>
      </c>
      <c r="AI655" s="4">
        <f t="shared" si="105"/>
        <v>0</v>
      </c>
      <c r="AJ655" s="4">
        <f t="shared" si="106"/>
        <v>0</v>
      </c>
      <c r="AK655" s="4">
        <f t="shared" si="107"/>
        <v>0</v>
      </c>
    </row>
    <row r="656" spans="1:37" x14ac:dyDescent="0.25">
      <c r="A656" s="1" cm="1">
        <f t="array" ref="A656">_xlfn.SWITCH(B656,"G",1,"D",2,"M",3,"F",4)</f>
        <v>3</v>
      </c>
      <c r="B656" s="1" t="s">
        <v>11</v>
      </c>
      <c r="C656" s="1" t="s">
        <v>630</v>
      </c>
      <c r="D656" s="1">
        <v>5</v>
      </c>
      <c r="E656" s="1">
        <v>5</v>
      </c>
      <c r="F656" s="1" t="s">
        <v>72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3">
        <v>0</v>
      </c>
      <c r="AC656" s="4">
        <f t="shared" si="99"/>
        <v>0</v>
      </c>
      <c r="AD656" s="4">
        <f t="shared" si="100"/>
        <v>0</v>
      </c>
      <c r="AE656" s="4">
        <f t="shared" si="101"/>
        <v>0</v>
      </c>
      <c r="AF656" s="4">
        <f t="shared" si="102"/>
        <v>0</v>
      </c>
      <c r="AG656" s="4">
        <f t="shared" si="103"/>
        <v>0</v>
      </c>
      <c r="AH656" s="4">
        <f t="shared" si="104"/>
        <v>0</v>
      </c>
      <c r="AI656" s="4">
        <f t="shared" si="105"/>
        <v>0</v>
      </c>
      <c r="AJ656" s="4">
        <f t="shared" si="106"/>
        <v>0</v>
      </c>
      <c r="AK656" s="4">
        <f t="shared" si="107"/>
        <v>0</v>
      </c>
    </row>
    <row r="657" spans="1:37" x14ac:dyDescent="0.25">
      <c r="A657" s="1" cm="1">
        <f t="array" ref="A657">_xlfn.SWITCH(B657,"G",1,"D",2,"M",3,"F",4)</f>
        <v>2</v>
      </c>
      <c r="B657" s="1" t="s">
        <v>14</v>
      </c>
      <c r="C657" s="1" t="s">
        <v>631</v>
      </c>
      <c r="D657" s="1">
        <v>4</v>
      </c>
      <c r="E657" s="1">
        <v>4</v>
      </c>
      <c r="F657" s="1" t="s">
        <v>469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3">
        <v>0</v>
      </c>
      <c r="AC657" s="4">
        <f t="shared" si="99"/>
        <v>0</v>
      </c>
      <c r="AD657" s="4">
        <f t="shared" si="100"/>
        <v>0</v>
      </c>
      <c r="AE657" s="4">
        <f t="shared" si="101"/>
        <v>0</v>
      </c>
      <c r="AF657" s="4">
        <f t="shared" si="102"/>
        <v>0</v>
      </c>
      <c r="AG657" s="4">
        <f t="shared" si="103"/>
        <v>0</v>
      </c>
      <c r="AH657" s="4">
        <f t="shared" si="104"/>
        <v>0</v>
      </c>
      <c r="AI657" s="4">
        <f t="shared" si="105"/>
        <v>0</v>
      </c>
      <c r="AJ657" s="4">
        <f t="shared" si="106"/>
        <v>0</v>
      </c>
      <c r="AK657" s="4">
        <f t="shared" si="107"/>
        <v>0</v>
      </c>
    </row>
    <row r="658" spans="1:37" x14ac:dyDescent="0.25">
      <c r="A658" s="1" cm="1">
        <f t="array" ref="A658">_xlfn.SWITCH(B658,"G",1,"D",2,"M",3,"F",4)</f>
        <v>3</v>
      </c>
      <c r="B658" s="1" t="s">
        <v>11</v>
      </c>
      <c r="C658" s="1" t="s">
        <v>632</v>
      </c>
      <c r="D658" s="1">
        <v>4.5</v>
      </c>
      <c r="E658" s="1">
        <v>4.5</v>
      </c>
      <c r="F658" s="1" t="s">
        <v>72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4">
        <f t="shared" si="99"/>
        <v>0</v>
      </c>
      <c r="AD658" s="4">
        <f t="shared" si="100"/>
        <v>0</v>
      </c>
      <c r="AE658" s="4">
        <f t="shared" si="101"/>
        <v>0</v>
      </c>
      <c r="AF658" s="4">
        <f t="shared" si="102"/>
        <v>0</v>
      </c>
      <c r="AG658" s="4">
        <f t="shared" si="103"/>
        <v>0</v>
      </c>
      <c r="AH658" s="4">
        <f t="shared" si="104"/>
        <v>0</v>
      </c>
      <c r="AI658" s="4">
        <f t="shared" si="105"/>
        <v>0</v>
      </c>
      <c r="AJ658" s="4">
        <f t="shared" si="106"/>
        <v>0</v>
      </c>
      <c r="AK658" s="4">
        <f t="shared" si="107"/>
        <v>0</v>
      </c>
    </row>
    <row r="659" spans="1:37" x14ac:dyDescent="0.25">
      <c r="A659" s="1" cm="1">
        <f t="array" ref="A659">_xlfn.SWITCH(B659,"G",1,"D",2,"M",3,"F",4)</f>
        <v>3</v>
      </c>
      <c r="B659" s="1" t="s">
        <v>11</v>
      </c>
      <c r="C659" s="1" t="s">
        <v>633</v>
      </c>
      <c r="D659" s="1">
        <v>4.5</v>
      </c>
      <c r="E659" s="1">
        <v>4.5</v>
      </c>
      <c r="F659" s="1" t="s">
        <v>72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3">
        <v>0</v>
      </c>
      <c r="AC659" s="4">
        <f t="shared" si="99"/>
        <v>0</v>
      </c>
      <c r="AD659" s="4">
        <f t="shared" si="100"/>
        <v>0</v>
      </c>
      <c r="AE659" s="4">
        <f t="shared" si="101"/>
        <v>0</v>
      </c>
      <c r="AF659" s="4">
        <f t="shared" si="102"/>
        <v>0</v>
      </c>
      <c r="AG659" s="4">
        <f t="shared" si="103"/>
        <v>0</v>
      </c>
      <c r="AH659" s="4">
        <f t="shared" si="104"/>
        <v>0</v>
      </c>
      <c r="AI659" s="4">
        <f t="shared" si="105"/>
        <v>0</v>
      </c>
      <c r="AJ659" s="4">
        <f t="shared" si="106"/>
        <v>0</v>
      </c>
      <c r="AK659" s="4">
        <f t="shared" si="107"/>
        <v>0</v>
      </c>
    </row>
    <row r="660" spans="1:37" x14ac:dyDescent="0.25">
      <c r="A660" s="1" cm="1">
        <f t="array" ref="A660">_xlfn.SWITCH(B660,"G",1,"D",2,"M",3,"F",4)</f>
        <v>3</v>
      </c>
      <c r="B660" s="1" t="s">
        <v>11</v>
      </c>
      <c r="C660" s="1" t="s">
        <v>634</v>
      </c>
      <c r="D660" s="1">
        <v>4.5</v>
      </c>
      <c r="E660" s="1">
        <v>4.5</v>
      </c>
      <c r="F660" s="1" t="s">
        <v>72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4">
        <f t="shared" si="99"/>
        <v>0</v>
      </c>
      <c r="AD660" s="4">
        <f t="shared" si="100"/>
        <v>0</v>
      </c>
      <c r="AE660" s="4">
        <f t="shared" si="101"/>
        <v>0</v>
      </c>
      <c r="AF660" s="4">
        <f t="shared" si="102"/>
        <v>0</v>
      </c>
      <c r="AG660" s="4">
        <f t="shared" si="103"/>
        <v>0</v>
      </c>
      <c r="AH660" s="4">
        <f t="shared" si="104"/>
        <v>0</v>
      </c>
      <c r="AI660" s="4">
        <f t="shared" si="105"/>
        <v>0</v>
      </c>
      <c r="AJ660" s="4">
        <f t="shared" si="106"/>
        <v>0</v>
      </c>
      <c r="AK660" s="4">
        <f t="shared" si="107"/>
        <v>0</v>
      </c>
    </row>
    <row r="661" spans="1:37" x14ac:dyDescent="0.25">
      <c r="A661" s="1" cm="1">
        <f t="array" ref="A661">_xlfn.SWITCH(B661,"G",1,"D",2,"M",3,"F",4)</f>
        <v>3</v>
      </c>
      <c r="B661" s="1" t="s">
        <v>11</v>
      </c>
      <c r="C661" s="1" t="s">
        <v>635</v>
      </c>
      <c r="D661" s="1">
        <v>4.5</v>
      </c>
      <c r="E661" s="1">
        <v>4.5</v>
      </c>
      <c r="F661" s="1" t="s">
        <v>72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3">
        <v>0</v>
      </c>
      <c r="AC661" s="4">
        <f t="shared" si="99"/>
        <v>0</v>
      </c>
      <c r="AD661" s="4">
        <f t="shared" si="100"/>
        <v>0</v>
      </c>
      <c r="AE661" s="4">
        <f t="shared" si="101"/>
        <v>0</v>
      </c>
      <c r="AF661" s="4">
        <f t="shared" si="102"/>
        <v>0</v>
      </c>
      <c r="AG661" s="4">
        <f t="shared" si="103"/>
        <v>0</v>
      </c>
      <c r="AH661" s="4">
        <f t="shared" si="104"/>
        <v>0</v>
      </c>
      <c r="AI661" s="4">
        <f t="shared" si="105"/>
        <v>0</v>
      </c>
      <c r="AJ661" s="4">
        <f t="shared" si="106"/>
        <v>0</v>
      </c>
      <c r="AK661" s="4">
        <f t="shared" si="107"/>
        <v>0</v>
      </c>
    </row>
    <row r="662" spans="1:37" x14ac:dyDescent="0.25">
      <c r="A662" s="1" cm="1">
        <f t="array" ref="A662">_xlfn.SWITCH(B662,"G",1,"D",2,"M",3,"F",4)</f>
        <v>3</v>
      </c>
      <c r="B662" s="1" t="s">
        <v>11</v>
      </c>
      <c r="C662" s="1" t="s">
        <v>636</v>
      </c>
      <c r="D662" s="1">
        <v>4.5</v>
      </c>
      <c r="E662" s="1">
        <v>4.5</v>
      </c>
      <c r="F662" s="1" t="s">
        <v>171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3">
        <v>0</v>
      </c>
      <c r="AC662" s="4">
        <f t="shared" si="99"/>
        <v>0</v>
      </c>
      <c r="AD662" s="4">
        <f t="shared" si="100"/>
        <v>0</v>
      </c>
      <c r="AE662" s="4">
        <f t="shared" si="101"/>
        <v>0</v>
      </c>
      <c r="AF662" s="4">
        <f t="shared" si="102"/>
        <v>0</v>
      </c>
      <c r="AG662" s="4">
        <f t="shared" si="103"/>
        <v>0</v>
      </c>
      <c r="AH662" s="4">
        <f t="shared" si="104"/>
        <v>0</v>
      </c>
      <c r="AI662" s="4">
        <f t="shared" si="105"/>
        <v>0</v>
      </c>
      <c r="AJ662" s="4">
        <f t="shared" si="106"/>
        <v>0</v>
      </c>
      <c r="AK662" s="4">
        <f t="shared" si="107"/>
        <v>0</v>
      </c>
    </row>
    <row r="663" spans="1:37" x14ac:dyDescent="0.25">
      <c r="A663" s="1" cm="1">
        <f t="array" ref="A663">_xlfn.SWITCH(B663,"G",1,"D",2,"M",3,"F",4)</f>
        <v>1</v>
      </c>
      <c r="B663" s="1" t="s">
        <v>22</v>
      </c>
      <c r="C663" s="1" t="s">
        <v>640</v>
      </c>
      <c r="D663" s="1">
        <v>4</v>
      </c>
      <c r="E663" s="1">
        <v>4</v>
      </c>
      <c r="F663" s="1" t="s">
        <v>32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4">
        <f t="shared" si="99"/>
        <v>0</v>
      </c>
      <c r="AD663" s="4">
        <f t="shared" si="100"/>
        <v>0</v>
      </c>
      <c r="AE663" s="4">
        <f t="shared" si="101"/>
        <v>0</v>
      </c>
      <c r="AF663" s="4">
        <f t="shared" si="102"/>
        <v>0</v>
      </c>
      <c r="AG663" s="4">
        <f t="shared" si="103"/>
        <v>0</v>
      </c>
      <c r="AH663" s="4">
        <f t="shared" si="104"/>
        <v>0</v>
      </c>
      <c r="AI663" s="4">
        <f t="shared" si="105"/>
        <v>0</v>
      </c>
      <c r="AJ663" s="4">
        <f t="shared" si="106"/>
        <v>0</v>
      </c>
      <c r="AK663" s="4">
        <f t="shared" si="107"/>
        <v>0</v>
      </c>
    </row>
    <row r="664" spans="1:37" x14ac:dyDescent="0.25">
      <c r="A664" s="1" cm="1">
        <f t="array" ref="A664">_xlfn.SWITCH(B664,"G",1,"D",2,"M",3,"F",4)</f>
        <v>3</v>
      </c>
      <c r="B664" s="1" t="s">
        <v>11</v>
      </c>
      <c r="C664" s="1" t="s">
        <v>644</v>
      </c>
      <c r="D664" s="1">
        <v>4.5</v>
      </c>
      <c r="E664" s="1">
        <v>4.5</v>
      </c>
      <c r="F664" s="1" t="s">
        <v>173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4">
        <f t="shared" si="99"/>
        <v>0</v>
      </c>
      <c r="AD664" s="4">
        <f t="shared" si="100"/>
        <v>0</v>
      </c>
      <c r="AE664" s="4">
        <f t="shared" si="101"/>
        <v>0</v>
      </c>
      <c r="AF664" s="4">
        <f t="shared" si="102"/>
        <v>0</v>
      </c>
      <c r="AG664" s="4">
        <f t="shared" si="103"/>
        <v>0</v>
      </c>
      <c r="AH664" s="4">
        <f t="shared" si="104"/>
        <v>0</v>
      </c>
      <c r="AI664" s="4">
        <f t="shared" si="105"/>
        <v>0</v>
      </c>
      <c r="AJ664" s="4">
        <f t="shared" si="106"/>
        <v>0</v>
      </c>
      <c r="AK664" s="4">
        <f t="shared" si="107"/>
        <v>0</v>
      </c>
    </row>
    <row r="665" spans="1:37" x14ac:dyDescent="0.25">
      <c r="A665" s="1" cm="1">
        <f t="array" ref="A665">_xlfn.SWITCH(B665,"G",1,"D",2,"M",3,"F",4)</f>
        <v>2</v>
      </c>
      <c r="B665" s="1" t="s">
        <v>14</v>
      </c>
      <c r="C665" s="1" t="s">
        <v>648</v>
      </c>
      <c r="D665" s="1">
        <v>4</v>
      </c>
      <c r="E665" s="1">
        <v>4</v>
      </c>
      <c r="F665" s="1" t="s">
        <v>469</v>
      </c>
      <c r="G665" s="1">
        <v>0</v>
      </c>
      <c r="H665" s="1">
        <v>0</v>
      </c>
      <c r="I665" s="1">
        <v>1</v>
      </c>
      <c r="J665" s="1">
        <v>3.4000000000000002E-2</v>
      </c>
      <c r="K665" s="1">
        <v>1</v>
      </c>
      <c r="L665" s="1">
        <v>4.2000000000000003E-2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3">
        <v>0</v>
      </c>
      <c r="AC665" s="4">
        <f t="shared" si="99"/>
        <v>0</v>
      </c>
      <c r="AD665" s="4">
        <f t="shared" si="100"/>
        <v>0</v>
      </c>
      <c r="AE665" s="4">
        <f t="shared" si="101"/>
        <v>0</v>
      </c>
      <c r="AF665" s="4">
        <f t="shared" si="102"/>
        <v>0</v>
      </c>
      <c r="AG665" s="4">
        <f t="shared" si="103"/>
        <v>0</v>
      </c>
      <c r="AH665" s="4">
        <f t="shared" si="104"/>
        <v>0</v>
      </c>
      <c r="AI665" s="4">
        <f t="shared" si="105"/>
        <v>0</v>
      </c>
      <c r="AJ665" s="4">
        <f t="shared" si="106"/>
        <v>0</v>
      </c>
      <c r="AK665" s="4">
        <f t="shared" si="107"/>
        <v>0</v>
      </c>
    </row>
    <row r="666" spans="1:37" x14ac:dyDescent="0.25">
      <c r="A666" s="1" cm="1">
        <f t="array" ref="A666">_xlfn.SWITCH(B666,"G",1,"D",2,"M",3,"F",4)</f>
        <v>3</v>
      </c>
      <c r="B666" s="1" t="s">
        <v>11</v>
      </c>
      <c r="C666" s="1" t="s">
        <v>649</v>
      </c>
      <c r="D666" s="1">
        <v>4.5</v>
      </c>
      <c r="E666" s="1">
        <v>4.5</v>
      </c>
      <c r="F666" s="1" t="s">
        <v>403</v>
      </c>
      <c r="G666" s="1">
        <v>0</v>
      </c>
      <c r="H666" s="1">
        <v>0</v>
      </c>
      <c r="I666" s="1">
        <v>1</v>
      </c>
      <c r="J666" s="1">
        <v>0.04</v>
      </c>
      <c r="K666" s="1">
        <v>1</v>
      </c>
      <c r="L666" s="1">
        <v>4.4999999999999998E-2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3">
        <v>0</v>
      </c>
      <c r="AC666" s="4">
        <f t="shared" si="99"/>
        <v>0</v>
      </c>
      <c r="AD666" s="4">
        <f t="shared" si="100"/>
        <v>0</v>
      </c>
      <c r="AE666" s="4">
        <f t="shared" si="101"/>
        <v>0</v>
      </c>
      <c r="AF666" s="4">
        <f t="shared" si="102"/>
        <v>0</v>
      </c>
      <c r="AG666" s="4">
        <f t="shared" si="103"/>
        <v>0</v>
      </c>
      <c r="AH666" s="4">
        <f t="shared" si="104"/>
        <v>0</v>
      </c>
      <c r="AI666" s="4">
        <f t="shared" si="105"/>
        <v>0</v>
      </c>
      <c r="AJ666" s="4">
        <f t="shared" si="106"/>
        <v>0</v>
      </c>
      <c r="AK666" s="4">
        <f t="shared" si="107"/>
        <v>0</v>
      </c>
    </row>
    <row r="667" spans="1:37" x14ac:dyDescent="0.25">
      <c r="A667" s="1" cm="1">
        <f t="array" ref="A667">_xlfn.SWITCH(B667,"G",1,"D",2,"M",3,"F",4)</f>
        <v>1</v>
      </c>
      <c r="B667" s="1" t="s">
        <v>22</v>
      </c>
      <c r="C667" s="1" t="s">
        <v>660</v>
      </c>
      <c r="D667" s="1">
        <v>4</v>
      </c>
      <c r="E667" s="1">
        <v>4</v>
      </c>
      <c r="F667" s="1" t="s">
        <v>72</v>
      </c>
      <c r="G667" s="1">
        <v>0</v>
      </c>
      <c r="H667" s="1">
        <v>0</v>
      </c>
      <c r="I667" s="1">
        <v>1</v>
      </c>
      <c r="J667" s="1">
        <v>4.4999999999999998E-2</v>
      </c>
      <c r="K667" s="1">
        <v>2</v>
      </c>
      <c r="L667" s="1">
        <v>8.7999999999999995E-2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4">
        <f t="shared" si="99"/>
        <v>0</v>
      </c>
      <c r="AD667" s="4">
        <f t="shared" si="100"/>
        <v>0</v>
      </c>
      <c r="AE667" s="4">
        <f t="shared" si="101"/>
        <v>0</v>
      </c>
      <c r="AF667" s="4">
        <f t="shared" si="102"/>
        <v>0</v>
      </c>
      <c r="AG667" s="4">
        <f t="shared" si="103"/>
        <v>0</v>
      </c>
      <c r="AH667" s="4">
        <f t="shared" si="104"/>
        <v>0</v>
      </c>
      <c r="AI667" s="4">
        <f t="shared" si="105"/>
        <v>0</v>
      </c>
      <c r="AJ667" s="4">
        <f t="shared" si="106"/>
        <v>0</v>
      </c>
      <c r="AK667" s="4">
        <f t="shared" si="107"/>
        <v>0</v>
      </c>
    </row>
    <row r="668" spans="1:37" x14ac:dyDescent="0.25">
      <c r="A668" s="1" cm="1">
        <f t="array" ref="A668">_xlfn.SWITCH(B668,"G",1,"D",2,"M",3,"F",4)</f>
        <v>3</v>
      </c>
      <c r="B668" s="1" t="s">
        <v>11</v>
      </c>
      <c r="C668" s="1" t="s">
        <v>662</v>
      </c>
      <c r="D668" s="1">
        <v>5</v>
      </c>
      <c r="E668" s="1">
        <v>5</v>
      </c>
      <c r="F668" s="1" t="s">
        <v>72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3">
        <v>0</v>
      </c>
      <c r="AC668" s="4">
        <f t="shared" si="99"/>
        <v>0</v>
      </c>
      <c r="AD668" s="4">
        <f t="shared" si="100"/>
        <v>0</v>
      </c>
      <c r="AE668" s="4">
        <f t="shared" si="101"/>
        <v>0</v>
      </c>
      <c r="AF668" s="4">
        <f t="shared" si="102"/>
        <v>0</v>
      </c>
      <c r="AG668" s="4">
        <f t="shared" si="103"/>
        <v>0</v>
      </c>
      <c r="AH668" s="4">
        <f t="shared" si="104"/>
        <v>0</v>
      </c>
      <c r="AI668" s="4">
        <f t="shared" si="105"/>
        <v>0</v>
      </c>
      <c r="AJ668" s="4">
        <f t="shared" si="106"/>
        <v>0</v>
      </c>
      <c r="AK668" s="4">
        <f t="shared" si="107"/>
        <v>0</v>
      </c>
    </row>
    <row r="669" spans="1:37" x14ac:dyDescent="0.25">
      <c r="A669" s="1" cm="1">
        <f t="array" ref="A669">_xlfn.SWITCH(B669,"G",1,"D",2,"M",3,"F",4)</f>
        <v>4</v>
      </c>
      <c r="B669" s="1" t="s">
        <v>19</v>
      </c>
      <c r="C669" s="1" t="s">
        <v>664</v>
      </c>
      <c r="D669" s="1">
        <v>4.5</v>
      </c>
      <c r="E669" s="1">
        <v>4.5</v>
      </c>
      <c r="F669" s="1" t="s">
        <v>403</v>
      </c>
      <c r="G669" s="1">
        <v>0</v>
      </c>
      <c r="H669" s="1">
        <v>0</v>
      </c>
      <c r="I669" s="1">
        <v>1</v>
      </c>
      <c r="J669" s="1">
        <v>5.6000000000000001E-2</v>
      </c>
      <c r="K669" s="1">
        <v>1</v>
      </c>
      <c r="L669" s="1">
        <v>6.3E-2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3">
        <v>0</v>
      </c>
      <c r="AC669" s="4">
        <f t="shared" si="99"/>
        <v>0</v>
      </c>
      <c r="AD669" s="4">
        <f t="shared" si="100"/>
        <v>0</v>
      </c>
      <c r="AE669" s="4">
        <f t="shared" si="101"/>
        <v>0</v>
      </c>
      <c r="AF669" s="4">
        <f t="shared" si="102"/>
        <v>0</v>
      </c>
      <c r="AG669" s="4">
        <f t="shared" si="103"/>
        <v>0</v>
      </c>
      <c r="AH669" s="4">
        <f t="shared" si="104"/>
        <v>0</v>
      </c>
      <c r="AI669" s="4">
        <f t="shared" si="105"/>
        <v>0</v>
      </c>
      <c r="AJ669" s="4">
        <f t="shared" si="106"/>
        <v>0</v>
      </c>
      <c r="AK669" s="4">
        <f t="shared" si="107"/>
        <v>0</v>
      </c>
    </row>
  </sheetData>
  <sortState xmlns:xlrd2="http://schemas.microsoft.com/office/spreadsheetml/2017/richdata2" ref="A2:AK669">
    <sortCondition descending="1" ref="AB2:AB66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C72D-C6D3-420C-B7DC-BC4A35580E11}">
  <dimension ref="A1:AM63"/>
  <sheetViews>
    <sheetView topLeftCell="A3" zoomScale="85" zoomScaleNormal="85" workbookViewId="0">
      <selection activeCell="AN21" sqref="AN21"/>
    </sheetView>
  </sheetViews>
  <sheetFormatPr defaultRowHeight="15" x14ac:dyDescent="0.25"/>
  <cols>
    <col min="1" max="1" width="4.7109375" style="7" customWidth="1"/>
    <col min="2" max="2" width="6.140625" style="1" bestFit="1" customWidth="1"/>
    <col min="3" max="3" width="9.42578125" style="1" bestFit="1" customWidth="1"/>
    <col min="4" max="4" width="4.140625" style="1" bestFit="1" customWidth="1"/>
    <col min="5" max="5" width="10.28515625" style="1" bestFit="1" customWidth="1"/>
    <col min="6" max="7" width="5" style="1" bestFit="1" customWidth="1"/>
    <col min="8" max="8" width="13.140625" style="1" bestFit="1" customWidth="1"/>
    <col min="9" max="9" width="9.28515625" style="1" bestFit="1" customWidth="1"/>
    <col min="10" max="10" width="6.7109375" style="1" bestFit="1" customWidth="1"/>
    <col min="11" max="11" width="9.28515625" style="1" bestFit="1" customWidth="1"/>
    <col min="12" max="12" width="6.7109375" style="1" bestFit="1" customWidth="1"/>
    <col min="13" max="13" width="9.28515625" style="1" bestFit="1" customWidth="1"/>
    <col min="14" max="14" width="6.7109375" style="1" bestFit="1" customWidth="1"/>
    <col min="15" max="17" width="9" style="1" bestFit="1" customWidth="1"/>
    <col min="18" max="20" width="8.42578125" style="1" bestFit="1" customWidth="1"/>
    <col min="21" max="23" width="9.7109375" style="1" bestFit="1" customWidth="1"/>
    <col min="24" max="29" width="6.28515625" style="1" bestFit="1" customWidth="1"/>
    <col min="30" max="33" width="8.42578125" style="1" bestFit="1" customWidth="1"/>
    <col min="34" max="36" width="5.85546875" style="1" bestFit="1" customWidth="1"/>
    <col min="37" max="39" width="5.5703125" style="1" bestFit="1" customWidth="1"/>
    <col min="40" max="16384" width="9.140625" style="1"/>
  </cols>
  <sheetData>
    <row r="1" spans="2:39" hidden="1" x14ac:dyDescent="0.25">
      <c r="C1" s="1" t="s">
        <v>666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667</v>
      </c>
      <c r="AE1" s="1" t="s">
        <v>668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</row>
    <row r="2" spans="2:39" hidden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</row>
    <row r="3" spans="2:39" s="7" customFormat="1" ht="9.75" customHeight="1" thickBot="1" x14ac:dyDescent="0.3"/>
    <row r="4" spans="2:39" x14ac:dyDescent="0.25">
      <c r="B4" s="21" t="s">
        <v>725</v>
      </c>
      <c r="C4" s="9" t="str">
        <f>Sheet1!A$1</f>
        <v>Pos_Num</v>
      </c>
      <c r="D4" s="9" t="str">
        <f>Sheet1!B$1</f>
        <v>Pos</v>
      </c>
      <c r="E4" s="9" t="str">
        <f>Sheet1!C$1</f>
        <v>Name</v>
      </c>
      <c r="F4" s="9" t="str">
        <f>Sheet1!D$1</f>
        <v>BV</v>
      </c>
      <c r="G4" s="9" t="str">
        <f>Sheet1!E$1</f>
        <v>SV</v>
      </c>
      <c r="H4" s="9" t="str">
        <f>Sheet1!F$1</f>
        <v>Team</v>
      </c>
      <c r="I4" s="9" t="str">
        <f>Sheet1!G$1</f>
        <v>24_xMins</v>
      </c>
      <c r="J4" s="9" t="str">
        <f>Sheet1!H$1</f>
        <v>24_Pts</v>
      </c>
      <c r="K4" s="10" t="str">
        <f>Sheet1!I$1</f>
        <v>25_xMins</v>
      </c>
      <c r="L4" s="10" t="str">
        <f>Sheet1!J$1</f>
        <v>25_Pts</v>
      </c>
      <c r="M4" s="10" t="str">
        <f>Sheet1!K$1</f>
        <v>26_xMins</v>
      </c>
      <c r="N4" s="10" t="str">
        <f>Sheet1!L$1</f>
        <v>26_Pts</v>
      </c>
      <c r="O4" s="9" t="str">
        <f>Sheet1!M$1</f>
        <v>Lineup+1</v>
      </c>
      <c r="P4" s="10" t="str">
        <f>Sheet1!N$1</f>
        <v>Lineup+2</v>
      </c>
      <c r="Q4" s="10" t="str">
        <f>Sheet1!O$1</f>
        <v>Lineup+3</v>
      </c>
      <c r="R4" s="9" t="str">
        <f>Sheet1!P$1</f>
        <v>Bench+1</v>
      </c>
      <c r="S4" s="10" t="str">
        <f>Sheet1!Q$1</f>
        <v>Bench+2</v>
      </c>
      <c r="T4" s="10" t="str">
        <f>Sheet1!R$1</f>
        <v>Bench+3</v>
      </c>
      <c r="U4" s="9" t="str">
        <f>Sheet1!S$1</f>
        <v>Captain+1</v>
      </c>
      <c r="V4" s="10" t="str">
        <f>Sheet1!T$1</f>
        <v>Captain+2</v>
      </c>
      <c r="W4" s="10" t="str">
        <f>Sheet1!U$1</f>
        <v>Captain+3</v>
      </c>
      <c r="X4" s="9" t="str">
        <f>Sheet1!V$1</f>
        <v>Buy+1</v>
      </c>
      <c r="Y4" s="10" t="str">
        <f>Sheet1!W$1</f>
        <v>Buy+2</v>
      </c>
      <c r="Z4" s="10" t="str">
        <f>Sheet1!X$1</f>
        <v>Buy+3</v>
      </c>
      <c r="AA4" s="9" t="str">
        <f>Sheet1!Y$1</f>
        <v>Sell+1</v>
      </c>
      <c r="AB4" s="10" t="str">
        <f>Sheet1!Z$1</f>
        <v>Sell+2</v>
      </c>
      <c r="AC4" s="10" t="str">
        <f>Sheet1!AA$1</f>
        <v>Sell+3</v>
      </c>
      <c r="AD4" s="10" t="str">
        <f>Sheet1!AB$1</f>
        <v>Squad+0</v>
      </c>
      <c r="AE4" s="9" t="str">
        <f>Sheet1!AC$1</f>
        <v>Squad+1</v>
      </c>
      <c r="AF4" s="10" t="str">
        <f>Sheet1!AD$1</f>
        <v>Squad+2</v>
      </c>
      <c r="AG4" s="10" t="str">
        <f>Sheet1!AE$1</f>
        <v>Squad+3</v>
      </c>
      <c r="AH4" s="9" t="str">
        <f>Sheet1!AF$1</f>
        <v>L/B+1</v>
      </c>
      <c r="AI4" s="10" t="str">
        <f>Sheet1!AG$1</f>
        <v>L/B+2</v>
      </c>
      <c r="AJ4" s="10" t="str">
        <f>Sheet1!AH$1</f>
        <v>L/B+3</v>
      </c>
      <c r="AK4" s="9" t="str">
        <f>Sheet1!AI$1</f>
        <v>DV+1</v>
      </c>
      <c r="AL4" s="10" t="str">
        <f>Sheet1!AJ$1</f>
        <v>DV+2</v>
      </c>
      <c r="AM4" s="11" t="str">
        <f>Sheet1!AK$1</f>
        <v>DV+3</v>
      </c>
    </row>
    <row r="5" spans="2:39" x14ac:dyDescent="0.25">
      <c r="B5" s="22"/>
      <c r="C5" s="12" cm="1">
        <f t="array" ref="C5:AM22">_xlfn._xlws.SORT(_xlfn._xlws.SORT(_xlfn._xlws.SORT(_xlfn._xlws.SORT(_xlfn._xlws.FILTER(Sheet1!$A$2:$AK$669,Sheet1!$AI$2:$AI$669&gt;0),8,-1),1),16,-1),13,-1)</f>
        <v>1</v>
      </c>
      <c r="D5" s="12" t="str">
        <v>G</v>
      </c>
      <c r="E5" s="12" t="str">
        <v>Pope</v>
      </c>
      <c r="F5" s="12">
        <v>5.5</v>
      </c>
      <c r="G5" s="12">
        <v>5.5</v>
      </c>
      <c r="H5" s="12" t="str">
        <v>Burnley</v>
      </c>
      <c r="I5" s="12">
        <v>88</v>
      </c>
      <c r="J5" s="12">
        <v>7.5579999999999998</v>
      </c>
      <c r="K5" s="13">
        <v>88</v>
      </c>
      <c r="L5" s="13">
        <v>4.032</v>
      </c>
      <c r="M5" s="13">
        <v>87</v>
      </c>
      <c r="N5" s="13">
        <v>3.2770000000000001</v>
      </c>
      <c r="O5" s="12">
        <v>1</v>
      </c>
      <c r="P5" s="13">
        <v>0</v>
      </c>
      <c r="Q5" s="13">
        <v>0</v>
      </c>
      <c r="R5" s="12">
        <v>0</v>
      </c>
      <c r="S5" s="13">
        <v>0</v>
      </c>
      <c r="T5" s="13">
        <v>0</v>
      </c>
      <c r="U5" s="12">
        <v>0</v>
      </c>
      <c r="V5" s="13">
        <v>0</v>
      </c>
      <c r="W5" s="13">
        <v>0</v>
      </c>
      <c r="X5" s="12">
        <v>0</v>
      </c>
      <c r="Y5" s="13">
        <v>0</v>
      </c>
      <c r="Z5" s="13">
        <v>0</v>
      </c>
      <c r="AA5" s="12">
        <v>0</v>
      </c>
      <c r="AB5" s="13">
        <v>1</v>
      </c>
      <c r="AC5" s="13">
        <v>0</v>
      </c>
      <c r="AD5" s="13">
        <v>1</v>
      </c>
      <c r="AE5" s="12">
        <v>1</v>
      </c>
      <c r="AF5" s="13">
        <v>0</v>
      </c>
      <c r="AG5" s="13">
        <v>0</v>
      </c>
      <c r="AH5" s="12">
        <v>1</v>
      </c>
      <c r="AI5" s="13">
        <v>0</v>
      </c>
      <c r="AJ5" s="13">
        <v>0</v>
      </c>
      <c r="AK5" s="12">
        <v>1</v>
      </c>
      <c r="AL5" s="13">
        <v>1</v>
      </c>
      <c r="AM5" s="14">
        <v>0</v>
      </c>
    </row>
    <row r="6" spans="2:39" x14ac:dyDescent="0.25">
      <c r="B6" s="22"/>
      <c r="C6" s="12">
        <v>2</v>
      </c>
      <c r="D6" s="12" t="str">
        <v>D</v>
      </c>
      <c r="E6" s="12" t="str">
        <v>Dias</v>
      </c>
      <c r="F6" s="12">
        <v>6.1</v>
      </c>
      <c r="G6" s="12">
        <v>5.9</v>
      </c>
      <c r="H6" s="12" t="str">
        <v>Man City</v>
      </c>
      <c r="I6" s="12">
        <v>85</v>
      </c>
      <c r="J6" s="12">
        <v>8.1969999999999992</v>
      </c>
      <c r="K6" s="13">
        <v>82</v>
      </c>
      <c r="L6" s="13">
        <v>3.391</v>
      </c>
      <c r="M6" s="13">
        <v>81</v>
      </c>
      <c r="N6" s="13">
        <v>4.0510000000000002</v>
      </c>
      <c r="O6" s="12">
        <v>1</v>
      </c>
      <c r="P6" s="13">
        <v>1</v>
      </c>
      <c r="Q6" s="13">
        <v>1</v>
      </c>
      <c r="R6" s="12">
        <v>0</v>
      </c>
      <c r="S6" s="13">
        <v>0</v>
      </c>
      <c r="T6" s="13">
        <v>0</v>
      </c>
      <c r="U6" s="12">
        <v>0</v>
      </c>
      <c r="V6" s="13">
        <v>0</v>
      </c>
      <c r="W6" s="13">
        <v>0</v>
      </c>
      <c r="X6" s="12">
        <v>0</v>
      </c>
      <c r="Y6" s="13">
        <v>0</v>
      </c>
      <c r="Z6" s="13">
        <v>0</v>
      </c>
      <c r="AA6" s="12">
        <v>0</v>
      </c>
      <c r="AB6" s="13">
        <v>0</v>
      </c>
      <c r="AC6" s="13">
        <v>0</v>
      </c>
      <c r="AD6" s="13">
        <v>1</v>
      </c>
      <c r="AE6" s="12">
        <v>1</v>
      </c>
      <c r="AF6" s="13">
        <v>1</v>
      </c>
      <c r="AG6" s="13">
        <v>1</v>
      </c>
      <c r="AH6" s="12">
        <v>1</v>
      </c>
      <c r="AI6" s="13">
        <v>1</v>
      </c>
      <c r="AJ6" s="13">
        <v>1</v>
      </c>
      <c r="AK6" s="12">
        <v>1</v>
      </c>
      <c r="AL6" s="13">
        <v>1</v>
      </c>
      <c r="AM6" s="14">
        <v>1</v>
      </c>
    </row>
    <row r="7" spans="2:39" x14ac:dyDescent="0.25">
      <c r="B7" s="22"/>
      <c r="C7" s="12">
        <v>2</v>
      </c>
      <c r="D7" s="12" t="str">
        <v>D</v>
      </c>
      <c r="E7" s="12" t="str">
        <v>Mee</v>
      </c>
      <c r="F7" s="12">
        <v>5</v>
      </c>
      <c r="G7" s="12">
        <v>5</v>
      </c>
      <c r="H7" s="12" t="str">
        <v>Burnley</v>
      </c>
      <c r="I7" s="12">
        <v>85</v>
      </c>
      <c r="J7" s="12">
        <v>6.4450000000000003</v>
      </c>
      <c r="K7" s="13">
        <v>84</v>
      </c>
      <c r="L7" s="13">
        <v>3.835</v>
      </c>
      <c r="M7" s="13">
        <v>81</v>
      </c>
      <c r="N7" s="13">
        <v>2.077</v>
      </c>
      <c r="O7" s="12">
        <v>1</v>
      </c>
      <c r="P7" s="13">
        <v>1</v>
      </c>
      <c r="Q7" s="13">
        <v>0</v>
      </c>
      <c r="R7" s="12">
        <v>0</v>
      </c>
      <c r="S7" s="13">
        <v>0</v>
      </c>
      <c r="T7" s="13">
        <v>0</v>
      </c>
      <c r="U7" s="12">
        <v>0</v>
      </c>
      <c r="V7" s="13">
        <v>0</v>
      </c>
      <c r="W7" s="13">
        <v>0</v>
      </c>
      <c r="X7" s="12">
        <v>1</v>
      </c>
      <c r="Y7" s="13">
        <v>0</v>
      </c>
      <c r="Z7" s="13">
        <v>0</v>
      </c>
      <c r="AA7" s="12">
        <v>0</v>
      </c>
      <c r="AB7" s="13">
        <v>0</v>
      </c>
      <c r="AC7" s="13">
        <v>1</v>
      </c>
      <c r="AD7" s="13">
        <v>0</v>
      </c>
      <c r="AE7" s="12">
        <v>1</v>
      </c>
      <c r="AF7" s="13">
        <v>1</v>
      </c>
      <c r="AG7" s="13">
        <v>0</v>
      </c>
      <c r="AH7" s="12">
        <v>1</v>
      </c>
      <c r="AI7" s="13">
        <v>1</v>
      </c>
      <c r="AJ7" s="13">
        <v>0</v>
      </c>
      <c r="AK7" s="12">
        <v>1</v>
      </c>
      <c r="AL7" s="13">
        <v>1</v>
      </c>
      <c r="AM7" s="14">
        <v>1</v>
      </c>
    </row>
    <row r="8" spans="2:39" x14ac:dyDescent="0.25">
      <c r="B8" s="22"/>
      <c r="C8" s="12">
        <v>2</v>
      </c>
      <c r="D8" s="12" t="str">
        <v>D</v>
      </c>
      <c r="E8" s="12" t="str">
        <v>Digne</v>
      </c>
      <c r="F8" s="12">
        <v>6.1</v>
      </c>
      <c r="G8" s="12">
        <v>6</v>
      </c>
      <c r="H8" s="12" t="str">
        <v>Everton</v>
      </c>
      <c r="I8" s="12">
        <v>80</v>
      </c>
      <c r="J8" s="12">
        <v>5.9409999999999998</v>
      </c>
      <c r="K8" s="13">
        <v>76</v>
      </c>
      <c r="L8" s="13">
        <v>1.9390000000000001</v>
      </c>
      <c r="M8" s="13">
        <v>75</v>
      </c>
      <c r="N8" s="13">
        <v>3.7080000000000002</v>
      </c>
      <c r="O8" s="12">
        <v>1</v>
      </c>
      <c r="P8" s="13">
        <v>0</v>
      </c>
      <c r="Q8" s="13">
        <v>1</v>
      </c>
      <c r="R8" s="12">
        <v>0</v>
      </c>
      <c r="S8" s="13">
        <v>1</v>
      </c>
      <c r="T8" s="13">
        <v>0</v>
      </c>
      <c r="U8" s="12">
        <v>0</v>
      </c>
      <c r="V8" s="13">
        <v>0</v>
      </c>
      <c r="W8" s="13">
        <v>0</v>
      </c>
      <c r="X8" s="12">
        <v>0</v>
      </c>
      <c r="Y8" s="13">
        <v>0</v>
      </c>
      <c r="Z8" s="13">
        <v>0</v>
      </c>
      <c r="AA8" s="12">
        <v>0</v>
      </c>
      <c r="AB8" s="13">
        <v>0</v>
      </c>
      <c r="AC8" s="13">
        <v>0</v>
      </c>
      <c r="AD8" s="13">
        <v>1</v>
      </c>
      <c r="AE8" s="12">
        <v>1</v>
      </c>
      <c r="AF8" s="13">
        <v>1</v>
      </c>
      <c r="AG8" s="13">
        <v>1</v>
      </c>
      <c r="AH8" s="12">
        <v>1</v>
      </c>
      <c r="AI8" s="13">
        <v>1</v>
      </c>
      <c r="AJ8" s="13">
        <v>1</v>
      </c>
      <c r="AK8" s="12">
        <v>1</v>
      </c>
      <c r="AL8" s="13">
        <v>1</v>
      </c>
      <c r="AM8" s="14">
        <v>1</v>
      </c>
    </row>
    <row r="9" spans="2:39" x14ac:dyDescent="0.25">
      <c r="B9" s="22"/>
      <c r="C9" s="12">
        <v>2</v>
      </c>
      <c r="D9" s="12" t="str">
        <v>D</v>
      </c>
      <c r="E9" s="12" t="str">
        <v>Coufal</v>
      </c>
      <c r="F9" s="12">
        <v>4.7</v>
      </c>
      <c r="G9" s="12">
        <v>4.7</v>
      </c>
      <c r="H9" s="12" t="str">
        <v>West Ham</v>
      </c>
      <c r="I9" s="12">
        <v>84</v>
      </c>
      <c r="J9" s="12">
        <v>4.2030000000000003</v>
      </c>
      <c r="K9" s="13">
        <v>82</v>
      </c>
      <c r="L9" s="13">
        <v>2.9860000000000002</v>
      </c>
      <c r="M9" s="13">
        <v>79</v>
      </c>
      <c r="N9" s="13">
        <v>1.4330000000000001</v>
      </c>
      <c r="O9" s="12">
        <v>1</v>
      </c>
      <c r="P9" s="13">
        <v>0</v>
      </c>
      <c r="Q9" s="13">
        <v>0</v>
      </c>
      <c r="R9" s="12">
        <v>0</v>
      </c>
      <c r="S9" s="13">
        <v>1</v>
      </c>
      <c r="T9" s="13">
        <v>1</v>
      </c>
      <c r="U9" s="12">
        <v>0</v>
      </c>
      <c r="V9" s="13">
        <v>0</v>
      </c>
      <c r="W9" s="13">
        <v>0</v>
      </c>
      <c r="X9" s="12">
        <v>0</v>
      </c>
      <c r="Y9" s="13">
        <v>0</v>
      </c>
      <c r="Z9" s="13">
        <v>0</v>
      </c>
      <c r="AA9" s="12">
        <v>0</v>
      </c>
      <c r="AB9" s="13">
        <v>0</v>
      </c>
      <c r="AC9" s="13">
        <v>0</v>
      </c>
      <c r="AD9" s="13">
        <v>1</v>
      </c>
      <c r="AE9" s="12">
        <v>1</v>
      </c>
      <c r="AF9" s="13">
        <v>1</v>
      </c>
      <c r="AG9" s="13">
        <v>1</v>
      </c>
      <c r="AH9" s="12">
        <v>1</v>
      </c>
      <c r="AI9" s="13">
        <v>1</v>
      </c>
      <c r="AJ9" s="13">
        <v>1</v>
      </c>
      <c r="AK9" s="12">
        <v>1</v>
      </c>
      <c r="AL9" s="13">
        <v>1</v>
      </c>
      <c r="AM9" s="14">
        <v>1</v>
      </c>
    </row>
    <row r="10" spans="2:39" x14ac:dyDescent="0.25">
      <c r="B10" s="22"/>
      <c r="C10" s="12">
        <v>3</v>
      </c>
      <c r="D10" s="12" t="str">
        <v>M</v>
      </c>
      <c r="E10" s="12" t="str">
        <v>Sterling</v>
      </c>
      <c r="F10" s="12">
        <v>11.6</v>
      </c>
      <c r="G10" s="12">
        <v>11.6</v>
      </c>
      <c r="H10" s="12" t="str">
        <v>Man City</v>
      </c>
      <c r="I10" s="12">
        <v>72</v>
      </c>
      <c r="J10" s="12">
        <v>11.224</v>
      </c>
      <c r="K10" s="13">
        <v>74</v>
      </c>
      <c r="L10" s="13">
        <v>4.9349999999999996</v>
      </c>
      <c r="M10" s="13">
        <v>70</v>
      </c>
      <c r="N10" s="13">
        <v>5.4740000000000002</v>
      </c>
      <c r="O10" s="12">
        <v>1</v>
      </c>
      <c r="P10" s="13">
        <v>1</v>
      </c>
      <c r="Q10" s="13">
        <v>1</v>
      </c>
      <c r="R10" s="12">
        <v>0</v>
      </c>
      <c r="S10" s="13">
        <v>0</v>
      </c>
      <c r="T10" s="13">
        <v>0</v>
      </c>
      <c r="U10" s="12">
        <v>1</v>
      </c>
      <c r="V10" s="13">
        <v>0</v>
      </c>
      <c r="W10" s="13">
        <v>0</v>
      </c>
      <c r="X10" s="12">
        <v>1</v>
      </c>
      <c r="Y10" s="13">
        <v>0</v>
      </c>
      <c r="Z10" s="13">
        <v>0</v>
      </c>
      <c r="AA10" s="12">
        <v>0</v>
      </c>
      <c r="AB10" s="13">
        <v>0</v>
      </c>
      <c r="AC10" s="13">
        <v>0</v>
      </c>
      <c r="AD10" s="13">
        <v>0</v>
      </c>
      <c r="AE10" s="12">
        <v>1</v>
      </c>
      <c r="AF10" s="13">
        <v>1</v>
      </c>
      <c r="AG10" s="13">
        <v>1</v>
      </c>
      <c r="AH10" s="12">
        <v>1</v>
      </c>
      <c r="AI10" s="13">
        <v>1</v>
      </c>
      <c r="AJ10" s="13">
        <v>1</v>
      </c>
      <c r="AK10" s="12">
        <v>1</v>
      </c>
      <c r="AL10" s="13">
        <v>1</v>
      </c>
      <c r="AM10" s="14">
        <v>1</v>
      </c>
    </row>
    <row r="11" spans="2:39" x14ac:dyDescent="0.25">
      <c r="B11" s="22"/>
      <c r="C11" s="12">
        <v>3</v>
      </c>
      <c r="D11" s="12" t="str">
        <v>M</v>
      </c>
      <c r="E11" s="12" t="str">
        <v>Gündogan</v>
      </c>
      <c r="F11" s="12">
        <v>6</v>
      </c>
      <c r="G11" s="12">
        <v>5.7</v>
      </c>
      <c r="H11" s="12" t="str">
        <v>Man City</v>
      </c>
      <c r="I11" s="12">
        <v>77</v>
      </c>
      <c r="J11" s="12">
        <v>8.77</v>
      </c>
      <c r="K11" s="13">
        <v>71</v>
      </c>
      <c r="L11" s="13">
        <v>3.5070000000000001</v>
      </c>
      <c r="M11" s="13">
        <v>70</v>
      </c>
      <c r="N11" s="13">
        <v>3.9420000000000002</v>
      </c>
      <c r="O11" s="12">
        <v>1</v>
      </c>
      <c r="P11" s="13">
        <v>1</v>
      </c>
      <c r="Q11" s="13">
        <v>1</v>
      </c>
      <c r="R11" s="12">
        <v>0</v>
      </c>
      <c r="S11" s="13">
        <v>0</v>
      </c>
      <c r="T11" s="13">
        <v>0</v>
      </c>
      <c r="U11" s="12">
        <v>0</v>
      </c>
      <c r="V11" s="13">
        <v>0</v>
      </c>
      <c r="W11" s="13">
        <v>0</v>
      </c>
      <c r="X11" s="12">
        <v>0</v>
      </c>
      <c r="Y11" s="13">
        <v>0</v>
      </c>
      <c r="Z11" s="13">
        <v>0</v>
      </c>
      <c r="AA11" s="12">
        <v>0</v>
      </c>
      <c r="AB11" s="13">
        <v>0</v>
      </c>
      <c r="AC11" s="13">
        <v>0</v>
      </c>
      <c r="AD11" s="13">
        <v>1</v>
      </c>
      <c r="AE11" s="12">
        <v>1</v>
      </c>
      <c r="AF11" s="13">
        <v>1</v>
      </c>
      <c r="AG11" s="13">
        <v>1</v>
      </c>
      <c r="AH11" s="12">
        <v>1</v>
      </c>
      <c r="AI11" s="13">
        <v>1</v>
      </c>
      <c r="AJ11" s="13">
        <v>1</v>
      </c>
      <c r="AK11" s="12">
        <v>1</v>
      </c>
      <c r="AL11" s="13">
        <v>1</v>
      </c>
      <c r="AM11" s="14">
        <v>1</v>
      </c>
    </row>
    <row r="12" spans="2:39" x14ac:dyDescent="0.25">
      <c r="B12" s="22"/>
      <c r="C12" s="12">
        <v>3</v>
      </c>
      <c r="D12" s="12" t="str">
        <v>M</v>
      </c>
      <c r="E12" s="12" t="str">
        <v>Fernandes</v>
      </c>
      <c r="F12" s="12">
        <v>11.5</v>
      </c>
      <c r="G12" s="12">
        <v>11.4</v>
      </c>
      <c r="H12" s="12" t="str">
        <v>Man Utd</v>
      </c>
      <c r="I12" s="12">
        <v>79</v>
      </c>
      <c r="J12" s="12">
        <v>6.7229999999999999</v>
      </c>
      <c r="K12" s="13">
        <v>78</v>
      </c>
      <c r="L12" s="13">
        <v>6.9089999999999998</v>
      </c>
      <c r="M12" s="13">
        <v>76</v>
      </c>
      <c r="N12" s="13">
        <v>4.1909999999999998</v>
      </c>
      <c r="O12" s="12">
        <v>1</v>
      </c>
      <c r="P12" s="13">
        <v>1</v>
      </c>
      <c r="Q12" s="13">
        <v>1</v>
      </c>
      <c r="R12" s="12">
        <v>0</v>
      </c>
      <c r="S12" s="13">
        <v>0</v>
      </c>
      <c r="T12" s="13">
        <v>0</v>
      </c>
      <c r="U12" s="12">
        <v>0</v>
      </c>
      <c r="V12" s="13">
        <v>0</v>
      </c>
      <c r="W12" s="13">
        <v>0</v>
      </c>
      <c r="X12" s="12">
        <v>0</v>
      </c>
      <c r="Y12" s="13">
        <v>0</v>
      </c>
      <c r="Z12" s="13">
        <v>0</v>
      </c>
      <c r="AA12" s="12">
        <v>0</v>
      </c>
      <c r="AB12" s="13">
        <v>0</v>
      </c>
      <c r="AC12" s="13">
        <v>0</v>
      </c>
      <c r="AD12" s="13">
        <v>1</v>
      </c>
      <c r="AE12" s="12">
        <v>1</v>
      </c>
      <c r="AF12" s="13">
        <v>1</v>
      </c>
      <c r="AG12" s="13">
        <v>1</v>
      </c>
      <c r="AH12" s="12">
        <v>1</v>
      </c>
      <c r="AI12" s="13">
        <v>1</v>
      </c>
      <c r="AJ12" s="13">
        <v>1</v>
      </c>
      <c r="AK12" s="12">
        <v>1</v>
      </c>
      <c r="AL12" s="13">
        <v>1</v>
      </c>
      <c r="AM12" s="14">
        <v>1</v>
      </c>
    </row>
    <row r="13" spans="2:39" x14ac:dyDescent="0.25">
      <c r="B13" s="22"/>
      <c r="C13" s="12">
        <v>3</v>
      </c>
      <c r="D13" s="12" t="str">
        <v>M</v>
      </c>
      <c r="E13" s="12" t="str">
        <v>Salah</v>
      </c>
      <c r="F13" s="12">
        <v>12.6</v>
      </c>
      <c r="G13" s="12">
        <v>12.3</v>
      </c>
      <c r="H13" s="12" t="str">
        <v>Liverpool</v>
      </c>
      <c r="I13" s="12">
        <v>77</v>
      </c>
      <c r="J13" s="12">
        <v>5.4820000000000002</v>
      </c>
      <c r="K13" s="13">
        <v>77</v>
      </c>
      <c r="L13" s="13">
        <v>6.2619999999999996</v>
      </c>
      <c r="M13" s="13">
        <v>72</v>
      </c>
      <c r="N13" s="13">
        <v>6.1989999999999998</v>
      </c>
      <c r="O13" s="12">
        <v>1</v>
      </c>
      <c r="P13" s="13">
        <v>1</v>
      </c>
      <c r="Q13" s="13">
        <v>1</v>
      </c>
      <c r="R13" s="12">
        <v>0</v>
      </c>
      <c r="S13" s="13">
        <v>0</v>
      </c>
      <c r="T13" s="13">
        <v>0</v>
      </c>
      <c r="U13" s="12">
        <v>0</v>
      </c>
      <c r="V13" s="13">
        <v>0</v>
      </c>
      <c r="W13" s="13">
        <v>1</v>
      </c>
      <c r="X13" s="12">
        <v>0</v>
      </c>
      <c r="Y13" s="13">
        <v>0</v>
      </c>
      <c r="Z13" s="13">
        <v>0</v>
      </c>
      <c r="AA13" s="12">
        <v>0</v>
      </c>
      <c r="AB13" s="13">
        <v>0</v>
      </c>
      <c r="AC13" s="13">
        <v>0</v>
      </c>
      <c r="AD13" s="13">
        <v>1</v>
      </c>
      <c r="AE13" s="12">
        <v>1</v>
      </c>
      <c r="AF13" s="13">
        <v>1</v>
      </c>
      <c r="AG13" s="13">
        <v>1</v>
      </c>
      <c r="AH13" s="12">
        <v>1</v>
      </c>
      <c r="AI13" s="13">
        <v>1</v>
      </c>
      <c r="AJ13" s="13">
        <v>1</v>
      </c>
      <c r="AK13" s="12">
        <v>1</v>
      </c>
      <c r="AL13" s="13">
        <v>1</v>
      </c>
      <c r="AM13" s="14">
        <v>1</v>
      </c>
    </row>
    <row r="14" spans="2:39" x14ac:dyDescent="0.25">
      <c r="B14" s="22"/>
      <c r="C14" s="12">
        <v>4</v>
      </c>
      <c r="D14" s="12" t="str">
        <v>F</v>
      </c>
      <c r="E14" s="12" t="str">
        <v>Watkins</v>
      </c>
      <c r="F14" s="12">
        <v>6.4</v>
      </c>
      <c r="G14" s="12">
        <v>6.2</v>
      </c>
      <c r="H14" s="12" t="str">
        <v>Aston Villa</v>
      </c>
      <c r="I14" s="12">
        <v>81</v>
      </c>
      <c r="J14" s="12">
        <v>4.2309999999999999</v>
      </c>
      <c r="K14" s="13">
        <v>81</v>
      </c>
      <c r="L14" s="13">
        <v>4.2389999999999999</v>
      </c>
      <c r="M14" s="13">
        <v>78</v>
      </c>
      <c r="N14" s="13">
        <v>4.4649999999999999</v>
      </c>
      <c r="O14" s="12">
        <v>1</v>
      </c>
      <c r="P14" s="13">
        <v>1</v>
      </c>
      <c r="Q14" s="13">
        <v>1</v>
      </c>
      <c r="R14" s="12">
        <v>0</v>
      </c>
      <c r="S14" s="13">
        <v>0</v>
      </c>
      <c r="T14" s="13">
        <v>0</v>
      </c>
      <c r="U14" s="12">
        <v>0</v>
      </c>
      <c r="V14" s="13">
        <v>0</v>
      </c>
      <c r="W14" s="13">
        <v>0</v>
      </c>
      <c r="X14" s="12">
        <v>0</v>
      </c>
      <c r="Y14" s="13">
        <v>0</v>
      </c>
      <c r="Z14" s="13">
        <v>0</v>
      </c>
      <c r="AA14" s="12">
        <v>0</v>
      </c>
      <c r="AB14" s="13">
        <v>0</v>
      </c>
      <c r="AC14" s="13">
        <v>0</v>
      </c>
      <c r="AD14" s="13">
        <v>1</v>
      </c>
      <c r="AE14" s="12">
        <v>1</v>
      </c>
      <c r="AF14" s="13">
        <v>1</v>
      </c>
      <c r="AG14" s="13">
        <v>1</v>
      </c>
      <c r="AH14" s="12">
        <v>1</v>
      </c>
      <c r="AI14" s="13">
        <v>1</v>
      </c>
      <c r="AJ14" s="13">
        <v>1</v>
      </c>
      <c r="AK14" s="12">
        <v>1</v>
      </c>
      <c r="AL14" s="13">
        <v>1</v>
      </c>
      <c r="AM14" s="14">
        <v>1</v>
      </c>
    </row>
    <row r="15" spans="2:39" x14ac:dyDescent="0.25">
      <c r="B15" s="22"/>
      <c r="C15" s="12">
        <v>4</v>
      </c>
      <c r="D15" s="12" t="str">
        <v>F</v>
      </c>
      <c r="E15" s="12" t="str">
        <v>Bamford</v>
      </c>
      <c r="F15" s="12">
        <v>6.8</v>
      </c>
      <c r="G15" s="12">
        <v>6.4</v>
      </c>
      <c r="H15" s="12" t="str">
        <v>Leeds</v>
      </c>
      <c r="I15" s="12">
        <v>80</v>
      </c>
      <c r="J15" s="12">
        <v>4.2290000000000001</v>
      </c>
      <c r="K15" s="13">
        <v>80</v>
      </c>
      <c r="L15" s="13">
        <v>9.9960000000000004</v>
      </c>
      <c r="M15" s="13">
        <v>76</v>
      </c>
      <c r="N15" s="13">
        <v>5.0170000000000003</v>
      </c>
      <c r="O15" s="12">
        <v>1</v>
      </c>
      <c r="P15" s="13">
        <v>1</v>
      </c>
      <c r="Q15" s="13">
        <v>1</v>
      </c>
      <c r="R15" s="12">
        <v>0</v>
      </c>
      <c r="S15" s="13">
        <v>0</v>
      </c>
      <c r="T15" s="13">
        <v>0</v>
      </c>
      <c r="U15" s="12">
        <v>0</v>
      </c>
      <c r="V15" s="13">
        <v>1</v>
      </c>
      <c r="W15" s="13">
        <v>0</v>
      </c>
      <c r="X15" s="12">
        <v>0</v>
      </c>
      <c r="Y15" s="13">
        <v>0</v>
      </c>
      <c r="Z15" s="13">
        <v>0</v>
      </c>
      <c r="AA15" s="12">
        <v>0</v>
      </c>
      <c r="AB15" s="13">
        <v>0</v>
      </c>
      <c r="AC15" s="13">
        <v>0</v>
      </c>
      <c r="AD15" s="13">
        <v>1</v>
      </c>
      <c r="AE15" s="12">
        <v>1</v>
      </c>
      <c r="AF15" s="13">
        <v>1</v>
      </c>
      <c r="AG15" s="13">
        <v>1</v>
      </c>
      <c r="AH15" s="12">
        <v>1</v>
      </c>
      <c r="AI15" s="13">
        <v>1</v>
      </c>
      <c r="AJ15" s="13">
        <v>1</v>
      </c>
      <c r="AK15" s="12">
        <v>1</v>
      </c>
      <c r="AL15" s="13">
        <v>1</v>
      </c>
      <c r="AM15" s="14">
        <v>1</v>
      </c>
    </row>
    <row r="16" spans="2:39" x14ac:dyDescent="0.25">
      <c r="B16" s="22"/>
      <c r="C16" s="12">
        <v>1</v>
      </c>
      <c r="D16" s="12" t="str">
        <v>G</v>
      </c>
      <c r="E16" s="12" t="str">
        <v>Martínez</v>
      </c>
      <c r="F16" s="12">
        <v>5.2</v>
      </c>
      <c r="G16" s="12">
        <v>4.9000000000000004</v>
      </c>
      <c r="H16" s="12" t="str">
        <v>Aston Villa</v>
      </c>
      <c r="I16" s="12">
        <v>89</v>
      </c>
      <c r="J16" s="12">
        <v>3.528</v>
      </c>
      <c r="K16" s="13">
        <v>88</v>
      </c>
      <c r="L16" s="13">
        <v>3.363</v>
      </c>
      <c r="M16" s="13">
        <v>88</v>
      </c>
      <c r="N16" s="13">
        <v>3.2530000000000001</v>
      </c>
      <c r="O16" s="12">
        <v>0</v>
      </c>
      <c r="P16" s="13">
        <v>0</v>
      </c>
      <c r="Q16" s="13">
        <v>0</v>
      </c>
      <c r="R16" s="12">
        <v>1</v>
      </c>
      <c r="S16" s="13">
        <v>1</v>
      </c>
      <c r="T16" s="13">
        <v>1</v>
      </c>
      <c r="U16" s="12">
        <v>0</v>
      </c>
      <c r="V16" s="13">
        <v>0</v>
      </c>
      <c r="W16" s="13">
        <v>0</v>
      </c>
      <c r="X16" s="12">
        <v>0</v>
      </c>
      <c r="Y16" s="13">
        <v>0</v>
      </c>
      <c r="Z16" s="13">
        <v>0</v>
      </c>
      <c r="AA16" s="12">
        <v>0</v>
      </c>
      <c r="AB16" s="13">
        <v>0</v>
      </c>
      <c r="AC16" s="13">
        <v>0</v>
      </c>
      <c r="AD16" s="13">
        <v>1</v>
      </c>
      <c r="AE16" s="12">
        <v>1</v>
      </c>
      <c r="AF16" s="13">
        <v>1</v>
      </c>
      <c r="AG16" s="13">
        <v>1</v>
      </c>
      <c r="AH16" s="12">
        <v>1</v>
      </c>
      <c r="AI16" s="13">
        <v>1</v>
      </c>
      <c r="AJ16" s="13">
        <v>1</v>
      </c>
      <c r="AK16" s="12">
        <v>1</v>
      </c>
      <c r="AL16" s="13">
        <v>1</v>
      </c>
      <c r="AM16" s="14">
        <v>1</v>
      </c>
    </row>
    <row r="17" spans="2:39" x14ac:dyDescent="0.25">
      <c r="B17" s="22"/>
      <c r="C17" s="12">
        <v>2</v>
      </c>
      <c r="D17" s="12" t="str">
        <v>D</v>
      </c>
      <c r="E17" s="12" t="str">
        <v>Dallas</v>
      </c>
      <c r="F17" s="12">
        <v>4.8</v>
      </c>
      <c r="G17" s="12">
        <v>4.5999999999999996</v>
      </c>
      <c r="H17" s="12" t="str">
        <v>Leeds</v>
      </c>
      <c r="I17" s="12">
        <v>84</v>
      </c>
      <c r="J17" s="12">
        <v>2.3610000000000002</v>
      </c>
      <c r="K17" s="13">
        <v>83</v>
      </c>
      <c r="L17" s="13">
        <v>6.5659999999999998</v>
      </c>
      <c r="M17" s="13">
        <v>80</v>
      </c>
      <c r="N17" s="13">
        <v>2.7610000000000001</v>
      </c>
      <c r="O17" s="12">
        <v>0</v>
      </c>
      <c r="P17" s="13">
        <v>1</v>
      </c>
      <c r="Q17" s="13">
        <v>0</v>
      </c>
      <c r="R17" s="12">
        <v>1</v>
      </c>
      <c r="S17" s="13">
        <v>0</v>
      </c>
      <c r="T17" s="13">
        <v>1</v>
      </c>
      <c r="U17" s="12">
        <v>0</v>
      </c>
      <c r="V17" s="13">
        <v>0</v>
      </c>
      <c r="W17" s="13">
        <v>0</v>
      </c>
      <c r="X17" s="12">
        <v>0</v>
      </c>
      <c r="Y17" s="13">
        <v>0</v>
      </c>
      <c r="Z17" s="13">
        <v>0</v>
      </c>
      <c r="AA17" s="12">
        <v>0</v>
      </c>
      <c r="AB17" s="13">
        <v>0</v>
      </c>
      <c r="AC17" s="13">
        <v>0</v>
      </c>
      <c r="AD17" s="13">
        <v>1</v>
      </c>
      <c r="AE17" s="12">
        <v>1</v>
      </c>
      <c r="AF17" s="13">
        <v>1</v>
      </c>
      <c r="AG17" s="13">
        <v>1</v>
      </c>
      <c r="AH17" s="12">
        <v>1</v>
      </c>
      <c r="AI17" s="13">
        <v>1</v>
      </c>
      <c r="AJ17" s="13">
        <v>1</v>
      </c>
      <c r="AK17" s="12">
        <v>1</v>
      </c>
      <c r="AL17" s="13">
        <v>1</v>
      </c>
      <c r="AM17" s="14">
        <v>1</v>
      </c>
    </row>
    <row r="18" spans="2:39" x14ac:dyDescent="0.25">
      <c r="B18" s="22"/>
      <c r="C18" s="12">
        <v>3</v>
      </c>
      <c r="D18" s="12" t="str">
        <v>M</v>
      </c>
      <c r="E18" s="12" t="str">
        <v>Raphinha</v>
      </c>
      <c r="F18" s="12">
        <v>5.3</v>
      </c>
      <c r="G18" s="12">
        <v>5.3</v>
      </c>
      <c r="H18" s="12" t="str">
        <v>Leeds</v>
      </c>
      <c r="I18" s="12">
        <v>77</v>
      </c>
      <c r="J18" s="12">
        <v>3.278</v>
      </c>
      <c r="K18" s="13">
        <v>77</v>
      </c>
      <c r="L18" s="13">
        <v>7.6319999999999997</v>
      </c>
      <c r="M18" s="13">
        <v>74</v>
      </c>
      <c r="N18" s="13">
        <v>3.7530000000000001</v>
      </c>
      <c r="O18" s="12">
        <v>0</v>
      </c>
      <c r="P18" s="13">
        <v>1</v>
      </c>
      <c r="Q18" s="13">
        <v>1</v>
      </c>
      <c r="R18" s="12">
        <v>1</v>
      </c>
      <c r="S18" s="13">
        <v>0</v>
      </c>
      <c r="T18" s="13">
        <v>0</v>
      </c>
      <c r="U18" s="12">
        <v>0</v>
      </c>
      <c r="V18" s="13">
        <v>0</v>
      </c>
      <c r="W18" s="13">
        <v>0</v>
      </c>
      <c r="X18" s="12">
        <v>1</v>
      </c>
      <c r="Y18" s="13">
        <v>0</v>
      </c>
      <c r="Z18" s="13">
        <v>0</v>
      </c>
      <c r="AA18" s="12">
        <v>0</v>
      </c>
      <c r="AB18" s="13">
        <v>0</v>
      </c>
      <c r="AC18" s="13">
        <v>0</v>
      </c>
      <c r="AD18" s="13">
        <v>0</v>
      </c>
      <c r="AE18" s="12">
        <v>1</v>
      </c>
      <c r="AF18" s="13">
        <v>1</v>
      </c>
      <c r="AG18" s="13">
        <v>1</v>
      </c>
      <c r="AH18" s="12">
        <v>1</v>
      </c>
      <c r="AI18" s="13">
        <v>1</v>
      </c>
      <c r="AJ18" s="13">
        <v>1</v>
      </c>
      <c r="AK18" s="12">
        <v>1</v>
      </c>
      <c r="AL18" s="13">
        <v>1</v>
      </c>
      <c r="AM18" s="14">
        <v>1</v>
      </c>
    </row>
    <row r="19" spans="2:39" x14ac:dyDescent="0.25">
      <c r="B19" s="22"/>
      <c r="C19" s="12">
        <v>4</v>
      </c>
      <c r="D19" s="12" t="str">
        <v>F</v>
      </c>
      <c r="E19" s="12" t="str">
        <v>Brewster</v>
      </c>
      <c r="F19" s="12">
        <v>4.4000000000000004</v>
      </c>
      <c r="G19" s="12">
        <v>4.4000000000000004</v>
      </c>
      <c r="H19" s="12" t="str">
        <v>Sheffield Utd</v>
      </c>
      <c r="I19" s="12">
        <v>21</v>
      </c>
      <c r="J19" s="12">
        <v>0.93100000000000005</v>
      </c>
      <c r="K19" s="13">
        <v>18</v>
      </c>
      <c r="L19" s="13">
        <v>0.84899999999999998</v>
      </c>
      <c r="M19" s="13">
        <v>20</v>
      </c>
      <c r="N19" s="13">
        <v>0.83799999999999997</v>
      </c>
      <c r="O19" s="12">
        <v>0</v>
      </c>
      <c r="P19" s="13">
        <v>0</v>
      </c>
      <c r="Q19" s="13">
        <v>0</v>
      </c>
      <c r="R19" s="12">
        <v>1</v>
      </c>
      <c r="S19" s="13">
        <v>1</v>
      </c>
      <c r="T19" s="13">
        <v>1</v>
      </c>
      <c r="U19" s="12">
        <v>0</v>
      </c>
      <c r="V19" s="13">
        <v>0</v>
      </c>
      <c r="W19" s="13">
        <v>0</v>
      </c>
      <c r="X19" s="12">
        <v>0</v>
      </c>
      <c r="Y19" s="13">
        <v>0</v>
      </c>
      <c r="Z19" s="13">
        <v>0</v>
      </c>
      <c r="AA19" s="12">
        <v>0</v>
      </c>
      <c r="AB19" s="13">
        <v>0</v>
      </c>
      <c r="AC19" s="13">
        <v>0</v>
      </c>
      <c r="AD19" s="13">
        <v>1</v>
      </c>
      <c r="AE19" s="12">
        <v>1</v>
      </c>
      <c r="AF19" s="13">
        <v>1</v>
      </c>
      <c r="AG19" s="13">
        <v>1</v>
      </c>
      <c r="AH19" s="12">
        <v>1</v>
      </c>
      <c r="AI19" s="13">
        <v>1</v>
      </c>
      <c r="AJ19" s="13">
        <v>1</v>
      </c>
      <c r="AK19" s="12">
        <v>1</v>
      </c>
      <c r="AL19" s="13">
        <v>1</v>
      </c>
      <c r="AM19" s="14">
        <v>1</v>
      </c>
    </row>
    <row r="20" spans="2:39" x14ac:dyDescent="0.25">
      <c r="B20" s="22"/>
      <c r="C20" s="12">
        <v>2</v>
      </c>
      <c r="D20" s="12" t="str">
        <v>D</v>
      </c>
      <c r="E20" s="12" t="str">
        <v>Cancelo</v>
      </c>
      <c r="F20" s="12">
        <v>6</v>
      </c>
      <c r="G20" s="12">
        <v>5.9</v>
      </c>
      <c r="H20" s="12" t="str">
        <v>Man City</v>
      </c>
      <c r="I20" s="12">
        <v>75</v>
      </c>
      <c r="J20" s="12">
        <v>8.032</v>
      </c>
      <c r="K20" s="13">
        <v>71</v>
      </c>
      <c r="L20" s="13">
        <v>3.2320000000000002</v>
      </c>
      <c r="M20" s="13">
        <v>71</v>
      </c>
      <c r="N20" s="13">
        <v>3.9390000000000001</v>
      </c>
      <c r="O20" s="12">
        <v>0</v>
      </c>
      <c r="P20" s="13">
        <v>0</v>
      </c>
      <c r="Q20" s="13">
        <v>0</v>
      </c>
      <c r="R20" s="12">
        <v>0</v>
      </c>
      <c r="S20" s="13">
        <v>0</v>
      </c>
      <c r="T20" s="13">
        <v>0</v>
      </c>
      <c r="U20" s="12">
        <v>0</v>
      </c>
      <c r="V20" s="13">
        <v>0</v>
      </c>
      <c r="W20" s="13">
        <v>0</v>
      </c>
      <c r="X20" s="12">
        <v>0</v>
      </c>
      <c r="Y20" s="13">
        <v>0</v>
      </c>
      <c r="Z20" s="13">
        <v>0</v>
      </c>
      <c r="AA20" s="12">
        <v>1</v>
      </c>
      <c r="AB20" s="13">
        <v>0</v>
      </c>
      <c r="AC20" s="13">
        <v>0</v>
      </c>
      <c r="AD20" s="13">
        <v>1</v>
      </c>
      <c r="AE20" s="12">
        <v>0</v>
      </c>
      <c r="AF20" s="13">
        <v>0</v>
      </c>
      <c r="AG20" s="13">
        <v>0</v>
      </c>
      <c r="AH20" s="12">
        <v>0</v>
      </c>
      <c r="AI20" s="13">
        <v>0</v>
      </c>
      <c r="AJ20" s="13">
        <v>0</v>
      </c>
      <c r="AK20" s="12">
        <v>1</v>
      </c>
      <c r="AL20" s="13">
        <v>0</v>
      </c>
      <c r="AM20" s="14">
        <v>0</v>
      </c>
    </row>
    <row r="21" spans="2:39" x14ac:dyDescent="0.25">
      <c r="B21" s="22"/>
      <c r="C21" s="12">
        <v>3</v>
      </c>
      <c r="D21" s="12" t="str">
        <v>M</v>
      </c>
      <c r="E21" s="12" t="str">
        <v>Grealish</v>
      </c>
      <c r="F21" s="12">
        <v>7.8</v>
      </c>
      <c r="G21" s="12">
        <v>7.7</v>
      </c>
      <c r="H21" s="12" t="str">
        <v>Aston Villa</v>
      </c>
      <c r="I21" s="12">
        <v>82</v>
      </c>
      <c r="J21" s="12">
        <v>4.1539999999999999</v>
      </c>
      <c r="K21" s="13">
        <v>80</v>
      </c>
      <c r="L21" s="13">
        <v>3.9980000000000002</v>
      </c>
      <c r="M21" s="13">
        <v>78</v>
      </c>
      <c r="N21" s="13">
        <v>4.2119999999999997</v>
      </c>
      <c r="O21" s="12">
        <v>0</v>
      </c>
      <c r="P21" s="13">
        <v>0</v>
      </c>
      <c r="Q21" s="13">
        <v>0</v>
      </c>
      <c r="R21" s="12">
        <v>0</v>
      </c>
      <c r="S21" s="13">
        <v>0</v>
      </c>
      <c r="T21" s="13">
        <v>0</v>
      </c>
      <c r="U21" s="12">
        <v>0</v>
      </c>
      <c r="V21" s="13">
        <v>0</v>
      </c>
      <c r="W21" s="13">
        <v>0</v>
      </c>
      <c r="X21" s="12">
        <v>0</v>
      </c>
      <c r="Y21" s="13">
        <v>0</v>
      </c>
      <c r="Z21" s="13">
        <v>0</v>
      </c>
      <c r="AA21" s="12">
        <v>1</v>
      </c>
      <c r="AB21" s="13">
        <v>0</v>
      </c>
      <c r="AC21" s="13">
        <v>0</v>
      </c>
      <c r="AD21" s="13">
        <v>1</v>
      </c>
      <c r="AE21" s="12">
        <v>0</v>
      </c>
      <c r="AF21" s="13">
        <v>0</v>
      </c>
      <c r="AG21" s="13">
        <v>0</v>
      </c>
      <c r="AH21" s="12">
        <v>0</v>
      </c>
      <c r="AI21" s="13">
        <v>0</v>
      </c>
      <c r="AJ21" s="13">
        <v>0</v>
      </c>
      <c r="AK21" s="12">
        <v>1</v>
      </c>
      <c r="AL21" s="13">
        <v>0</v>
      </c>
      <c r="AM21" s="14">
        <v>0</v>
      </c>
    </row>
    <row r="22" spans="2:39" x14ac:dyDescent="0.25">
      <c r="B22" s="22"/>
      <c r="C22" s="12">
        <v>3</v>
      </c>
      <c r="D22" s="12" t="str">
        <v>M</v>
      </c>
      <c r="E22" s="12" t="str">
        <v>Son</v>
      </c>
      <c r="F22" s="12">
        <v>9.6</v>
      </c>
      <c r="G22" s="12">
        <v>9.3000000000000007</v>
      </c>
      <c r="H22" s="12" t="str">
        <v>Spurs</v>
      </c>
      <c r="I22" s="12">
        <v>75</v>
      </c>
      <c r="J22" s="12">
        <v>3.0630000000000002</v>
      </c>
      <c r="K22" s="13">
        <v>73</v>
      </c>
      <c r="L22" s="13">
        <v>4.1139999999999999</v>
      </c>
      <c r="M22" s="13">
        <v>72</v>
      </c>
      <c r="N22" s="13">
        <v>4.9660000000000002</v>
      </c>
      <c r="O22" s="12">
        <v>0</v>
      </c>
      <c r="P22" s="13">
        <v>0</v>
      </c>
      <c r="Q22" s="13">
        <v>0</v>
      </c>
      <c r="R22" s="12">
        <v>0</v>
      </c>
      <c r="S22" s="13">
        <v>0</v>
      </c>
      <c r="T22" s="13">
        <v>0</v>
      </c>
      <c r="U22" s="12">
        <v>0</v>
      </c>
      <c r="V22" s="13">
        <v>0</v>
      </c>
      <c r="W22" s="13">
        <v>0</v>
      </c>
      <c r="X22" s="12">
        <v>0</v>
      </c>
      <c r="Y22" s="13">
        <v>0</v>
      </c>
      <c r="Z22" s="13">
        <v>0</v>
      </c>
      <c r="AA22" s="12">
        <v>1</v>
      </c>
      <c r="AB22" s="13">
        <v>0</v>
      </c>
      <c r="AC22" s="13">
        <v>0</v>
      </c>
      <c r="AD22" s="13">
        <v>1</v>
      </c>
      <c r="AE22" s="12">
        <v>0</v>
      </c>
      <c r="AF22" s="13">
        <v>0</v>
      </c>
      <c r="AG22" s="13">
        <v>0</v>
      </c>
      <c r="AH22" s="12">
        <v>0</v>
      </c>
      <c r="AI22" s="13">
        <v>0</v>
      </c>
      <c r="AJ22" s="13">
        <v>0</v>
      </c>
      <c r="AK22" s="12">
        <v>1</v>
      </c>
      <c r="AL22" s="13">
        <v>0</v>
      </c>
      <c r="AM22" s="14">
        <v>0</v>
      </c>
    </row>
    <row r="23" spans="2:39" ht="15.75" thickBot="1" x14ac:dyDescent="0.3">
      <c r="B23" s="23"/>
      <c r="C23" s="15"/>
      <c r="D23" s="15"/>
      <c r="E23" s="15"/>
      <c r="F23" s="15"/>
      <c r="G23" s="15"/>
      <c r="H23" s="15"/>
      <c r="I23" s="15"/>
      <c r="J23" s="15"/>
      <c r="K23" s="16"/>
      <c r="L23" s="16"/>
      <c r="M23" s="16"/>
      <c r="N23" s="16"/>
      <c r="O23" s="15"/>
      <c r="P23" s="16"/>
      <c r="Q23" s="16"/>
      <c r="R23" s="15"/>
      <c r="S23" s="16"/>
      <c r="T23" s="16"/>
      <c r="U23" s="15"/>
      <c r="V23" s="16"/>
      <c r="W23" s="16"/>
      <c r="X23" s="15"/>
      <c r="Y23" s="16"/>
      <c r="Z23" s="16"/>
      <c r="AA23" s="15"/>
      <c r="AB23" s="16"/>
      <c r="AC23" s="16"/>
      <c r="AD23" s="16"/>
      <c r="AE23" s="15"/>
      <c r="AF23" s="16"/>
      <c r="AG23" s="16"/>
      <c r="AH23" s="15"/>
      <c r="AI23" s="16"/>
      <c r="AJ23" s="16"/>
      <c r="AK23" s="15"/>
      <c r="AL23" s="16"/>
      <c r="AM23" s="17"/>
    </row>
    <row r="24" spans="2:39" x14ac:dyDescent="0.25">
      <c r="B24" s="21" t="s">
        <v>726</v>
      </c>
      <c r="C24" s="9" t="str">
        <f>Sheet1!A$1</f>
        <v>Pos_Num</v>
      </c>
      <c r="D24" s="9" t="str">
        <f>Sheet1!B$1</f>
        <v>Pos</v>
      </c>
      <c r="E24" s="9" t="str">
        <f>Sheet1!C$1</f>
        <v>Name</v>
      </c>
      <c r="F24" s="9" t="str">
        <f>Sheet1!D$1</f>
        <v>BV</v>
      </c>
      <c r="G24" s="9" t="str">
        <f>Sheet1!E$1</f>
        <v>SV</v>
      </c>
      <c r="H24" s="9" t="str">
        <f>Sheet1!F$1</f>
        <v>Team</v>
      </c>
      <c r="I24" s="10" t="str">
        <f>Sheet1!G$1</f>
        <v>24_xMins</v>
      </c>
      <c r="J24" s="10" t="str">
        <f>Sheet1!H$1</f>
        <v>24_Pts</v>
      </c>
      <c r="K24" s="9" t="str">
        <f>Sheet1!I$1</f>
        <v>25_xMins</v>
      </c>
      <c r="L24" s="9" t="str">
        <f>Sheet1!J$1</f>
        <v>25_Pts</v>
      </c>
      <c r="M24" s="10" t="str">
        <f>Sheet1!K$1</f>
        <v>26_xMins</v>
      </c>
      <c r="N24" s="10" t="str">
        <f>Sheet1!L$1</f>
        <v>26_Pts</v>
      </c>
      <c r="O24" s="10" t="str">
        <f>Sheet1!M$1</f>
        <v>Lineup+1</v>
      </c>
      <c r="P24" s="9" t="str">
        <f>Sheet1!N$1</f>
        <v>Lineup+2</v>
      </c>
      <c r="Q24" s="10" t="str">
        <f>Sheet1!O$1</f>
        <v>Lineup+3</v>
      </c>
      <c r="R24" s="10" t="str">
        <f>Sheet1!P$1</f>
        <v>Bench+1</v>
      </c>
      <c r="S24" s="9" t="str">
        <f>Sheet1!Q$1</f>
        <v>Bench+2</v>
      </c>
      <c r="T24" s="10" t="str">
        <f>Sheet1!R$1</f>
        <v>Bench+3</v>
      </c>
      <c r="U24" s="10" t="str">
        <f>Sheet1!S$1</f>
        <v>Captain+1</v>
      </c>
      <c r="V24" s="9" t="str">
        <f>Sheet1!T$1</f>
        <v>Captain+2</v>
      </c>
      <c r="W24" s="10" t="str">
        <f>Sheet1!U$1</f>
        <v>Captain+3</v>
      </c>
      <c r="X24" s="10" t="str">
        <f>Sheet1!V$1</f>
        <v>Buy+1</v>
      </c>
      <c r="Y24" s="9" t="str">
        <f>Sheet1!W$1</f>
        <v>Buy+2</v>
      </c>
      <c r="Z24" s="10" t="str">
        <f>Sheet1!X$1</f>
        <v>Buy+3</v>
      </c>
      <c r="AA24" s="10" t="str">
        <f>Sheet1!Y$1</f>
        <v>Sell+1</v>
      </c>
      <c r="AB24" s="9" t="str">
        <f>Sheet1!Z$1</f>
        <v>Sell+2</v>
      </c>
      <c r="AC24" s="10" t="str">
        <f>Sheet1!AA$1</f>
        <v>Sell+3</v>
      </c>
      <c r="AD24" s="10" t="str">
        <f>Sheet1!AB$1</f>
        <v>Squad+0</v>
      </c>
      <c r="AE24" s="10" t="str">
        <f>Sheet1!AC$1</f>
        <v>Squad+1</v>
      </c>
      <c r="AF24" s="9" t="str">
        <f>Sheet1!AD$1</f>
        <v>Squad+2</v>
      </c>
      <c r="AG24" s="10" t="str">
        <f>Sheet1!AE$1</f>
        <v>Squad+3</v>
      </c>
      <c r="AH24" s="10" t="str">
        <f>Sheet1!AF$1</f>
        <v>L/B+1</v>
      </c>
      <c r="AI24" s="9" t="str">
        <f>Sheet1!AG$1</f>
        <v>L/B+2</v>
      </c>
      <c r="AJ24" s="10" t="str">
        <f>Sheet1!AH$1</f>
        <v>L/B+3</v>
      </c>
      <c r="AK24" s="10" t="str">
        <f>Sheet1!AI$1</f>
        <v>DV+1</v>
      </c>
      <c r="AL24" s="9" t="str">
        <f>Sheet1!AJ$1</f>
        <v>DV+2</v>
      </c>
      <c r="AM24" s="11" t="str">
        <f>Sheet1!AK$1</f>
        <v>DV+3</v>
      </c>
    </row>
    <row r="25" spans="2:39" x14ac:dyDescent="0.25">
      <c r="B25" s="22"/>
      <c r="C25" s="12" cm="1">
        <f t="array" ref="C25:AM40">_xlfn._xlws.SORT(_xlfn._xlws.SORT(_xlfn._xlws.SORT(_xlfn._xlws.SORT(_xlfn._xlws.FILTER(Sheet1!$A$2:$AK$669,Sheet1!$AJ$2:$AJ$669&gt;0),10,-1),1),17,-1),14,-1)</f>
        <v>1</v>
      </c>
      <c r="D25" s="12" t="str">
        <v>G</v>
      </c>
      <c r="E25" s="12" t="str">
        <v>McCarthy</v>
      </c>
      <c r="F25" s="12">
        <v>4.5</v>
      </c>
      <c r="G25" s="12">
        <v>4.5</v>
      </c>
      <c r="H25" s="12" t="str">
        <v>Southampton</v>
      </c>
      <c r="I25" s="13">
        <v>86</v>
      </c>
      <c r="J25" s="13">
        <v>3.7050000000000001</v>
      </c>
      <c r="K25" s="12">
        <v>88</v>
      </c>
      <c r="L25" s="12">
        <v>6.4039999999999999</v>
      </c>
      <c r="M25" s="13">
        <v>88</v>
      </c>
      <c r="N25" s="13">
        <v>3.3029999999999999</v>
      </c>
      <c r="O25" s="13">
        <v>0</v>
      </c>
      <c r="P25" s="12">
        <v>1</v>
      </c>
      <c r="Q25" s="13">
        <v>1</v>
      </c>
      <c r="R25" s="13">
        <v>0</v>
      </c>
      <c r="S25" s="12">
        <v>0</v>
      </c>
      <c r="T25" s="13">
        <v>0</v>
      </c>
      <c r="U25" s="13">
        <v>0</v>
      </c>
      <c r="V25" s="12">
        <v>0</v>
      </c>
      <c r="W25" s="13">
        <v>0</v>
      </c>
      <c r="X25" s="13">
        <v>0</v>
      </c>
      <c r="Y25" s="12">
        <v>1</v>
      </c>
      <c r="Z25" s="13">
        <v>0</v>
      </c>
      <c r="AA25" s="13">
        <v>0</v>
      </c>
      <c r="AB25" s="12">
        <v>0</v>
      </c>
      <c r="AC25" s="13">
        <v>0</v>
      </c>
      <c r="AD25" s="13">
        <v>0</v>
      </c>
      <c r="AE25" s="13">
        <v>0</v>
      </c>
      <c r="AF25" s="12">
        <v>1</v>
      </c>
      <c r="AG25" s="13">
        <v>1</v>
      </c>
      <c r="AH25" s="13">
        <v>0</v>
      </c>
      <c r="AI25" s="12">
        <v>1</v>
      </c>
      <c r="AJ25" s="13">
        <v>1</v>
      </c>
      <c r="AK25" s="13">
        <v>0</v>
      </c>
      <c r="AL25" s="12">
        <v>1</v>
      </c>
      <c r="AM25" s="14">
        <v>1</v>
      </c>
    </row>
    <row r="26" spans="2:39" x14ac:dyDescent="0.25">
      <c r="B26" s="22"/>
      <c r="C26" s="12">
        <v>2</v>
      </c>
      <c r="D26" s="12" t="str">
        <v>D</v>
      </c>
      <c r="E26" s="12" t="str">
        <v>Dallas</v>
      </c>
      <c r="F26" s="12">
        <v>4.8</v>
      </c>
      <c r="G26" s="12">
        <v>4.5999999999999996</v>
      </c>
      <c r="H26" s="12" t="str">
        <v>Leeds</v>
      </c>
      <c r="I26" s="13">
        <v>84</v>
      </c>
      <c r="J26" s="13">
        <v>2.3610000000000002</v>
      </c>
      <c r="K26" s="12">
        <v>83</v>
      </c>
      <c r="L26" s="12">
        <v>6.5659999999999998</v>
      </c>
      <c r="M26" s="13">
        <v>80</v>
      </c>
      <c r="N26" s="13">
        <v>2.7610000000000001</v>
      </c>
      <c r="O26" s="13">
        <v>0</v>
      </c>
      <c r="P26" s="12">
        <v>1</v>
      </c>
      <c r="Q26" s="13">
        <v>0</v>
      </c>
      <c r="R26" s="13">
        <v>1</v>
      </c>
      <c r="S26" s="12">
        <v>0</v>
      </c>
      <c r="T26" s="13">
        <v>1</v>
      </c>
      <c r="U26" s="13">
        <v>0</v>
      </c>
      <c r="V26" s="12">
        <v>0</v>
      </c>
      <c r="W26" s="13">
        <v>0</v>
      </c>
      <c r="X26" s="13">
        <v>0</v>
      </c>
      <c r="Y26" s="12">
        <v>0</v>
      </c>
      <c r="Z26" s="13">
        <v>0</v>
      </c>
      <c r="AA26" s="13">
        <v>0</v>
      </c>
      <c r="AB26" s="12">
        <v>0</v>
      </c>
      <c r="AC26" s="13">
        <v>0</v>
      </c>
      <c r="AD26" s="13">
        <v>1</v>
      </c>
      <c r="AE26" s="13">
        <v>1</v>
      </c>
      <c r="AF26" s="12">
        <v>1</v>
      </c>
      <c r="AG26" s="13">
        <v>1</v>
      </c>
      <c r="AH26" s="13">
        <v>1</v>
      </c>
      <c r="AI26" s="12">
        <v>1</v>
      </c>
      <c r="AJ26" s="13">
        <v>1</v>
      </c>
      <c r="AK26" s="13">
        <v>1</v>
      </c>
      <c r="AL26" s="12">
        <v>1</v>
      </c>
      <c r="AM26" s="14">
        <v>1</v>
      </c>
    </row>
    <row r="27" spans="2:39" x14ac:dyDescent="0.25">
      <c r="B27" s="22"/>
      <c r="C27" s="12">
        <v>2</v>
      </c>
      <c r="D27" s="12" t="str">
        <v>D</v>
      </c>
      <c r="E27" s="12" t="str">
        <v>Mee</v>
      </c>
      <c r="F27" s="12">
        <v>5</v>
      </c>
      <c r="G27" s="12">
        <v>5</v>
      </c>
      <c r="H27" s="12" t="str">
        <v>Burnley</v>
      </c>
      <c r="I27" s="13">
        <v>85</v>
      </c>
      <c r="J27" s="13">
        <v>6.4450000000000003</v>
      </c>
      <c r="K27" s="12">
        <v>84</v>
      </c>
      <c r="L27" s="12">
        <v>3.835</v>
      </c>
      <c r="M27" s="13">
        <v>81</v>
      </c>
      <c r="N27" s="13">
        <v>2.077</v>
      </c>
      <c r="O27" s="13">
        <v>1</v>
      </c>
      <c r="P27" s="12">
        <v>1</v>
      </c>
      <c r="Q27" s="13">
        <v>0</v>
      </c>
      <c r="R27" s="13">
        <v>0</v>
      </c>
      <c r="S27" s="12">
        <v>0</v>
      </c>
      <c r="T27" s="13">
        <v>0</v>
      </c>
      <c r="U27" s="13">
        <v>0</v>
      </c>
      <c r="V27" s="12">
        <v>0</v>
      </c>
      <c r="W27" s="13">
        <v>0</v>
      </c>
      <c r="X27" s="13">
        <v>1</v>
      </c>
      <c r="Y27" s="12">
        <v>0</v>
      </c>
      <c r="Z27" s="13">
        <v>0</v>
      </c>
      <c r="AA27" s="13">
        <v>0</v>
      </c>
      <c r="AB27" s="12">
        <v>0</v>
      </c>
      <c r="AC27" s="13">
        <v>1</v>
      </c>
      <c r="AD27" s="13">
        <v>0</v>
      </c>
      <c r="AE27" s="13">
        <v>1</v>
      </c>
      <c r="AF27" s="12">
        <v>1</v>
      </c>
      <c r="AG27" s="13">
        <v>0</v>
      </c>
      <c r="AH27" s="13">
        <v>1</v>
      </c>
      <c r="AI27" s="12">
        <v>1</v>
      </c>
      <c r="AJ27" s="13">
        <v>0</v>
      </c>
      <c r="AK27" s="13">
        <v>1</v>
      </c>
      <c r="AL27" s="12">
        <v>1</v>
      </c>
      <c r="AM27" s="14">
        <v>1</v>
      </c>
    </row>
    <row r="28" spans="2:39" x14ac:dyDescent="0.25">
      <c r="B28" s="22"/>
      <c r="C28" s="12">
        <v>2</v>
      </c>
      <c r="D28" s="12" t="str">
        <v>D</v>
      </c>
      <c r="E28" s="12" t="str">
        <v>Dias</v>
      </c>
      <c r="F28" s="12">
        <v>6.1</v>
      </c>
      <c r="G28" s="12">
        <v>5.9</v>
      </c>
      <c r="H28" s="12" t="str">
        <v>Man City</v>
      </c>
      <c r="I28" s="13">
        <v>85</v>
      </c>
      <c r="J28" s="13">
        <v>8.1969999999999992</v>
      </c>
      <c r="K28" s="12">
        <v>82</v>
      </c>
      <c r="L28" s="12">
        <v>3.391</v>
      </c>
      <c r="M28" s="13">
        <v>81</v>
      </c>
      <c r="N28" s="13">
        <v>4.0510000000000002</v>
      </c>
      <c r="O28" s="13">
        <v>1</v>
      </c>
      <c r="P28" s="12">
        <v>1</v>
      </c>
      <c r="Q28" s="13">
        <v>1</v>
      </c>
      <c r="R28" s="13">
        <v>0</v>
      </c>
      <c r="S28" s="12">
        <v>0</v>
      </c>
      <c r="T28" s="13">
        <v>0</v>
      </c>
      <c r="U28" s="13">
        <v>0</v>
      </c>
      <c r="V28" s="12">
        <v>0</v>
      </c>
      <c r="W28" s="13">
        <v>0</v>
      </c>
      <c r="X28" s="13">
        <v>0</v>
      </c>
      <c r="Y28" s="12">
        <v>0</v>
      </c>
      <c r="Z28" s="13">
        <v>0</v>
      </c>
      <c r="AA28" s="13">
        <v>0</v>
      </c>
      <c r="AB28" s="12">
        <v>0</v>
      </c>
      <c r="AC28" s="13">
        <v>0</v>
      </c>
      <c r="AD28" s="13">
        <v>1</v>
      </c>
      <c r="AE28" s="13">
        <v>1</v>
      </c>
      <c r="AF28" s="12">
        <v>1</v>
      </c>
      <c r="AG28" s="13">
        <v>1</v>
      </c>
      <c r="AH28" s="13">
        <v>1</v>
      </c>
      <c r="AI28" s="12">
        <v>1</v>
      </c>
      <c r="AJ28" s="13">
        <v>1</v>
      </c>
      <c r="AK28" s="13">
        <v>1</v>
      </c>
      <c r="AL28" s="12">
        <v>1</v>
      </c>
      <c r="AM28" s="14">
        <v>1</v>
      </c>
    </row>
    <row r="29" spans="2:39" x14ac:dyDescent="0.25">
      <c r="B29" s="22"/>
      <c r="C29" s="12">
        <v>3</v>
      </c>
      <c r="D29" s="12" t="str">
        <v>M</v>
      </c>
      <c r="E29" s="12" t="str">
        <v>Raphinha</v>
      </c>
      <c r="F29" s="12">
        <v>5.3</v>
      </c>
      <c r="G29" s="12">
        <v>5.3</v>
      </c>
      <c r="H29" s="12" t="str">
        <v>Leeds</v>
      </c>
      <c r="I29" s="13">
        <v>77</v>
      </c>
      <c r="J29" s="13">
        <v>3.278</v>
      </c>
      <c r="K29" s="12">
        <v>77</v>
      </c>
      <c r="L29" s="12">
        <v>7.6319999999999997</v>
      </c>
      <c r="M29" s="13">
        <v>74</v>
      </c>
      <c r="N29" s="13">
        <v>3.7530000000000001</v>
      </c>
      <c r="O29" s="13">
        <v>0</v>
      </c>
      <c r="P29" s="12">
        <v>1</v>
      </c>
      <c r="Q29" s="13">
        <v>1</v>
      </c>
      <c r="R29" s="13">
        <v>1</v>
      </c>
      <c r="S29" s="12">
        <v>0</v>
      </c>
      <c r="T29" s="13">
        <v>0</v>
      </c>
      <c r="U29" s="13">
        <v>0</v>
      </c>
      <c r="V29" s="12">
        <v>0</v>
      </c>
      <c r="W29" s="13">
        <v>0</v>
      </c>
      <c r="X29" s="13">
        <v>1</v>
      </c>
      <c r="Y29" s="12">
        <v>0</v>
      </c>
      <c r="Z29" s="13">
        <v>0</v>
      </c>
      <c r="AA29" s="13">
        <v>0</v>
      </c>
      <c r="AB29" s="12">
        <v>0</v>
      </c>
      <c r="AC29" s="13">
        <v>0</v>
      </c>
      <c r="AD29" s="13">
        <v>0</v>
      </c>
      <c r="AE29" s="13">
        <v>1</v>
      </c>
      <c r="AF29" s="12">
        <v>1</v>
      </c>
      <c r="AG29" s="13">
        <v>1</v>
      </c>
      <c r="AH29" s="13">
        <v>1</v>
      </c>
      <c r="AI29" s="12">
        <v>1</v>
      </c>
      <c r="AJ29" s="13">
        <v>1</v>
      </c>
      <c r="AK29" s="13">
        <v>1</v>
      </c>
      <c r="AL29" s="12">
        <v>1</v>
      </c>
      <c r="AM29" s="14">
        <v>1</v>
      </c>
    </row>
    <row r="30" spans="2:39" x14ac:dyDescent="0.25">
      <c r="B30" s="22"/>
      <c r="C30" s="12">
        <v>3</v>
      </c>
      <c r="D30" s="12" t="str">
        <v>M</v>
      </c>
      <c r="E30" s="12" t="str">
        <v>Fernandes</v>
      </c>
      <c r="F30" s="12">
        <v>11.5</v>
      </c>
      <c r="G30" s="12">
        <v>11.4</v>
      </c>
      <c r="H30" s="12" t="str">
        <v>Man Utd</v>
      </c>
      <c r="I30" s="13">
        <v>79</v>
      </c>
      <c r="J30" s="13">
        <v>6.7229999999999999</v>
      </c>
      <c r="K30" s="12">
        <v>78</v>
      </c>
      <c r="L30" s="12">
        <v>6.9089999999999998</v>
      </c>
      <c r="M30" s="13">
        <v>76</v>
      </c>
      <c r="N30" s="13">
        <v>4.1909999999999998</v>
      </c>
      <c r="O30" s="13">
        <v>1</v>
      </c>
      <c r="P30" s="12">
        <v>1</v>
      </c>
      <c r="Q30" s="13">
        <v>1</v>
      </c>
      <c r="R30" s="13">
        <v>0</v>
      </c>
      <c r="S30" s="12">
        <v>0</v>
      </c>
      <c r="T30" s="13">
        <v>0</v>
      </c>
      <c r="U30" s="13">
        <v>0</v>
      </c>
      <c r="V30" s="12">
        <v>0</v>
      </c>
      <c r="W30" s="13">
        <v>0</v>
      </c>
      <c r="X30" s="13">
        <v>0</v>
      </c>
      <c r="Y30" s="12">
        <v>0</v>
      </c>
      <c r="Z30" s="13">
        <v>0</v>
      </c>
      <c r="AA30" s="13">
        <v>0</v>
      </c>
      <c r="AB30" s="12">
        <v>0</v>
      </c>
      <c r="AC30" s="13">
        <v>0</v>
      </c>
      <c r="AD30" s="13">
        <v>1</v>
      </c>
      <c r="AE30" s="13">
        <v>1</v>
      </c>
      <c r="AF30" s="12">
        <v>1</v>
      </c>
      <c r="AG30" s="13">
        <v>1</v>
      </c>
      <c r="AH30" s="13">
        <v>1</v>
      </c>
      <c r="AI30" s="12">
        <v>1</v>
      </c>
      <c r="AJ30" s="13">
        <v>1</v>
      </c>
      <c r="AK30" s="13">
        <v>1</v>
      </c>
      <c r="AL30" s="12">
        <v>1</v>
      </c>
      <c r="AM30" s="14">
        <v>1</v>
      </c>
    </row>
    <row r="31" spans="2:39" x14ac:dyDescent="0.25">
      <c r="B31" s="22"/>
      <c r="C31" s="12">
        <v>3</v>
      </c>
      <c r="D31" s="12" t="str">
        <v>M</v>
      </c>
      <c r="E31" s="12" t="str">
        <v>Salah</v>
      </c>
      <c r="F31" s="12">
        <v>12.6</v>
      </c>
      <c r="G31" s="12">
        <v>12.3</v>
      </c>
      <c r="H31" s="12" t="str">
        <v>Liverpool</v>
      </c>
      <c r="I31" s="13">
        <v>77</v>
      </c>
      <c r="J31" s="13">
        <v>5.4820000000000002</v>
      </c>
      <c r="K31" s="12">
        <v>77</v>
      </c>
      <c r="L31" s="12">
        <v>6.2619999999999996</v>
      </c>
      <c r="M31" s="13">
        <v>72</v>
      </c>
      <c r="N31" s="13">
        <v>6.1989999999999998</v>
      </c>
      <c r="O31" s="13">
        <v>1</v>
      </c>
      <c r="P31" s="12">
        <v>1</v>
      </c>
      <c r="Q31" s="13">
        <v>1</v>
      </c>
      <c r="R31" s="13">
        <v>0</v>
      </c>
      <c r="S31" s="12">
        <v>0</v>
      </c>
      <c r="T31" s="13">
        <v>0</v>
      </c>
      <c r="U31" s="13">
        <v>0</v>
      </c>
      <c r="V31" s="12">
        <v>0</v>
      </c>
      <c r="W31" s="13">
        <v>1</v>
      </c>
      <c r="X31" s="13">
        <v>0</v>
      </c>
      <c r="Y31" s="12">
        <v>0</v>
      </c>
      <c r="Z31" s="13">
        <v>0</v>
      </c>
      <c r="AA31" s="13">
        <v>0</v>
      </c>
      <c r="AB31" s="12">
        <v>0</v>
      </c>
      <c r="AC31" s="13">
        <v>0</v>
      </c>
      <c r="AD31" s="13">
        <v>1</v>
      </c>
      <c r="AE31" s="13">
        <v>1</v>
      </c>
      <c r="AF31" s="12">
        <v>1</v>
      </c>
      <c r="AG31" s="13">
        <v>1</v>
      </c>
      <c r="AH31" s="13">
        <v>1</v>
      </c>
      <c r="AI31" s="12">
        <v>1</v>
      </c>
      <c r="AJ31" s="13">
        <v>1</v>
      </c>
      <c r="AK31" s="13">
        <v>1</v>
      </c>
      <c r="AL31" s="12">
        <v>1</v>
      </c>
      <c r="AM31" s="14">
        <v>1</v>
      </c>
    </row>
    <row r="32" spans="2:39" x14ac:dyDescent="0.25">
      <c r="B32" s="22"/>
      <c r="C32" s="12">
        <v>3</v>
      </c>
      <c r="D32" s="12" t="str">
        <v>M</v>
      </c>
      <c r="E32" s="12" t="str">
        <v>Sterling</v>
      </c>
      <c r="F32" s="12">
        <v>11.6</v>
      </c>
      <c r="G32" s="12">
        <v>11.6</v>
      </c>
      <c r="H32" s="12" t="str">
        <v>Man City</v>
      </c>
      <c r="I32" s="13">
        <v>72</v>
      </c>
      <c r="J32" s="13">
        <v>11.224</v>
      </c>
      <c r="K32" s="12">
        <v>74</v>
      </c>
      <c r="L32" s="12">
        <v>4.9349999999999996</v>
      </c>
      <c r="M32" s="13">
        <v>70</v>
      </c>
      <c r="N32" s="13">
        <v>5.4740000000000002</v>
      </c>
      <c r="O32" s="13">
        <v>1</v>
      </c>
      <c r="P32" s="12">
        <v>1</v>
      </c>
      <c r="Q32" s="13">
        <v>1</v>
      </c>
      <c r="R32" s="13">
        <v>0</v>
      </c>
      <c r="S32" s="12">
        <v>0</v>
      </c>
      <c r="T32" s="13">
        <v>0</v>
      </c>
      <c r="U32" s="13">
        <v>1</v>
      </c>
      <c r="V32" s="12">
        <v>0</v>
      </c>
      <c r="W32" s="13">
        <v>0</v>
      </c>
      <c r="X32" s="13">
        <v>1</v>
      </c>
      <c r="Y32" s="12">
        <v>0</v>
      </c>
      <c r="Z32" s="13">
        <v>0</v>
      </c>
      <c r="AA32" s="13">
        <v>0</v>
      </c>
      <c r="AB32" s="12">
        <v>0</v>
      </c>
      <c r="AC32" s="13">
        <v>0</v>
      </c>
      <c r="AD32" s="13">
        <v>0</v>
      </c>
      <c r="AE32" s="13">
        <v>1</v>
      </c>
      <c r="AF32" s="12">
        <v>1</v>
      </c>
      <c r="AG32" s="13">
        <v>1</v>
      </c>
      <c r="AH32" s="13">
        <v>1</v>
      </c>
      <c r="AI32" s="12">
        <v>1</v>
      </c>
      <c r="AJ32" s="13">
        <v>1</v>
      </c>
      <c r="AK32" s="13">
        <v>1</v>
      </c>
      <c r="AL32" s="12">
        <v>1</v>
      </c>
      <c r="AM32" s="14">
        <v>1</v>
      </c>
    </row>
    <row r="33" spans="2:39" x14ac:dyDescent="0.25">
      <c r="B33" s="22"/>
      <c r="C33" s="12">
        <v>3</v>
      </c>
      <c r="D33" s="12" t="str">
        <v>M</v>
      </c>
      <c r="E33" s="12" t="str">
        <v>Gündogan</v>
      </c>
      <c r="F33" s="12">
        <v>6</v>
      </c>
      <c r="G33" s="12">
        <v>5.7</v>
      </c>
      <c r="H33" s="12" t="str">
        <v>Man City</v>
      </c>
      <c r="I33" s="13">
        <v>77</v>
      </c>
      <c r="J33" s="13">
        <v>8.77</v>
      </c>
      <c r="K33" s="12">
        <v>71</v>
      </c>
      <c r="L33" s="12">
        <v>3.5070000000000001</v>
      </c>
      <c r="M33" s="13">
        <v>70</v>
      </c>
      <c r="N33" s="13">
        <v>3.9420000000000002</v>
      </c>
      <c r="O33" s="13">
        <v>1</v>
      </c>
      <c r="P33" s="12">
        <v>1</v>
      </c>
      <c r="Q33" s="13">
        <v>1</v>
      </c>
      <c r="R33" s="13">
        <v>0</v>
      </c>
      <c r="S33" s="12">
        <v>0</v>
      </c>
      <c r="T33" s="13">
        <v>0</v>
      </c>
      <c r="U33" s="13">
        <v>0</v>
      </c>
      <c r="V33" s="12">
        <v>0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2">
        <v>0</v>
      </c>
      <c r="AC33" s="13">
        <v>0</v>
      </c>
      <c r="AD33" s="13">
        <v>1</v>
      </c>
      <c r="AE33" s="13">
        <v>1</v>
      </c>
      <c r="AF33" s="12">
        <v>1</v>
      </c>
      <c r="AG33" s="13">
        <v>1</v>
      </c>
      <c r="AH33" s="13">
        <v>1</v>
      </c>
      <c r="AI33" s="12">
        <v>1</v>
      </c>
      <c r="AJ33" s="13">
        <v>1</v>
      </c>
      <c r="AK33" s="13">
        <v>1</v>
      </c>
      <c r="AL33" s="12">
        <v>1</v>
      </c>
      <c r="AM33" s="14">
        <v>1</v>
      </c>
    </row>
    <row r="34" spans="2:39" x14ac:dyDescent="0.25">
      <c r="B34" s="22"/>
      <c r="C34" s="12">
        <v>4</v>
      </c>
      <c r="D34" s="12" t="str">
        <v>F</v>
      </c>
      <c r="E34" s="12" t="str">
        <v>Bamford</v>
      </c>
      <c r="F34" s="12">
        <v>6.8</v>
      </c>
      <c r="G34" s="12">
        <v>6.4</v>
      </c>
      <c r="H34" s="12" t="str">
        <v>Leeds</v>
      </c>
      <c r="I34" s="13">
        <v>80</v>
      </c>
      <c r="J34" s="13">
        <v>4.2290000000000001</v>
      </c>
      <c r="K34" s="12">
        <v>80</v>
      </c>
      <c r="L34" s="12">
        <v>9.9960000000000004</v>
      </c>
      <c r="M34" s="13">
        <v>76</v>
      </c>
      <c r="N34" s="13">
        <v>5.0170000000000003</v>
      </c>
      <c r="O34" s="13">
        <v>1</v>
      </c>
      <c r="P34" s="12">
        <v>1</v>
      </c>
      <c r="Q34" s="13">
        <v>1</v>
      </c>
      <c r="R34" s="13">
        <v>0</v>
      </c>
      <c r="S34" s="12">
        <v>0</v>
      </c>
      <c r="T34" s="13">
        <v>0</v>
      </c>
      <c r="U34" s="13">
        <v>0</v>
      </c>
      <c r="V34" s="12">
        <v>1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2">
        <v>0</v>
      </c>
      <c r="AC34" s="13">
        <v>0</v>
      </c>
      <c r="AD34" s="13">
        <v>1</v>
      </c>
      <c r="AE34" s="13">
        <v>1</v>
      </c>
      <c r="AF34" s="12">
        <v>1</v>
      </c>
      <c r="AG34" s="13">
        <v>1</v>
      </c>
      <c r="AH34" s="13">
        <v>1</v>
      </c>
      <c r="AI34" s="12">
        <v>1</v>
      </c>
      <c r="AJ34" s="13">
        <v>1</v>
      </c>
      <c r="AK34" s="13">
        <v>1</v>
      </c>
      <c r="AL34" s="12">
        <v>1</v>
      </c>
      <c r="AM34" s="14">
        <v>1</v>
      </c>
    </row>
    <row r="35" spans="2:39" x14ac:dyDescent="0.25">
      <c r="B35" s="22"/>
      <c r="C35" s="12">
        <v>4</v>
      </c>
      <c r="D35" s="12" t="str">
        <v>F</v>
      </c>
      <c r="E35" s="12" t="str">
        <v>Watkins</v>
      </c>
      <c r="F35" s="12">
        <v>6.4</v>
      </c>
      <c r="G35" s="12">
        <v>6.2</v>
      </c>
      <c r="H35" s="12" t="str">
        <v>Aston Villa</v>
      </c>
      <c r="I35" s="13">
        <v>81</v>
      </c>
      <c r="J35" s="13">
        <v>4.2309999999999999</v>
      </c>
      <c r="K35" s="12">
        <v>81</v>
      </c>
      <c r="L35" s="12">
        <v>4.2389999999999999</v>
      </c>
      <c r="M35" s="13">
        <v>78</v>
      </c>
      <c r="N35" s="13">
        <v>4.4649999999999999</v>
      </c>
      <c r="O35" s="13">
        <v>1</v>
      </c>
      <c r="P35" s="12">
        <v>1</v>
      </c>
      <c r="Q35" s="13">
        <v>1</v>
      </c>
      <c r="R35" s="13">
        <v>0</v>
      </c>
      <c r="S35" s="12">
        <v>0</v>
      </c>
      <c r="T35" s="13">
        <v>0</v>
      </c>
      <c r="U35" s="13">
        <v>0</v>
      </c>
      <c r="V35" s="12">
        <v>0</v>
      </c>
      <c r="W35" s="13">
        <v>0</v>
      </c>
      <c r="X35" s="13">
        <v>0</v>
      </c>
      <c r="Y35" s="12">
        <v>0</v>
      </c>
      <c r="Z35" s="13">
        <v>0</v>
      </c>
      <c r="AA35" s="13">
        <v>0</v>
      </c>
      <c r="AB35" s="12">
        <v>0</v>
      </c>
      <c r="AC35" s="13">
        <v>0</v>
      </c>
      <c r="AD35" s="13">
        <v>1</v>
      </c>
      <c r="AE35" s="13">
        <v>1</v>
      </c>
      <c r="AF35" s="12">
        <v>1</v>
      </c>
      <c r="AG35" s="13">
        <v>1</v>
      </c>
      <c r="AH35" s="13">
        <v>1</v>
      </c>
      <c r="AI35" s="12">
        <v>1</v>
      </c>
      <c r="AJ35" s="13">
        <v>1</v>
      </c>
      <c r="AK35" s="13">
        <v>1</v>
      </c>
      <c r="AL35" s="12">
        <v>1</v>
      </c>
      <c r="AM35" s="14">
        <v>1</v>
      </c>
    </row>
    <row r="36" spans="2:39" x14ac:dyDescent="0.25">
      <c r="B36" s="22"/>
      <c r="C36" s="12">
        <v>1</v>
      </c>
      <c r="D36" s="12" t="str">
        <v>G</v>
      </c>
      <c r="E36" s="12" t="str">
        <v>Martínez</v>
      </c>
      <c r="F36" s="12">
        <v>5.2</v>
      </c>
      <c r="G36" s="12">
        <v>4.9000000000000004</v>
      </c>
      <c r="H36" s="12" t="str">
        <v>Aston Villa</v>
      </c>
      <c r="I36" s="13">
        <v>89</v>
      </c>
      <c r="J36" s="13">
        <v>3.528</v>
      </c>
      <c r="K36" s="12">
        <v>88</v>
      </c>
      <c r="L36" s="12">
        <v>3.363</v>
      </c>
      <c r="M36" s="13">
        <v>88</v>
      </c>
      <c r="N36" s="13">
        <v>3.2530000000000001</v>
      </c>
      <c r="O36" s="13">
        <v>0</v>
      </c>
      <c r="P36" s="12">
        <v>0</v>
      </c>
      <c r="Q36" s="13">
        <v>0</v>
      </c>
      <c r="R36" s="13">
        <v>1</v>
      </c>
      <c r="S36" s="12">
        <v>1</v>
      </c>
      <c r="T36" s="13">
        <v>1</v>
      </c>
      <c r="U36" s="13">
        <v>0</v>
      </c>
      <c r="V36" s="12">
        <v>0</v>
      </c>
      <c r="W36" s="13">
        <v>0</v>
      </c>
      <c r="X36" s="13">
        <v>0</v>
      </c>
      <c r="Y36" s="12">
        <v>0</v>
      </c>
      <c r="Z36" s="13">
        <v>0</v>
      </c>
      <c r="AA36" s="13">
        <v>0</v>
      </c>
      <c r="AB36" s="12">
        <v>0</v>
      </c>
      <c r="AC36" s="13">
        <v>0</v>
      </c>
      <c r="AD36" s="13">
        <v>1</v>
      </c>
      <c r="AE36" s="13">
        <v>1</v>
      </c>
      <c r="AF36" s="12">
        <v>1</v>
      </c>
      <c r="AG36" s="13">
        <v>1</v>
      </c>
      <c r="AH36" s="13">
        <v>1</v>
      </c>
      <c r="AI36" s="12">
        <v>1</v>
      </c>
      <c r="AJ36" s="13">
        <v>1</v>
      </c>
      <c r="AK36" s="13">
        <v>1</v>
      </c>
      <c r="AL36" s="12">
        <v>1</v>
      </c>
      <c r="AM36" s="14">
        <v>1</v>
      </c>
    </row>
    <row r="37" spans="2:39" x14ac:dyDescent="0.25">
      <c r="B37" s="22"/>
      <c r="C37" s="12">
        <v>2</v>
      </c>
      <c r="D37" s="12" t="str">
        <v>D</v>
      </c>
      <c r="E37" s="12" t="str">
        <v>Coufal</v>
      </c>
      <c r="F37" s="12">
        <v>4.7</v>
      </c>
      <c r="G37" s="12">
        <v>4.7</v>
      </c>
      <c r="H37" s="12" t="str">
        <v>West Ham</v>
      </c>
      <c r="I37" s="13">
        <v>84</v>
      </c>
      <c r="J37" s="13">
        <v>4.2030000000000003</v>
      </c>
      <c r="K37" s="12">
        <v>82</v>
      </c>
      <c r="L37" s="12">
        <v>2.9860000000000002</v>
      </c>
      <c r="M37" s="13">
        <v>79</v>
      </c>
      <c r="N37" s="13">
        <v>1.4330000000000001</v>
      </c>
      <c r="O37" s="13">
        <v>1</v>
      </c>
      <c r="P37" s="12">
        <v>0</v>
      </c>
      <c r="Q37" s="13">
        <v>0</v>
      </c>
      <c r="R37" s="13">
        <v>0</v>
      </c>
      <c r="S37" s="12">
        <v>1</v>
      </c>
      <c r="T37" s="13">
        <v>1</v>
      </c>
      <c r="U37" s="13">
        <v>0</v>
      </c>
      <c r="V37" s="12">
        <v>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2">
        <v>0</v>
      </c>
      <c r="AC37" s="13">
        <v>0</v>
      </c>
      <c r="AD37" s="13">
        <v>1</v>
      </c>
      <c r="AE37" s="13">
        <v>1</v>
      </c>
      <c r="AF37" s="12">
        <v>1</v>
      </c>
      <c r="AG37" s="13">
        <v>1</v>
      </c>
      <c r="AH37" s="13">
        <v>1</v>
      </c>
      <c r="AI37" s="12">
        <v>1</v>
      </c>
      <c r="AJ37" s="13">
        <v>1</v>
      </c>
      <c r="AK37" s="13">
        <v>1</v>
      </c>
      <c r="AL37" s="12">
        <v>1</v>
      </c>
      <c r="AM37" s="14">
        <v>1</v>
      </c>
    </row>
    <row r="38" spans="2:39" x14ac:dyDescent="0.25">
      <c r="B38" s="22"/>
      <c r="C38" s="12">
        <v>2</v>
      </c>
      <c r="D38" s="12" t="str">
        <v>D</v>
      </c>
      <c r="E38" s="12" t="str">
        <v>Digne</v>
      </c>
      <c r="F38" s="12">
        <v>6.1</v>
      </c>
      <c r="G38" s="12">
        <v>6</v>
      </c>
      <c r="H38" s="12" t="str">
        <v>Everton</v>
      </c>
      <c r="I38" s="13">
        <v>80</v>
      </c>
      <c r="J38" s="13">
        <v>5.9409999999999998</v>
      </c>
      <c r="K38" s="12">
        <v>76</v>
      </c>
      <c r="L38" s="12">
        <v>1.9390000000000001</v>
      </c>
      <c r="M38" s="13">
        <v>75</v>
      </c>
      <c r="N38" s="13">
        <v>3.7080000000000002</v>
      </c>
      <c r="O38" s="13">
        <v>1</v>
      </c>
      <c r="P38" s="12">
        <v>0</v>
      </c>
      <c r="Q38" s="13">
        <v>1</v>
      </c>
      <c r="R38" s="13">
        <v>0</v>
      </c>
      <c r="S38" s="12">
        <v>1</v>
      </c>
      <c r="T38" s="13">
        <v>0</v>
      </c>
      <c r="U38" s="13">
        <v>0</v>
      </c>
      <c r="V38" s="12">
        <v>0</v>
      </c>
      <c r="W38" s="13">
        <v>0</v>
      </c>
      <c r="X38" s="13">
        <v>0</v>
      </c>
      <c r="Y38" s="12">
        <v>0</v>
      </c>
      <c r="Z38" s="13">
        <v>0</v>
      </c>
      <c r="AA38" s="13">
        <v>0</v>
      </c>
      <c r="AB38" s="12">
        <v>0</v>
      </c>
      <c r="AC38" s="13">
        <v>0</v>
      </c>
      <c r="AD38" s="13">
        <v>1</v>
      </c>
      <c r="AE38" s="13">
        <v>1</v>
      </c>
      <c r="AF38" s="12">
        <v>1</v>
      </c>
      <c r="AG38" s="13">
        <v>1</v>
      </c>
      <c r="AH38" s="13">
        <v>1</v>
      </c>
      <c r="AI38" s="12">
        <v>1</v>
      </c>
      <c r="AJ38" s="13">
        <v>1</v>
      </c>
      <c r="AK38" s="13">
        <v>1</v>
      </c>
      <c r="AL38" s="12">
        <v>1</v>
      </c>
      <c r="AM38" s="14">
        <v>1</v>
      </c>
    </row>
    <row r="39" spans="2:39" x14ac:dyDescent="0.25">
      <c r="B39" s="22"/>
      <c r="C39" s="12">
        <v>4</v>
      </c>
      <c r="D39" s="12" t="str">
        <v>F</v>
      </c>
      <c r="E39" s="12" t="str">
        <v>Brewster</v>
      </c>
      <c r="F39" s="12">
        <v>4.4000000000000004</v>
      </c>
      <c r="G39" s="12">
        <v>4.4000000000000004</v>
      </c>
      <c r="H39" s="12" t="str">
        <v>Sheffield Utd</v>
      </c>
      <c r="I39" s="13">
        <v>21</v>
      </c>
      <c r="J39" s="13">
        <v>0.93100000000000005</v>
      </c>
      <c r="K39" s="12">
        <v>18</v>
      </c>
      <c r="L39" s="12">
        <v>0.84899999999999998</v>
      </c>
      <c r="M39" s="13">
        <v>20</v>
      </c>
      <c r="N39" s="13">
        <v>0.83799999999999997</v>
      </c>
      <c r="O39" s="13">
        <v>0</v>
      </c>
      <c r="P39" s="12">
        <v>0</v>
      </c>
      <c r="Q39" s="13">
        <v>0</v>
      </c>
      <c r="R39" s="13">
        <v>1</v>
      </c>
      <c r="S39" s="12">
        <v>1</v>
      </c>
      <c r="T39" s="13">
        <v>1</v>
      </c>
      <c r="U39" s="13">
        <v>0</v>
      </c>
      <c r="V39" s="12">
        <v>0</v>
      </c>
      <c r="W39" s="13">
        <v>0</v>
      </c>
      <c r="X39" s="13">
        <v>0</v>
      </c>
      <c r="Y39" s="12">
        <v>0</v>
      </c>
      <c r="Z39" s="13">
        <v>0</v>
      </c>
      <c r="AA39" s="13">
        <v>0</v>
      </c>
      <c r="AB39" s="12">
        <v>0</v>
      </c>
      <c r="AC39" s="13">
        <v>0</v>
      </c>
      <c r="AD39" s="13">
        <v>1</v>
      </c>
      <c r="AE39" s="13">
        <v>1</v>
      </c>
      <c r="AF39" s="12">
        <v>1</v>
      </c>
      <c r="AG39" s="13">
        <v>1</v>
      </c>
      <c r="AH39" s="13">
        <v>1</v>
      </c>
      <c r="AI39" s="12">
        <v>1</v>
      </c>
      <c r="AJ39" s="13">
        <v>1</v>
      </c>
      <c r="AK39" s="13">
        <v>1</v>
      </c>
      <c r="AL39" s="12">
        <v>1</v>
      </c>
      <c r="AM39" s="14">
        <v>1</v>
      </c>
    </row>
    <row r="40" spans="2:39" s="7" customFormat="1" x14ac:dyDescent="0.25">
      <c r="B40" s="22"/>
      <c r="C40" s="12">
        <v>1</v>
      </c>
      <c r="D40" s="12" t="str">
        <v>G</v>
      </c>
      <c r="E40" s="12" t="str">
        <v>Pope</v>
      </c>
      <c r="F40" s="12">
        <v>5.5</v>
      </c>
      <c r="G40" s="12">
        <v>5.5</v>
      </c>
      <c r="H40" s="12" t="str">
        <v>Burnley</v>
      </c>
      <c r="I40" s="13">
        <v>88</v>
      </c>
      <c r="J40" s="13">
        <v>7.5579999999999998</v>
      </c>
      <c r="K40" s="12">
        <v>88</v>
      </c>
      <c r="L40" s="12">
        <v>4.032</v>
      </c>
      <c r="M40" s="13">
        <v>87</v>
      </c>
      <c r="N40" s="13">
        <v>3.2770000000000001</v>
      </c>
      <c r="O40" s="13">
        <v>1</v>
      </c>
      <c r="P40" s="12">
        <v>0</v>
      </c>
      <c r="Q40" s="13">
        <v>0</v>
      </c>
      <c r="R40" s="13">
        <v>0</v>
      </c>
      <c r="S40" s="12">
        <v>0</v>
      </c>
      <c r="T40" s="13">
        <v>0</v>
      </c>
      <c r="U40" s="13">
        <v>0</v>
      </c>
      <c r="V40" s="12">
        <v>0</v>
      </c>
      <c r="W40" s="13">
        <v>0</v>
      </c>
      <c r="X40" s="13">
        <v>0</v>
      </c>
      <c r="Y40" s="12">
        <v>0</v>
      </c>
      <c r="Z40" s="13">
        <v>0</v>
      </c>
      <c r="AA40" s="13">
        <v>0</v>
      </c>
      <c r="AB40" s="12">
        <v>1</v>
      </c>
      <c r="AC40" s="13">
        <v>0</v>
      </c>
      <c r="AD40" s="13">
        <v>1</v>
      </c>
      <c r="AE40" s="13">
        <v>1</v>
      </c>
      <c r="AF40" s="12">
        <v>0</v>
      </c>
      <c r="AG40" s="13">
        <v>0</v>
      </c>
      <c r="AH40" s="13">
        <v>1</v>
      </c>
      <c r="AI40" s="12">
        <v>0</v>
      </c>
      <c r="AJ40" s="13">
        <v>0</v>
      </c>
      <c r="AK40" s="13">
        <v>1</v>
      </c>
      <c r="AL40" s="12">
        <v>1</v>
      </c>
      <c r="AM40" s="14">
        <v>0</v>
      </c>
    </row>
    <row r="41" spans="2:39" x14ac:dyDescent="0.25">
      <c r="B41" s="22"/>
      <c r="C41" s="12"/>
      <c r="D41" s="12"/>
      <c r="E41" s="12"/>
      <c r="F41" s="12"/>
      <c r="G41" s="12"/>
      <c r="H41" s="12"/>
      <c r="I41" s="13"/>
      <c r="J41" s="13"/>
      <c r="K41" s="12"/>
      <c r="L41" s="12"/>
      <c r="M41" s="13"/>
      <c r="N41" s="13"/>
      <c r="O41" s="13"/>
      <c r="P41" s="12"/>
      <c r="Q41" s="13"/>
      <c r="R41" s="13"/>
      <c r="S41" s="12"/>
      <c r="T41" s="13"/>
      <c r="U41" s="13"/>
      <c r="V41" s="12"/>
      <c r="W41" s="13"/>
      <c r="X41" s="13"/>
      <c r="Y41" s="12"/>
      <c r="Z41" s="13"/>
      <c r="AA41" s="13"/>
      <c r="AB41" s="12"/>
      <c r="AC41" s="13"/>
      <c r="AD41" s="13"/>
      <c r="AE41" s="13"/>
      <c r="AF41" s="12"/>
      <c r="AG41" s="13"/>
      <c r="AH41" s="13"/>
      <c r="AI41" s="12"/>
      <c r="AJ41" s="13"/>
      <c r="AK41" s="13"/>
      <c r="AL41" s="12"/>
      <c r="AM41" s="14"/>
    </row>
    <row r="42" spans="2:39" s="7" customFormat="1" x14ac:dyDescent="0.25">
      <c r="B42" s="22"/>
      <c r="C42" s="12"/>
      <c r="D42" s="12"/>
      <c r="E42" s="12"/>
      <c r="F42" s="12"/>
      <c r="G42" s="12"/>
      <c r="H42" s="12"/>
      <c r="I42" s="13"/>
      <c r="J42" s="13"/>
      <c r="K42" s="12"/>
      <c r="L42" s="12"/>
      <c r="M42" s="13"/>
      <c r="N42" s="13"/>
      <c r="O42" s="13"/>
      <c r="P42" s="12"/>
      <c r="Q42" s="13"/>
      <c r="R42" s="13"/>
      <c r="S42" s="12"/>
      <c r="T42" s="13"/>
      <c r="U42" s="13"/>
      <c r="V42" s="12"/>
      <c r="W42" s="13"/>
      <c r="X42" s="13"/>
      <c r="Y42" s="12"/>
      <c r="Z42" s="13"/>
      <c r="AA42" s="13"/>
      <c r="AB42" s="12"/>
      <c r="AC42" s="13"/>
      <c r="AD42" s="13"/>
      <c r="AE42" s="13"/>
      <c r="AF42" s="12"/>
      <c r="AG42" s="13"/>
      <c r="AH42" s="13"/>
      <c r="AI42" s="12"/>
      <c r="AJ42" s="13"/>
      <c r="AK42" s="13"/>
      <c r="AL42" s="12"/>
      <c r="AM42" s="14"/>
    </row>
    <row r="43" spans="2:39" ht="15.75" thickBot="1" x14ac:dyDescent="0.3">
      <c r="B43" s="23"/>
      <c r="C43" s="15"/>
      <c r="D43" s="15"/>
      <c r="E43" s="15"/>
      <c r="F43" s="15"/>
      <c r="G43" s="15"/>
      <c r="H43" s="15"/>
      <c r="I43" s="16"/>
      <c r="J43" s="16"/>
      <c r="K43" s="15"/>
      <c r="L43" s="15"/>
      <c r="M43" s="16"/>
      <c r="N43" s="16"/>
      <c r="O43" s="16"/>
      <c r="P43" s="15"/>
      <c r="Q43" s="16"/>
      <c r="R43" s="16"/>
      <c r="S43" s="15"/>
      <c r="T43" s="16"/>
      <c r="U43" s="16"/>
      <c r="V43" s="15"/>
      <c r="W43" s="16"/>
      <c r="X43" s="16"/>
      <c r="Y43" s="15"/>
      <c r="Z43" s="16"/>
      <c r="AA43" s="16"/>
      <c r="AB43" s="15"/>
      <c r="AC43" s="16"/>
      <c r="AD43" s="16"/>
      <c r="AE43" s="16"/>
      <c r="AF43" s="15"/>
      <c r="AG43" s="16"/>
      <c r="AH43" s="16"/>
      <c r="AI43" s="15"/>
      <c r="AJ43" s="16"/>
      <c r="AK43" s="16"/>
      <c r="AL43" s="15"/>
      <c r="AM43" s="17"/>
    </row>
    <row r="44" spans="2:39" x14ac:dyDescent="0.25">
      <c r="B44" s="21" t="s">
        <v>727</v>
      </c>
      <c r="C44" s="9" t="str">
        <f>Sheet1!A$1</f>
        <v>Pos_Num</v>
      </c>
      <c r="D44" s="9" t="str">
        <f>Sheet1!B$1</f>
        <v>Pos</v>
      </c>
      <c r="E44" s="9" t="str">
        <f>Sheet1!C$1</f>
        <v>Name</v>
      </c>
      <c r="F44" s="9" t="str">
        <f>Sheet1!D$1</f>
        <v>BV</v>
      </c>
      <c r="G44" s="9" t="str">
        <f>Sheet1!E$1</f>
        <v>SV</v>
      </c>
      <c r="H44" s="9" t="str">
        <f>Sheet1!F$1</f>
        <v>Team</v>
      </c>
      <c r="I44" s="10" t="str">
        <f>Sheet1!G$1</f>
        <v>24_xMins</v>
      </c>
      <c r="J44" s="10" t="str">
        <f>Sheet1!H$1</f>
        <v>24_Pts</v>
      </c>
      <c r="K44" s="10" t="str">
        <f>Sheet1!I$1</f>
        <v>25_xMins</v>
      </c>
      <c r="L44" s="10" t="str">
        <f>Sheet1!J$1</f>
        <v>25_Pts</v>
      </c>
      <c r="M44" s="9" t="str">
        <f>Sheet1!K$1</f>
        <v>26_xMins</v>
      </c>
      <c r="N44" s="9" t="str">
        <f>Sheet1!L$1</f>
        <v>26_Pts</v>
      </c>
      <c r="O44" s="10" t="str">
        <f>Sheet1!M$1</f>
        <v>Lineup+1</v>
      </c>
      <c r="P44" s="10" t="str">
        <f>Sheet1!N$1</f>
        <v>Lineup+2</v>
      </c>
      <c r="Q44" s="9" t="str">
        <f>Sheet1!O$1</f>
        <v>Lineup+3</v>
      </c>
      <c r="R44" s="10" t="str">
        <f>Sheet1!P$1</f>
        <v>Bench+1</v>
      </c>
      <c r="S44" s="10" t="str">
        <f>Sheet1!Q$1</f>
        <v>Bench+2</v>
      </c>
      <c r="T44" s="9" t="str">
        <f>Sheet1!R$1</f>
        <v>Bench+3</v>
      </c>
      <c r="U44" s="10" t="str">
        <f>Sheet1!S$1</f>
        <v>Captain+1</v>
      </c>
      <c r="V44" s="10" t="str">
        <f>Sheet1!T$1</f>
        <v>Captain+2</v>
      </c>
      <c r="W44" s="9" t="str">
        <f>Sheet1!U$1</f>
        <v>Captain+3</v>
      </c>
      <c r="X44" s="10" t="str">
        <f>Sheet1!V$1</f>
        <v>Buy+1</v>
      </c>
      <c r="Y44" s="10" t="str">
        <f>Sheet1!W$1</f>
        <v>Buy+2</v>
      </c>
      <c r="Z44" s="9" t="str">
        <f>Sheet1!X$1</f>
        <v>Buy+3</v>
      </c>
      <c r="AA44" s="10" t="str">
        <f>Sheet1!Y$1</f>
        <v>Sell+1</v>
      </c>
      <c r="AB44" s="10" t="str">
        <f>Sheet1!Z$1</f>
        <v>Sell+2</v>
      </c>
      <c r="AC44" s="9" t="str">
        <f>Sheet1!AA$1</f>
        <v>Sell+3</v>
      </c>
      <c r="AD44" s="10" t="str">
        <f>Sheet1!AB$1</f>
        <v>Squad+0</v>
      </c>
      <c r="AE44" s="10" t="str">
        <f>Sheet1!AC$1</f>
        <v>Squad+1</v>
      </c>
      <c r="AF44" s="10" t="str">
        <f>Sheet1!AD$1</f>
        <v>Squad+2</v>
      </c>
      <c r="AG44" s="9" t="str">
        <f>Sheet1!AE$1</f>
        <v>Squad+3</v>
      </c>
      <c r="AH44" s="10" t="str">
        <f>Sheet1!AF$1</f>
        <v>L/B+1</v>
      </c>
      <c r="AI44" s="10" t="str">
        <f>Sheet1!AG$1</f>
        <v>L/B+2</v>
      </c>
      <c r="AJ44" s="9" t="str">
        <f>Sheet1!AH$1</f>
        <v>L/B+3</v>
      </c>
      <c r="AK44" s="10" t="str">
        <f>Sheet1!AI$1</f>
        <v>DV+1</v>
      </c>
      <c r="AL44" s="10" t="str">
        <f>Sheet1!AJ$1</f>
        <v>DV+2</v>
      </c>
      <c r="AM44" s="18" t="str">
        <f>Sheet1!AK$1</f>
        <v>DV+3</v>
      </c>
    </row>
    <row r="45" spans="2:39" x14ac:dyDescent="0.25">
      <c r="B45" s="22"/>
      <c r="C45" s="12" cm="1">
        <f t="array" ref="C45:AM60">_xlfn._xlws.SORT(_xlfn._xlws.SORT(_xlfn._xlws.SORT(_xlfn._xlws.SORT(_xlfn._xlws.FILTER(Sheet1!$A$2:$AK$669,Sheet1!$AK$2:$AK$669&gt;0),12,-1),1),18,-1),15,-1)</f>
        <v>1</v>
      </c>
      <c r="D45" s="12" t="str">
        <v>G</v>
      </c>
      <c r="E45" s="12" t="str">
        <v>McCarthy</v>
      </c>
      <c r="F45" s="12">
        <v>4.5</v>
      </c>
      <c r="G45" s="12">
        <v>4.5</v>
      </c>
      <c r="H45" s="12" t="str">
        <v>Southampton</v>
      </c>
      <c r="I45" s="13">
        <v>86</v>
      </c>
      <c r="J45" s="13">
        <v>3.7050000000000001</v>
      </c>
      <c r="K45" s="13">
        <v>88</v>
      </c>
      <c r="L45" s="13">
        <v>6.4039999999999999</v>
      </c>
      <c r="M45" s="12">
        <v>88</v>
      </c>
      <c r="N45" s="12">
        <v>3.3029999999999999</v>
      </c>
      <c r="O45" s="13">
        <v>0</v>
      </c>
      <c r="P45" s="13">
        <v>1</v>
      </c>
      <c r="Q45" s="12">
        <v>1</v>
      </c>
      <c r="R45" s="13">
        <v>0</v>
      </c>
      <c r="S45" s="13">
        <v>0</v>
      </c>
      <c r="T45" s="12">
        <v>0</v>
      </c>
      <c r="U45" s="13">
        <v>0</v>
      </c>
      <c r="V45" s="13">
        <v>0</v>
      </c>
      <c r="W45" s="12">
        <v>0</v>
      </c>
      <c r="X45" s="13">
        <v>0</v>
      </c>
      <c r="Y45" s="13">
        <v>1</v>
      </c>
      <c r="Z45" s="12">
        <v>0</v>
      </c>
      <c r="AA45" s="13">
        <v>0</v>
      </c>
      <c r="AB45" s="13">
        <v>0</v>
      </c>
      <c r="AC45" s="12">
        <v>0</v>
      </c>
      <c r="AD45" s="13">
        <v>0</v>
      </c>
      <c r="AE45" s="13">
        <v>0</v>
      </c>
      <c r="AF45" s="13">
        <v>1</v>
      </c>
      <c r="AG45" s="12">
        <v>1</v>
      </c>
      <c r="AH45" s="13">
        <v>0</v>
      </c>
      <c r="AI45" s="13">
        <v>1</v>
      </c>
      <c r="AJ45" s="12">
        <v>1</v>
      </c>
      <c r="AK45" s="13">
        <v>0</v>
      </c>
      <c r="AL45" s="13">
        <v>1</v>
      </c>
      <c r="AM45" s="19">
        <v>1</v>
      </c>
    </row>
    <row r="46" spans="2:39" x14ac:dyDescent="0.25">
      <c r="B46" s="22"/>
      <c r="C46" s="12">
        <v>2</v>
      </c>
      <c r="D46" s="12" t="str">
        <v>D</v>
      </c>
      <c r="E46" s="12" t="str">
        <v>Robertson</v>
      </c>
      <c r="F46" s="12">
        <v>7.3</v>
      </c>
      <c r="G46" s="12">
        <v>7.3</v>
      </c>
      <c r="H46" s="12" t="str">
        <v>Liverpool</v>
      </c>
      <c r="I46" s="13">
        <v>84</v>
      </c>
      <c r="J46" s="13">
        <v>3.5379999999999998</v>
      </c>
      <c r="K46" s="13">
        <v>85</v>
      </c>
      <c r="L46" s="13">
        <v>4.3970000000000002</v>
      </c>
      <c r="M46" s="12">
        <v>83</v>
      </c>
      <c r="N46" s="12">
        <v>4.8929999999999998</v>
      </c>
      <c r="O46" s="13">
        <v>0</v>
      </c>
      <c r="P46" s="13">
        <v>0</v>
      </c>
      <c r="Q46" s="12">
        <v>1</v>
      </c>
      <c r="R46" s="13">
        <v>0</v>
      </c>
      <c r="S46" s="13">
        <v>0</v>
      </c>
      <c r="T46" s="12">
        <v>0</v>
      </c>
      <c r="U46" s="13">
        <v>0</v>
      </c>
      <c r="V46" s="13">
        <v>0</v>
      </c>
      <c r="W46" s="12">
        <v>0</v>
      </c>
      <c r="X46" s="13">
        <v>0</v>
      </c>
      <c r="Y46" s="13">
        <v>0</v>
      </c>
      <c r="Z46" s="12">
        <v>1</v>
      </c>
      <c r="AA46" s="13">
        <v>0</v>
      </c>
      <c r="AB46" s="13">
        <v>0</v>
      </c>
      <c r="AC46" s="12">
        <v>0</v>
      </c>
      <c r="AD46" s="13">
        <v>0</v>
      </c>
      <c r="AE46" s="13">
        <v>0</v>
      </c>
      <c r="AF46" s="13">
        <v>0</v>
      </c>
      <c r="AG46" s="12">
        <v>1</v>
      </c>
      <c r="AH46" s="13">
        <v>0</v>
      </c>
      <c r="AI46" s="13">
        <v>0</v>
      </c>
      <c r="AJ46" s="12">
        <v>1</v>
      </c>
      <c r="AK46" s="13">
        <v>0</v>
      </c>
      <c r="AL46" s="13">
        <v>0</v>
      </c>
      <c r="AM46" s="19">
        <v>1</v>
      </c>
    </row>
    <row r="47" spans="2:39" x14ac:dyDescent="0.25">
      <c r="B47" s="22"/>
      <c r="C47" s="12">
        <v>2</v>
      </c>
      <c r="D47" s="12" t="str">
        <v>D</v>
      </c>
      <c r="E47" s="12" t="str">
        <v>Dias</v>
      </c>
      <c r="F47" s="12">
        <v>6.1</v>
      </c>
      <c r="G47" s="12">
        <v>5.9</v>
      </c>
      <c r="H47" s="12" t="str">
        <v>Man City</v>
      </c>
      <c r="I47" s="13">
        <v>85</v>
      </c>
      <c r="J47" s="13">
        <v>8.1969999999999992</v>
      </c>
      <c r="K47" s="13">
        <v>82</v>
      </c>
      <c r="L47" s="13">
        <v>3.391</v>
      </c>
      <c r="M47" s="12">
        <v>81</v>
      </c>
      <c r="N47" s="12">
        <v>4.0510000000000002</v>
      </c>
      <c r="O47" s="13">
        <v>1</v>
      </c>
      <c r="P47" s="13">
        <v>1</v>
      </c>
      <c r="Q47" s="12">
        <v>1</v>
      </c>
      <c r="R47" s="13">
        <v>0</v>
      </c>
      <c r="S47" s="13">
        <v>0</v>
      </c>
      <c r="T47" s="12">
        <v>0</v>
      </c>
      <c r="U47" s="13">
        <v>0</v>
      </c>
      <c r="V47" s="13">
        <v>0</v>
      </c>
      <c r="W47" s="12">
        <v>0</v>
      </c>
      <c r="X47" s="13">
        <v>0</v>
      </c>
      <c r="Y47" s="13">
        <v>0</v>
      </c>
      <c r="Z47" s="12">
        <v>0</v>
      </c>
      <c r="AA47" s="13">
        <v>0</v>
      </c>
      <c r="AB47" s="13">
        <v>0</v>
      </c>
      <c r="AC47" s="12">
        <v>0</v>
      </c>
      <c r="AD47" s="13">
        <v>1</v>
      </c>
      <c r="AE47" s="13">
        <v>1</v>
      </c>
      <c r="AF47" s="13">
        <v>1</v>
      </c>
      <c r="AG47" s="12">
        <v>1</v>
      </c>
      <c r="AH47" s="13">
        <v>1</v>
      </c>
      <c r="AI47" s="13">
        <v>1</v>
      </c>
      <c r="AJ47" s="12">
        <v>1</v>
      </c>
      <c r="AK47" s="13">
        <v>1</v>
      </c>
      <c r="AL47" s="13">
        <v>1</v>
      </c>
      <c r="AM47" s="19">
        <v>1</v>
      </c>
    </row>
    <row r="48" spans="2:39" x14ac:dyDescent="0.25">
      <c r="B48" s="22"/>
      <c r="C48" s="12">
        <v>2</v>
      </c>
      <c r="D48" s="12" t="str">
        <v>D</v>
      </c>
      <c r="E48" s="12" t="str">
        <v>Digne</v>
      </c>
      <c r="F48" s="12">
        <v>6.1</v>
      </c>
      <c r="G48" s="12">
        <v>6</v>
      </c>
      <c r="H48" s="12" t="str">
        <v>Everton</v>
      </c>
      <c r="I48" s="13">
        <v>80</v>
      </c>
      <c r="J48" s="13">
        <v>5.9409999999999998</v>
      </c>
      <c r="K48" s="13">
        <v>76</v>
      </c>
      <c r="L48" s="13">
        <v>1.9390000000000001</v>
      </c>
      <c r="M48" s="12">
        <v>75</v>
      </c>
      <c r="N48" s="12">
        <v>3.7080000000000002</v>
      </c>
      <c r="O48" s="13">
        <v>1</v>
      </c>
      <c r="P48" s="13">
        <v>0</v>
      </c>
      <c r="Q48" s="12">
        <v>1</v>
      </c>
      <c r="R48" s="13">
        <v>0</v>
      </c>
      <c r="S48" s="13">
        <v>1</v>
      </c>
      <c r="T48" s="12">
        <v>0</v>
      </c>
      <c r="U48" s="13">
        <v>0</v>
      </c>
      <c r="V48" s="13">
        <v>0</v>
      </c>
      <c r="W48" s="12">
        <v>0</v>
      </c>
      <c r="X48" s="13">
        <v>0</v>
      </c>
      <c r="Y48" s="13">
        <v>0</v>
      </c>
      <c r="Z48" s="12">
        <v>0</v>
      </c>
      <c r="AA48" s="13">
        <v>0</v>
      </c>
      <c r="AB48" s="13">
        <v>0</v>
      </c>
      <c r="AC48" s="12">
        <v>0</v>
      </c>
      <c r="AD48" s="13">
        <v>1</v>
      </c>
      <c r="AE48" s="13">
        <v>1</v>
      </c>
      <c r="AF48" s="13">
        <v>1</v>
      </c>
      <c r="AG48" s="12">
        <v>1</v>
      </c>
      <c r="AH48" s="13">
        <v>1</v>
      </c>
      <c r="AI48" s="13">
        <v>1</v>
      </c>
      <c r="AJ48" s="12">
        <v>1</v>
      </c>
      <c r="AK48" s="13">
        <v>1</v>
      </c>
      <c r="AL48" s="13">
        <v>1</v>
      </c>
      <c r="AM48" s="19">
        <v>1</v>
      </c>
    </row>
    <row r="49" spans="2:39" x14ac:dyDescent="0.25">
      <c r="B49" s="22"/>
      <c r="C49" s="12">
        <v>3</v>
      </c>
      <c r="D49" s="12" t="str">
        <v>M</v>
      </c>
      <c r="E49" s="12" t="str">
        <v>Salah</v>
      </c>
      <c r="F49" s="12">
        <v>12.6</v>
      </c>
      <c r="G49" s="12">
        <v>12.3</v>
      </c>
      <c r="H49" s="12" t="str">
        <v>Liverpool</v>
      </c>
      <c r="I49" s="13">
        <v>77</v>
      </c>
      <c r="J49" s="13">
        <v>5.4820000000000002</v>
      </c>
      <c r="K49" s="13">
        <v>77</v>
      </c>
      <c r="L49" s="13">
        <v>6.2619999999999996</v>
      </c>
      <c r="M49" s="12">
        <v>72</v>
      </c>
      <c r="N49" s="12">
        <v>6.1989999999999998</v>
      </c>
      <c r="O49" s="13">
        <v>1</v>
      </c>
      <c r="P49" s="13">
        <v>1</v>
      </c>
      <c r="Q49" s="12">
        <v>1</v>
      </c>
      <c r="R49" s="13">
        <v>0</v>
      </c>
      <c r="S49" s="13">
        <v>0</v>
      </c>
      <c r="T49" s="12">
        <v>0</v>
      </c>
      <c r="U49" s="13">
        <v>0</v>
      </c>
      <c r="V49" s="13">
        <v>0</v>
      </c>
      <c r="W49" s="12">
        <v>1</v>
      </c>
      <c r="X49" s="13">
        <v>0</v>
      </c>
      <c r="Y49" s="13">
        <v>0</v>
      </c>
      <c r="Z49" s="12">
        <v>0</v>
      </c>
      <c r="AA49" s="13">
        <v>0</v>
      </c>
      <c r="AB49" s="13">
        <v>0</v>
      </c>
      <c r="AC49" s="12">
        <v>0</v>
      </c>
      <c r="AD49" s="13">
        <v>1</v>
      </c>
      <c r="AE49" s="13">
        <v>1</v>
      </c>
      <c r="AF49" s="13">
        <v>1</v>
      </c>
      <c r="AG49" s="12">
        <v>1</v>
      </c>
      <c r="AH49" s="13">
        <v>1</v>
      </c>
      <c r="AI49" s="13">
        <v>1</v>
      </c>
      <c r="AJ49" s="12">
        <v>1</v>
      </c>
      <c r="AK49" s="13">
        <v>1</v>
      </c>
      <c r="AL49" s="13">
        <v>1</v>
      </c>
      <c r="AM49" s="19">
        <v>1</v>
      </c>
    </row>
    <row r="50" spans="2:39" x14ac:dyDescent="0.25">
      <c r="B50" s="22"/>
      <c r="C50" s="12">
        <v>3</v>
      </c>
      <c r="D50" s="12" t="str">
        <v>M</v>
      </c>
      <c r="E50" s="12" t="str">
        <v>Sterling</v>
      </c>
      <c r="F50" s="12">
        <v>11.6</v>
      </c>
      <c r="G50" s="12">
        <v>11.6</v>
      </c>
      <c r="H50" s="12" t="str">
        <v>Man City</v>
      </c>
      <c r="I50" s="13">
        <v>72</v>
      </c>
      <c r="J50" s="13">
        <v>11.224</v>
      </c>
      <c r="K50" s="13">
        <v>74</v>
      </c>
      <c r="L50" s="13">
        <v>4.9349999999999996</v>
      </c>
      <c r="M50" s="12">
        <v>70</v>
      </c>
      <c r="N50" s="12">
        <v>5.4740000000000002</v>
      </c>
      <c r="O50" s="13">
        <v>1</v>
      </c>
      <c r="P50" s="13">
        <v>1</v>
      </c>
      <c r="Q50" s="12">
        <v>1</v>
      </c>
      <c r="R50" s="13">
        <v>0</v>
      </c>
      <c r="S50" s="13">
        <v>0</v>
      </c>
      <c r="T50" s="12">
        <v>0</v>
      </c>
      <c r="U50" s="13">
        <v>1</v>
      </c>
      <c r="V50" s="13">
        <v>0</v>
      </c>
      <c r="W50" s="12">
        <v>0</v>
      </c>
      <c r="X50" s="13">
        <v>1</v>
      </c>
      <c r="Y50" s="13">
        <v>0</v>
      </c>
      <c r="Z50" s="12">
        <v>0</v>
      </c>
      <c r="AA50" s="13">
        <v>0</v>
      </c>
      <c r="AB50" s="13">
        <v>0</v>
      </c>
      <c r="AC50" s="12">
        <v>0</v>
      </c>
      <c r="AD50" s="13">
        <v>0</v>
      </c>
      <c r="AE50" s="13">
        <v>1</v>
      </c>
      <c r="AF50" s="13">
        <v>1</v>
      </c>
      <c r="AG50" s="12">
        <v>1</v>
      </c>
      <c r="AH50" s="13">
        <v>1</v>
      </c>
      <c r="AI50" s="13">
        <v>1</v>
      </c>
      <c r="AJ50" s="12">
        <v>1</v>
      </c>
      <c r="AK50" s="13">
        <v>1</v>
      </c>
      <c r="AL50" s="13">
        <v>1</v>
      </c>
      <c r="AM50" s="19">
        <v>1</v>
      </c>
    </row>
    <row r="51" spans="2:39" x14ac:dyDescent="0.25">
      <c r="B51" s="22"/>
      <c r="C51" s="12">
        <v>3</v>
      </c>
      <c r="D51" s="12" t="str">
        <v>M</v>
      </c>
      <c r="E51" s="12" t="str">
        <v>Fernandes</v>
      </c>
      <c r="F51" s="12">
        <v>11.5</v>
      </c>
      <c r="G51" s="12">
        <v>11.4</v>
      </c>
      <c r="H51" s="12" t="str">
        <v>Man Utd</v>
      </c>
      <c r="I51" s="13">
        <v>79</v>
      </c>
      <c r="J51" s="13">
        <v>6.7229999999999999</v>
      </c>
      <c r="K51" s="13">
        <v>78</v>
      </c>
      <c r="L51" s="13">
        <v>6.9089999999999998</v>
      </c>
      <c r="M51" s="12">
        <v>76</v>
      </c>
      <c r="N51" s="12">
        <v>4.1909999999999998</v>
      </c>
      <c r="O51" s="13">
        <v>1</v>
      </c>
      <c r="P51" s="13">
        <v>1</v>
      </c>
      <c r="Q51" s="12">
        <v>1</v>
      </c>
      <c r="R51" s="13">
        <v>0</v>
      </c>
      <c r="S51" s="13">
        <v>0</v>
      </c>
      <c r="T51" s="12">
        <v>0</v>
      </c>
      <c r="U51" s="13">
        <v>0</v>
      </c>
      <c r="V51" s="13">
        <v>0</v>
      </c>
      <c r="W51" s="12">
        <v>0</v>
      </c>
      <c r="X51" s="13">
        <v>0</v>
      </c>
      <c r="Y51" s="13">
        <v>0</v>
      </c>
      <c r="Z51" s="12">
        <v>0</v>
      </c>
      <c r="AA51" s="13">
        <v>0</v>
      </c>
      <c r="AB51" s="13">
        <v>0</v>
      </c>
      <c r="AC51" s="12">
        <v>0</v>
      </c>
      <c r="AD51" s="13">
        <v>1</v>
      </c>
      <c r="AE51" s="13">
        <v>1</v>
      </c>
      <c r="AF51" s="13">
        <v>1</v>
      </c>
      <c r="AG51" s="12">
        <v>1</v>
      </c>
      <c r="AH51" s="13">
        <v>1</v>
      </c>
      <c r="AI51" s="13">
        <v>1</v>
      </c>
      <c r="AJ51" s="12">
        <v>1</v>
      </c>
      <c r="AK51" s="13">
        <v>1</v>
      </c>
      <c r="AL51" s="13">
        <v>1</v>
      </c>
      <c r="AM51" s="19">
        <v>1</v>
      </c>
    </row>
    <row r="52" spans="2:39" x14ac:dyDescent="0.25">
      <c r="B52" s="22"/>
      <c r="C52" s="12">
        <v>3</v>
      </c>
      <c r="D52" s="12" t="str">
        <v>M</v>
      </c>
      <c r="E52" s="12" t="str">
        <v>Gündogan</v>
      </c>
      <c r="F52" s="12">
        <v>6</v>
      </c>
      <c r="G52" s="12">
        <v>5.7</v>
      </c>
      <c r="H52" s="12" t="str">
        <v>Man City</v>
      </c>
      <c r="I52" s="13">
        <v>77</v>
      </c>
      <c r="J52" s="13">
        <v>8.77</v>
      </c>
      <c r="K52" s="13">
        <v>71</v>
      </c>
      <c r="L52" s="13">
        <v>3.5070000000000001</v>
      </c>
      <c r="M52" s="12">
        <v>70</v>
      </c>
      <c r="N52" s="12">
        <v>3.9420000000000002</v>
      </c>
      <c r="O52" s="13">
        <v>1</v>
      </c>
      <c r="P52" s="13">
        <v>1</v>
      </c>
      <c r="Q52" s="12">
        <v>1</v>
      </c>
      <c r="R52" s="13">
        <v>0</v>
      </c>
      <c r="S52" s="13">
        <v>0</v>
      </c>
      <c r="T52" s="12">
        <v>0</v>
      </c>
      <c r="U52" s="13">
        <v>0</v>
      </c>
      <c r="V52" s="13">
        <v>0</v>
      </c>
      <c r="W52" s="12">
        <v>0</v>
      </c>
      <c r="X52" s="13">
        <v>0</v>
      </c>
      <c r="Y52" s="13">
        <v>0</v>
      </c>
      <c r="Z52" s="12">
        <v>0</v>
      </c>
      <c r="AA52" s="13">
        <v>0</v>
      </c>
      <c r="AB52" s="13">
        <v>0</v>
      </c>
      <c r="AC52" s="12">
        <v>0</v>
      </c>
      <c r="AD52" s="13">
        <v>1</v>
      </c>
      <c r="AE52" s="13">
        <v>1</v>
      </c>
      <c r="AF52" s="13">
        <v>1</v>
      </c>
      <c r="AG52" s="12">
        <v>1</v>
      </c>
      <c r="AH52" s="13">
        <v>1</v>
      </c>
      <c r="AI52" s="13">
        <v>1</v>
      </c>
      <c r="AJ52" s="12">
        <v>1</v>
      </c>
      <c r="AK52" s="13">
        <v>1</v>
      </c>
      <c r="AL52" s="13">
        <v>1</v>
      </c>
      <c r="AM52" s="19">
        <v>1</v>
      </c>
    </row>
    <row r="53" spans="2:39" x14ac:dyDescent="0.25">
      <c r="B53" s="22"/>
      <c r="C53" s="12">
        <v>3</v>
      </c>
      <c r="D53" s="12" t="str">
        <v>M</v>
      </c>
      <c r="E53" s="12" t="str">
        <v>Raphinha</v>
      </c>
      <c r="F53" s="12">
        <v>5.3</v>
      </c>
      <c r="G53" s="12">
        <v>5.3</v>
      </c>
      <c r="H53" s="12" t="str">
        <v>Leeds</v>
      </c>
      <c r="I53" s="13">
        <v>77</v>
      </c>
      <c r="J53" s="13">
        <v>3.278</v>
      </c>
      <c r="K53" s="13">
        <v>77</v>
      </c>
      <c r="L53" s="13">
        <v>7.6319999999999997</v>
      </c>
      <c r="M53" s="12">
        <v>74</v>
      </c>
      <c r="N53" s="12">
        <v>3.7530000000000001</v>
      </c>
      <c r="O53" s="13">
        <v>0</v>
      </c>
      <c r="P53" s="13">
        <v>1</v>
      </c>
      <c r="Q53" s="12">
        <v>1</v>
      </c>
      <c r="R53" s="13">
        <v>1</v>
      </c>
      <c r="S53" s="13">
        <v>0</v>
      </c>
      <c r="T53" s="12">
        <v>0</v>
      </c>
      <c r="U53" s="13">
        <v>0</v>
      </c>
      <c r="V53" s="13">
        <v>0</v>
      </c>
      <c r="W53" s="12">
        <v>0</v>
      </c>
      <c r="X53" s="13">
        <v>1</v>
      </c>
      <c r="Y53" s="13">
        <v>0</v>
      </c>
      <c r="Z53" s="12">
        <v>0</v>
      </c>
      <c r="AA53" s="13">
        <v>0</v>
      </c>
      <c r="AB53" s="13">
        <v>0</v>
      </c>
      <c r="AC53" s="12">
        <v>0</v>
      </c>
      <c r="AD53" s="13">
        <v>0</v>
      </c>
      <c r="AE53" s="13">
        <v>1</v>
      </c>
      <c r="AF53" s="13">
        <v>1</v>
      </c>
      <c r="AG53" s="12">
        <v>1</v>
      </c>
      <c r="AH53" s="13">
        <v>1</v>
      </c>
      <c r="AI53" s="13">
        <v>1</v>
      </c>
      <c r="AJ53" s="12">
        <v>1</v>
      </c>
      <c r="AK53" s="13">
        <v>1</v>
      </c>
      <c r="AL53" s="13">
        <v>1</v>
      </c>
      <c r="AM53" s="19">
        <v>1</v>
      </c>
    </row>
    <row r="54" spans="2:39" x14ac:dyDescent="0.25">
      <c r="B54" s="22"/>
      <c r="C54" s="12">
        <v>4</v>
      </c>
      <c r="D54" s="12" t="str">
        <v>F</v>
      </c>
      <c r="E54" s="12" t="str">
        <v>Bamford</v>
      </c>
      <c r="F54" s="12">
        <v>6.8</v>
      </c>
      <c r="G54" s="12">
        <v>6.4</v>
      </c>
      <c r="H54" s="12" t="str">
        <v>Leeds</v>
      </c>
      <c r="I54" s="13">
        <v>80</v>
      </c>
      <c r="J54" s="13">
        <v>4.2290000000000001</v>
      </c>
      <c r="K54" s="13">
        <v>80</v>
      </c>
      <c r="L54" s="13">
        <v>9.9960000000000004</v>
      </c>
      <c r="M54" s="12">
        <v>76</v>
      </c>
      <c r="N54" s="12">
        <v>5.0170000000000003</v>
      </c>
      <c r="O54" s="13">
        <v>1</v>
      </c>
      <c r="P54" s="13">
        <v>1</v>
      </c>
      <c r="Q54" s="12">
        <v>1</v>
      </c>
      <c r="R54" s="13">
        <v>0</v>
      </c>
      <c r="S54" s="13">
        <v>0</v>
      </c>
      <c r="T54" s="12">
        <v>0</v>
      </c>
      <c r="U54" s="13">
        <v>0</v>
      </c>
      <c r="V54" s="13">
        <v>1</v>
      </c>
      <c r="W54" s="12">
        <v>0</v>
      </c>
      <c r="X54" s="13">
        <v>0</v>
      </c>
      <c r="Y54" s="13">
        <v>0</v>
      </c>
      <c r="Z54" s="12">
        <v>0</v>
      </c>
      <c r="AA54" s="13">
        <v>0</v>
      </c>
      <c r="AB54" s="13">
        <v>0</v>
      </c>
      <c r="AC54" s="12">
        <v>0</v>
      </c>
      <c r="AD54" s="13">
        <v>1</v>
      </c>
      <c r="AE54" s="13">
        <v>1</v>
      </c>
      <c r="AF54" s="13">
        <v>1</v>
      </c>
      <c r="AG54" s="12">
        <v>1</v>
      </c>
      <c r="AH54" s="13">
        <v>1</v>
      </c>
      <c r="AI54" s="13">
        <v>1</v>
      </c>
      <c r="AJ54" s="12">
        <v>1</v>
      </c>
      <c r="AK54" s="13">
        <v>1</v>
      </c>
      <c r="AL54" s="13">
        <v>1</v>
      </c>
      <c r="AM54" s="19">
        <v>1</v>
      </c>
    </row>
    <row r="55" spans="2:39" x14ac:dyDescent="0.25">
      <c r="B55" s="22"/>
      <c r="C55" s="12">
        <v>4</v>
      </c>
      <c r="D55" s="12" t="str">
        <v>F</v>
      </c>
      <c r="E55" s="12" t="str">
        <v>Watkins</v>
      </c>
      <c r="F55" s="12">
        <v>6.4</v>
      </c>
      <c r="G55" s="12">
        <v>6.2</v>
      </c>
      <c r="H55" s="12" t="str">
        <v>Aston Villa</v>
      </c>
      <c r="I55" s="13">
        <v>81</v>
      </c>
      <c r="J55" s="13">
        <v>4.2309999999999999</v>
      </c>
      <c r="K55" s="13">
        <v>81</v>
      </c>
      <c r="L55" s="13">
        <v>4.2389999999999999</v>
      </c>
      <c r="M55" s="12">
        <v>78</v>
      </c>
      <c r="N55" s="12">
        <v>4.4649999999999999</v>
      </c>
      <c r="O55" s="13">
        <v>1</v>
      </c>
      <c r="P55" s="13">
        <v>1</v>
      </c>
      <c r="Q55" s="12">
        <v>1</v>
      </c>
      <c r="R55" s="13">
        <v>0</v>
      </c>
      <c r="S55" s="13">
        <v>0</v>
      </c>
      <c r="T55" s="12">
        <v>0</v>
      </c>
      <c r="U55" s="13">
        <v>0</v>
      </c>
      <c r="V55" s="13">
        <v>0</v>
      </c>
      <c r="W55" s="12">
        <v>0</v>
      </c>
      <c r="X55" s="13">
        <v>0</v>
      </c>
      <c r="Y55" s="13">
        <v>0</v>
      </c>
      <c r="Z55" s="12">
        <v>0</v>
      </c>
      <c r="AA55" s="13">
        <v>0</v>
      </c>
      <c r="AB55" s="13">
        <v>0</v>
      </c>
      <c r="AC55" s="12">
        <v>0</v>
      </c>
      <c r="AD55" s="13">
        <v>1</v>
      </c>
      <c r="AE55" s="13">
        <v>1</v>
      </c>
      <c r="AF55" s="13">
        <v>1</v>
      </c>
      <c r="AG55" s="12">
        <v>1</v>
      </c>
      <c r="AH55" s="13">
        <v>1</v>
      </c>
      <c r="AI55" s="13">
        <v>1</v>
      </c>
      <c r="AJ55" s="12">
        <v>1</v>
      </c>
      <c r="AK55" s="13">
        <v>1</v>
      </c>
      <c r="AL55" s="13">
        <v>1</v>
      </c>
      <c r="AM55" s="19">
        <v>1</v>
      </c>
    </row>
    <row r="56" spans="2:39" x14ac:dyDescent="0.25">
      <c r="B56" s="22"/>
      <c r="C56" s="12">
        <v>1</v>
      </c>
      <c r="D56" s="12" t="str">
        <v>G</v>
      </c>
      <c r="E56" s="12" t="str">
        <v>Martínez</v>
      </c>
      <c r="F56" s="12">
        <v>5.2</v>
      </c>
      <c r="G56" s="12">
        <v>4.9000000000000004</v>
      </c>
      <c r="H56" s="12" t="str">
        <v>Aston Villa</v>
      </c>
      <c r="I56" s="13">
        <v>89</v>
      </c>
      <c r="J56" s="13">
        <v>3.528</v>
      </c>
      <c r="K56" s="13">
        <v>88</v>
      </c>
      <c r="L56" s="13">
        <v>3.363</v>
      </c>
      <c r="M56" s="12">
        <v>88</v>
      </c>
      <c r="N56" s="12">
        <v>3.2530000000000001</v>
      </c>
      <c r="O56" s="13">
        <v>0</v>
      </c>
      <c r="P56" s="13">
        <v>0</v>
      </c>
      <c r="Q56" s="12">
        <v>0</v>
      </c>
      <c r="R56" s="13">
        <v>1</v>
      </c>
      <c r="S56" s="13">
        <v>1</v>
      </c>
      <c r="T56" s="12">
        <v>1</v>
      </c>
      <c r="U56" s="13">
        <v>0</v>
      </c>
      <c r="V56" s="13">
        <v>0</v>
      </c>
      <c r="W56" s="12">
        <v>0</v>
      </c>
      <c r="X56" s="13">
        <v>0</v>
      </c>
      <c r="Y56" s="13">
        <v>0</v>
      </c>
      <c r="Z56" s="12">
        <v>0</v>
      </c>
      <c r="AA56" s="13">
        <v>0</v>
      </c>
      <c r="AB56" s="13">
        <v>0</v>
      </c>
      <c r="AC56" s="12">
        <v>0</v>
      </c>
      <c r="AD56" s="13">
        <v>1</v>
      </c>
      <c r="AE56" s="13">
        <v>1</v>
      </c>
      <c r="AF56" s="13">
        <v>1</v>
      </c>
      <c r="AG56" s="12">
        <v>1</v>
      </c>
      <c r="AH56" s="13">
        <v>1</v>
      </c>
      <c r="AI56" s="13">
        <v>1</v>
      </c>
      <c r="AJ56" s="12">
        <v>1</v>
      </c>
      <c r="AK56" s="13">
        <v>1</v>
      </c>
      <c r="AL56" s="13">
        <v>1</v>
      </c>
      <c r="AM56" s="19">
        <v>1</v>
      </c>
    </row>
    <row r="57" spans="2:39" x14ac:dyDescent="0.25">
      <c r="B57" s="22"/>
      <c r="C57" s="12">
        <v>2</v>
      </c>
      <c r="D57" s="12" t="str">
        <v>D</v>
      </c>
      <c r="E57" s="12" t="str">
        <v>Dallas</v>
      </c>
      <c r="F57" s="12">
        <v>4.8</v>
      </c>
      <c r="G57" s="12">
        <v>4.5999999999999996</v>
      </c>
      <c r="H57" s="12" t="str">
        <v>Leeds</v>
      </c>
      <c r="I57" s="13">
        <v>84</v>
      </c>
      <c r="J57" s="13">
        <v>2.3610000000000002</v>
      </c>
      <c r="K57" s="13">
        <v>83</v>
      </c>
      <c r="L57" s="13">
        <v>6.5659999999999998</v>
      </c>
      <c r="M57" s="12">
        <v>80</v>
      </c>
      <c r="N57" s="12">
        <v>2.7610000000000001</v>
      </c>
      <c r="O57" s="13">
        <v>0</v>
      </c>
      <c r="P57" s="13">
        <v>1</v>
      </c>
      <c r="Q57" s="12">
        <v>0</v>
      </c>
      <c r="R57" s="13">
        <v>1</v>
      </c>
      <c r="S57" s="13">
        <v>0</v>
      </c>
      <c r="T57" s="12">
        <v>1</v>
      </c>
      <c r="U57" s="13">
        <v>0</v>
      </c>
      <c r="V57" s="13">
        <v>0</v>
      </c>
      <c r="W57" s="12">
        <v>0</v>
      </c>
      <c r="X57" s="13">
        <v>0</v>
      </c>
      <c r="Y57" s="13">
        <v>0</v>
      </c>
      <c r="Z57" s="12">
        <v>0</v>
      </c>
      <c r="AA57" s="13">
        <v>0</v>
      </c>
      <c r="AB57" s="13">
        <v>0</v>
      </c>
      <c r="AC57" s="12">
        <v>0</v>
      </c>
      <c r="AD57" s="13">
        <v>1</v>
      </c>
      <c r="AE57" s="13">
        <v>1</v>
      </c>
      <c r="AF57" s="13">
        <v>1</v>
      </c>
      <c r="AG57" s="12">
        <v>1</v>
      </c>
      <c r="AH57" s="13">
        <v>1</v>
      </c>
      <c r="AI57" s="13">
        <v>1</v>
      </c>
      <c r="AJ57" s="12">
        <v>1</v>
      </c>
      <c r="AK57" s="13">
        <v>1</v>
      </c>
      <c r="AL57" s="13">
        <v>1</v>
      </c>
      <c r="AM57" s="19">
        <v>1</v>
      </c>
    </row>
    <row r="58" spans="2:39" x14ac:dyDescent="0.25">
      <c r="B58" s="22"/>
      <c r="C58" s="12">
        <v>2</v>
      </c>
      <c r="D58" s="12" t="str">
        <v>D</v>
      </c>
      <c r="E58" s="12" t="str">
        <v>Coufal</v>
      </c>
      <c r="F58" s="12">
        <v>4.7</v>
      </c>
      <c r="G58" s="12">
        <v>4.7</v>
      </c>
      <c r="H58" s="12" t="str">
        <v>West Ham</v>
      </c>
      <c r="I58" s="13">
        <v>84</v>
      </c>
      <c r="J58" s="13">
        <v>4.2030000000000003</v>
      </c>
      <c r="K58" s="13">
        <v>82</v>
      </c>
      <c r="L58" s="13">
        <v>2.9860000000000002</v>
      </c>
      <c r="M58" s="12">
        <v>79</v>
      </c>
      <c r="N58" s="12">
        <v>1.4330000000000001</v>
      </c>
      <c r="O58" s="13">
        <v>1</v>
      </c>
      <c r="P58" s="13">
        <v>0</v>
      </c>
      <c r="Q58" s="12">
        <v>0</v>
      </c>
      <c r="R58" s="13">
        <v>0</v>
      </c>
      <c r="S58" s="13">
        <v>1</v>
      </c>
      <c r="T58" s="12">
        <v>1</v>
      </c>
      <c r="U58" s="13">
        <v>0</v>
      </c>
      <c r="V58" s="13">
        <v>0</v>
      </c>
      <c r="W58" s="12">
        <v>0</v>
      </c>
      <c r="X58" s="13">
        <v>0</v>
      </c>
      <c r="Y58" s="13">
        <v>0</v>
      </c>
      <c r="Z58" s="12">
        <v>0</v>
      </c>
      <c r="AA58" s="13">
        <v>0</v>
      </c>
      <c r="AB58" s="13">
        <v>0</v>
      </c>
      <c r="AC58" s="12">
        <v>0</v>
      </c>
      <c r="AD58" s="13">
        <v>1</v>
      </c>
      <c r="AE58" s="13">
        <v>1</v>
      </c>
      <c r="AF58" s="13">
        <v>1</v>
      </c>
      <c r="AG58" s="12">
        <v>1</v>
      </c>
      <c r="AH58" s="13">
        <v>1</v>
      </c>
      <c r="AI58" s="13">
        <v>1</v>
      </c>
      <c r="AJ58" s="12">
        <v>1</v>
      </c>
      <c r="AK58" s="13">
        <v>1</v>
      </c>
      <c r="AL58" s="13">
        <v>1</v>
      </c>
      <c r="AM58" s="19">
        <v>1</v>
      </c>
    </row>
    <row r="59" spans="2:39" x14ac:dyDescent="0.25">
      <c r="B59" s="22"/>
      <c r="C59" s="12">
        <v>4</v>
      </c>
      <c r="D59" s="12" t="str">
        <v>F</v>
      </c>
      <c r="E59" s="12" t="str">
        <v>Brewster</v>
      </c>
      <c r="F59" s="12">
        <v>4.4000000000000004</v>
      </c>
      <c r="G59" s="12">
        <v>4.4000000000000004</v>
      </c>
      <c r="H59" s="12" t="str">
        <v>Sheffield Utd</v>
      </c>
      <c r="I59" s="13">
        <v>21</v>
      </c>
      <c r="J59" s="13">
        <v>0.93100000000000005</v>
      </c>
      <c r="K59" s="13">
        <v>18</v>
      </c>
      <c r="L59" s="13">
        <v>0.84899999999999998</v>
      </c>
      <c r="M59" s="12">
        <v>20</v>
      </c>
      <c r="N59" s="12">
        <v>0.83799999999999997</v>
      </c>
      <c r="O59" s="13">
        <v>0</v>
      </c>
      <c r="P59" s="13">
        <v>0</v>
      </c>
      <c r="Q59" s="12">
        <v>0</v>
      </c>
      <c r="R59" s="13">
        <v>1</v>
      </c>
      <c r="S59" s="13">
        <v>1</v>
      </c>
      <c r="T59" s="12">
        <v>1</v>
      </c>
      <c r="U59" s="13">
        <v>0</v>
      </c>
      <c r="V59" s="13">
        <v>0</v>
      </c>
      <c r="W59" s="12">
        <v>0</v>
      </c>
      <c r="X59" s="13">
        <v>0</v>
      </c>
      <c r="Y59" s="13">
        <v>0</v>
      </c>
      <c r="Z59" s="12">
        <v>0</v>
      </c>
      <c r="AA59" s="13">
        <v>0</v>
      </c>
      <c r="AB59" s="13">
        <v>0</v>
      </c>
      <c r="AC59" s="12">
        <v>0</v>
      </c>
      <c r="AD59" s="13">
        <v>1</v>
      </c>
      <c r="AE59" s="13">
        <v>1</v>
      </c>
      <c r="AF59" s="13">
        <v>1</v>
      </c>
      <c r="AG59" s="12">
        <v>1</v>
      </c>
      <c r="AH59" s="13">
        <v>1</v>
      </c>
      <c r="AI59" s="13">
        <v>1</v>
      </c>
      <c r="AJ59" s="12">
        <v>1</v>
      </c>
      <c r="AK59" s="13">
        <v>1</v>
      </c>
      <c r="AL59" s="13">
        <v>1</v>
      </c>
      <c r="AM59" s="19">
        <v>1</v>
      </c>
    </row>
    <row r="60" spans="2:39" s="7" customFormat="1" x14ac:dyDescent="0.25">
      <c r="B60" s="22"/>
      <c r="C60" s="12">
        <v>2</v>
      </c>
      <c r="D60" s="12" t="str">
        <v>D</v>
      </c>
      <c r="E60" s="12" t="str">
        <v>Mee</v>
      </c>
      <c r="F60" s="12">
        <v>5</v>
      </c>
      <c r="G60" s="12">
        <v>5</v>
      </c>
      <c r="H60" s="12" t="str">
        <v>Burnley</v>
      </c>
      <c r="I60" s="13">
        <v>85</v>
      </c>
      <c r="J60" s="13">
        <v>6.4450000000000003</v>
      </c>
      <c r="K60" s="13">
        <v>84</v>
      </c>
      <c r="L60" s="13">
        <v>3.835</v>
      </c>
      <c r="M60" s="12">
        <v>81</v>
      </c>
      <c r="N60" s="12">
        <v>2.077</v>
      </c>
      <c r="O60" s="13">
        <v>1</v>
      </c>
      <c r="P60" s="13">
        <v>1</v>
      </c>
      <c r="Q60" s="12">
        <v>0</v>
      </c>
      <c r="R60" s="13">
        <v>0</v>
      </c>
      <c r="S60" s="13">
        <v>0</v>
      </c>
      <c r="T60" s="12">
        <v>0</v>
      </c>
      <c r="U60" s="13">
        <v>0</v>
      </c>
      <c r="V60" s="13">
        <v>0</v>
      </c>
      <c r="W60" s="12">
        <v>0</v>
      </c>
      <c r="X60" s="13">
        <v>1</v>
      </c>
      <c r="Y60" s="13">
        <v>0</v>
      </c>
      <c r="Z60" s="12">
        <v>0</v>
      </c>
      <c r="AA60" s="13">
        <v>0</v>
      </c>
      <c r="AB60" s="13">
        <v>0</v>
      </c>
      <c r="AC60" s="12">
        <v>1</v>
      </c>
      <c r="AD60" s="13">
        <v>0</v>
      </c>
      <c r="AE60" s="13">
        <v>1</v>
      </c>
      <c r="AF60" s="13">
        <v>1</v>
      </c>
      <c r="AG60" s="12">
        <v>0</v>
      </c>
      <c r="AH60" s="13">
        <v>1</v>
      </c>
      <c r="AI60" s="13">
        <v>1</v>
      </c>
      <c r="AJ60" s="12">
        <v>0</v>
      </c>
      <c r="AK60" s="13">
        <v>1</v>
      </c>
      <c r="AL60" s="13">
        <v>1</v>
      </c>
      <c r="AM60" s="19">
        <v>1</v>
      </c>
    </row>
    <row r="61" spans="2:39" s="7" customFormat="1" x14ac:dyDescent="0.25">
      <c r="B61" s="22"/>
      <c r="C61" s="12"/>
      <c r="D61" s="12"/>
      <c r="E61" s="12"/>
      <c r="F61" s="12"/>
      <c r="G61" s="12"/>
      <c r="H61" s="12"/>
      <c r="I61" s="13"/>
      <c r="J61" s="13"/>
      <c r="K61" s="13"/>
      <c r="L61" s="13"/>
      <c r="M61" s="12"/>
      <c r="N61" s="12"/>
      <c r="O61" s="13"/>
      <c r="P61" s="13"/>
      <c r="Q61" s="12"/>
      <c r="R61" s="13"/>
      <c r="S61" s="13"/>
      <c r="T61" s="12"/>
      <c r="U61" s="13"/>
      <c r="V61" s="13"/>
      <c r="W61" s="12"/>
      <c r="X61" s="13"/>
      <c r="Y61" s="13"/>
      <c r="Z61" s="12"/>
      <c r="AA61" s="13"/>
      <c r="AB61" s="13"/>
      <c r="AC61" s="12"/>
      <c r="AD61" s="13"/>
      <c r="AE61" s="13"/>
      <c r="AF61" s="13"/>
      <c r="AG61" s="12"/>
      <c r="AH61" s="13"/>
      <c r="AI61" s="13"/>
      <c r="AJ61" s="12"/>
      <c r="AK61" s="13"/>
      <c r="AL61" s="13"/>
      <c r="AM61" s="19"/>
    </row>
    <row r="62" spans="2:39" x14ac:dyDescent="0.25">
      <c r="B62" s="22"/>
      <c r="C62" s="12"/>
      <c r="D62" s="12"/>
      <c r="E62" s="12"/>
      <c r="F62" s="12"/>
      <c r="G62" s="12"/>
      <c r="H62" s="12"/>
      <c r="I62" s="13"/>
      <c r="J62" s="13"/>
      <c r="K62" s="13"/>
      <c r="L62" s="13"/>
      <c r="M62" s="12"/>
      <c r="N62" s="12"/>
      <c r="O62" s="13"/>
      <c r="P62" s="13"/>
      <c r="Q62" s="12"/>
      <c r="R62" s="13"/>
      <c r="S62" s="13"/>
      <c r="T62" s="12"/>
      <c r="U62" s="13"/>
      <c r="V62" s="13"/>
      <c r="W62" s="12"/>
      <c r="X62" s="13"/>
      <c r="Y62" s="13"/>
      <c r="Z62" s="12"/>
      <c r="AA62" s="13"/>
      <c r="AB62" s="13"/>
      <c r="AC62" s="12"/>
      <c r="AD62" s="13"/>
      <c r="AE62" s="13"/>
      <c r="AF62" s="13"/>
      <c r="AG62" s="12"/>
      <c r="AH62" s="13"/>
      <c r="AI62" s="13"/>
      <c r="AJ62" s="12"/>
      <c r="AK62" s="13"/>
      <c r="AL62" s="13"/>
      <c r="AM62" s="19"/>
    </row>
    <row r="63" spans="2:39" ht="15.75" thickBot="1" x14ac:dyDescent="0.3">
      <c r="B63" s="23"/>
      <c r="C63" s="15"/>
      <c r="D63" s="15"/>
      <c r="E63" s="15"/>
      <c r="F63" s="15"/>
      <c r="G63" s="15"/>
      <c r="H63" s="15"/>
      <c r="I63" s="16"/>
      <c r="J63" s="16"/>
      <c r="K63" s="16"/>
      <c r="L63" s="16"/>
      <c r="M63" s="15"/>
      <c r="N63" s="15"/>
      <c r="O63" s="16"/>
      <c r="P63" s="16"/>
      <c r="Q63" s="15"/>
      <c r="R63" s="16"/>
      <c r="S63" s="16"/>
      <c r="T63" s="15"/>
      <c r="U63" s="16"/>
      <c r="V63" s="16"/>
      <c r="W63" s="15"/>
      <c r="X63" s="16"/>
      <c r="Y63" s="16"/>
      <c r="Z63" s="15"/>
      <c r="AA63" s="16"/>
      <c r="AB63" s="16"/>
      <c r="AC63" s="15"/>
      <c r="AD63" s="16"/>
      <c r="AE63" s="16"/>
      <c r="AF63" s="16"/>
      <c r="AG63" s="15"/>
      <c r="AH63" s="16"/>
      <c r="AI63" s="16"/>
      <c r="AJ63" s="15"/>
      <c r="AK63" s="16"/>
      <c r="AL63" s="16"/>
      <c r="AM63" s="20"/>
    </row>
  </sheetData>
  <mergeCells count="3">
    <mergeCell ref="B4:B23"/>
    <mergeCell ref="B24:B43"/>
    <mergeCell ref="B44:B6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42A6A-0963-44EB-BCED-D95CAAD84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Tutorial</dc:creator>
  <cp:lastModifiedBy>Grape</cp:lastModifiedBy>
  <dcterms:created xsi:type="dcterms:W3CDTF">2021-02-12T16:49:58Z</dcterms:created>
  <dcterms:modified xsi:type="dcterms:W3CDTF">2021-02-20T20:18:26Z</dcterms:modified>
</cp:coreProperties>
</file>