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RUKOV\Desktop\Lectures\"/>
    </mc:Choice>
  </mc:AlternateContent>
  <bookViews>
    <workbookView xWindow="0" yWindow="0" windowWidth="24000" windowHeight="9600" tabRatio="601" activeTab="1"/>
  </bookViews>
  <sheets>
    <sheet name="Table of content" sheetId="10" r:id="rId1"/>
    <sheet name="Entities" sheetId="26" r:id="rId2"/>
    <sheet name="Lookups" sheetId="6" r:id="rId3"/>
    <sheet name="LookupsLevel2" sheetId="12" r:id="rId4"/>
    <sheet name="Customer" sheetId="22" r:id="rId5"/>
    <sheet name="Stage" sheetId="20" r:id="rId6"/>
    <sheet name="Opportunity" sheetId="21" r:id="rId7"/>
  </sheets>
  <definedNames>
    <definedName name="_xlnm._FilterDatabase" localSheetId="4" hidden="1">Customer!$A$2:$J$2</definedName>
    <definedName name="_xlnm._FilterDatabase" localSheetId="1" hidden="1">Entities!$A$2:$C$72</definedName>
    <definedName name="_xlnm._FilterDatabase" localSheetId="2" hidden="1">Lookups!$A$2:$C$2</definedName>
    <definedName name="_xlnm._FilterDatabase" localSheetId="3" hidden="1">LookupsLevel2!$A$2:$C$2</definedName>
    <definedName name="_xlnm._FilterDatabase" localSheetId="6" hidden="1">Opportunity!$A$2:$J$2</definedName>
    <definedName name="_xlnm._FilterDatabase" localSheetId="5" hidden="1">Stage!$A$2:$J$2</definedName>
    <definedName name="_xlnm._FilterDatabase" localSheetId="0" hidden="1">'Table of content'!$A$2:$B$2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21" l="1"/>
  <c r="J16" i="21" s="1"/>
  <c r="I15" i="21"/>
  <c r="J15" i="21" s="1"/>
  <c r="J14" i="21"/>
  <c r="I14" i="21"/>
  <c r="J13" i="21"/>
  <c r="I13" i="21"/>
  <c r="J12" i="21"/>
  <c r="I12" i="21"/>
  <c r="J11" i="21"/>
  <c r="I11" i="21"/>
  <c r="I6" i="21"/>
  <c r="J6" i="21"/>
  <c r="I12" i="22"/>
  <c r="J12" i="22" s="1"/>
  <c r="I11" i="22"/>
  <c r="J11" i="22" s="1"/>
  <c r="I5" i="21"/>
  <c r="J5" i="21"/>
  <c r="I10" i="21"/>
  <c r="J10" i="21" s="1"/>
  <c r="I9" i="21"/>
  <c r="J9" i="21" s="1"/>
  <c r="I8" i="21"/>
  <c r="J8" i="21" s="1"/>
  <c r="I7" i="21"/>
  <c r="J7" i="21" s="1"/>
  <c r="J4" i="21"/>
  <c r="I4" i="21"/>
  <c r="J3" i="21"/>
  <c r="I3" i="21"/>
  <c r="I7" i="20"/>
  <c r="J7" i="20" s="1"/>
  <c r="I6" i="20"/>
  <c r="J6" i="20" s="1"/>
  <c r="J5" i="20"/>
  <c r="I5" i="20"/>
  <c r="J4" i="20"/>
  <c r="I4" i="20"/>
  <c r="J3" i="20"/>
  <c r="I3" i="20"/>
  <c r="I7" i="22"/>
  <c r="I8" i="22"/>
  <c r="I9" i="22"/>
  <c r="I10" i="22"/>
  <c r="I3" i="22"/>
  <c r="I4" i="22"/>
  <c r="I5" i="22"/>
  <c r="I6" i="22"/>
  <c r="J9" i="22" l="1"/>
  <c r="J10" i="22"/>
  <c r="J8" i="22"/>
  <c r="J7" i="22"/>
  <c r="J6" i="22"/>
  <c r="J5" i="22"/>
  <c r="J4" i="22"/>
  <c r="J3" i="22"/>
  <c r="A23" i="26" l="1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15" i="26"/>
  <c r="A16" i="26"/>
  <c r="A17" i="26"/>
  <c r="A18" i="26"/>
  <c r="A19" i="26"/>
  <c r="A20" i="26"/>
  <c r="A21" i="26"/>
  <c r="A22" i="26"/>
  <c r="A8" i="26"/>
  <c r="A9" i="26"/>
  <c r="A10" i="26"/>
  <c r="A11" i="26"/>
  <c r="A12" i="26"/>
  <c r="A13" i="26"/>
  <c r="A14" i="26"/>
  <c r="A7" i="26"/>
  <c r="A4" i="26"/>
  <c r="A5" i="26"/>
  <c r="A6" i="26"/>
  <c r="A3" i="26"/>
  <c r="C6" i="26" l="1"/>
  <c r="B6" i="26"/>
  <c r="B14" i="26"/>
  <c r="C14" i="26"/>
  <c r="B11" i="26"/>
  <c r="C11" i="26"/>
  <c r="B9" i="26"/>
  <c r="C9" i="26"/>
  <c r="B13" i="26"/>
  <c r="C13" i="26"/>
  <c r="C12" i="26"/>
  <c r="B12" i="26"/>
  <c r="C10" i="26"/>
  <c r="B10" i="26"/>
  <c r="C8" i="26"/>
  <c r="B8" i="26"/>
  <c r="C7" i="26"/>
  <c r="B7" i="26"/>
  <c r="C5" i="26"/>
  <c r="B5" i="26"/>
  <c r="B4" i="26"/>
  <c r="C4" i="26"/>
  <c r="C3" i="26"/>
  <c r="B3" i="26"/>
  <c r="B17" i="26"/>
  <c r="C17" i="26"/>
  <c r="C16" i="26"/>
  <c r="B16" i="26"/>
  <c r="C15" i="26"/>
  <c r="B15" i="26"/>
  <c r="B22" i="26"/>
  <c r="C22" i="26"/>
  <c r="B21" i="26"/>
  <c r="C21" i="26"/>
  <c r="B20" i="26"/>
  <c r="C20" i="26"/>
  <c r="B19" i="26"/>
  <c r="C19" i="26"/>
  <c r="B18" i="26"/>
  <c r="C18" i="26"/>
  <c r="C67" i="26"/>
  <c r="B67" i="26"/>
  <c r="C59" i="26"/>
  <c r="B59" i="26"/>
  <c r="B51" i="26"/>
  <c r="C51" i="26"/>
  <c r="C43" i="26"/>
  <c r="B43" i="26"/>
  <c r="C35" i="26"/>
  <c r="B35" i="26"/>
  <c r="C27" i="26"/>
  <c r="B27" i="26"/>
  <c r="B66" i="26"/>
  <c r="C66" i="26"/>
  <c r="B58" i="26"/>
  <c r="C58" i="26"/>
  <c r="B50" i="26"/>
  <c r="C50" i="26"/>
  <c r="B42" i="26"/>
  <c r="C42" i="26"/>
  <c r="B34" i="26"/>
  <c r="C34" i="26"/>
  <c r="B26" i="26"/>
  <c r="C26" i="26"/>
  <c r="B65" i="26"/>
  <c r="C65" i="26"/>
  <c r="B55" i="26"/>
  <c r="C55" i="26"/>
  <c r="B39" i="26"/>
  <c r="C39" i="26"/>
  <c r="B31" i="26"/>
  <c r="C31" i="26"/>
  <c r="B49" i="26"/>
  <c r="C49" i="26"/>
  <c r="B41" i="26"/>
  <c r="C41" i="26"/>
  <c r="B33" i="26"/>
  <c r="C33" i="26"/>
  <c r="C64" i="26"/>
  <c r="B64" i="26"/>
  <c r="C48" i="26"/>
  <c r="B48" i="26"/>
  <c r="C32" i="26"/>
  <c r="B32" i="26"/>
  <c r="B47" i="26"/>
  <c r="C47" i="26"/>
  <c r="B70" i="26"/>
  <c r="C70" i="26"/>
  <c r="B62" i="26"/>
  <c r="C62" i="26"/>
  <c r="B54" i="26"/>
  <c r="C54" i="26"/>
  <c r="B46" i="26"/>
  <c r="C46" i="26"/>
  <c r="B38" i="26"/>
  <c r="C38" i="26"/>
  <c r="B30" i="26"/>
  <c r="C30" i="26"/>
  <c r="B72" i="26"/>
  <c r="C72" i="26"/>
  <c r="B56" i="26"/>
  <c r="C56" i="26"/>
  <c r="B40" i="26"/>
  <c r="C40" i="26"/>
  <c r="B63" i="26"/>
  <c r="C63" i="26"/>
  <c r="C69" i="26"/>
  <c r="B69" i="26"/>
  <c r="C61" i="26"/>
  <c r="B61" i="26"/>
  <c r="C53" i="26"/>
  <c r="B53" i="26"/>
  <c r="C45" i="26"/>
  <c r="B45" i="26"/>
  <c r="C37" i="26"/>
  <c r="B37" i="26"/>
  <c r="C29" i="26"/>
  <c r="B29" i="26"/>
  <c r="B57" i="26"/>
  <c r="C57" i="26"/>
  <c r="B71" i="26"/>
  <c r="C71" i="26"/>
  <c r="C68" i="26"/>
  <c r="B68" i="26"/>
  <c r="C60" i="26"/>
  <c r="B60" i="26"/>
  <c r="C52" i="26"/>
  <c r="B52" i="26"/>
  <c r="C44" i="26"/>
  <c r="B44" i="26"/>
  <c r="C36" i="26"/>
  <c r="B36" i="26"/>
  <c r="C28" i="26"/>
  <c r="B28" i="26"/>
  <c r="C25" i="26"/>
  <c r="B25" i="26"/>
  <c r="B24" i="26"/>
  <c r="C24" i="26"/>
  <c r="C23" i="26"/>
  <c r="B23" i="26"/>
</calcChain>
</file>

<file path=xl/sharedStrings.xml><?xml version="1.0" encoding="utf-8"?>
<sst xmlns="http://schemas.openxmlformats.org/spreadsheetml/2006/main" count="159" uniqueCount="62">
  <si>
    <t>Property name</t>
  </si>
  <si>
    <t>Ignore in Json</t>
  </si>
  <si>
    <t>Type</t>
  </si>
  <si>
    <t>Reference to</t>
  </si>
  <si>
    <t>Comment</t>
  </si>
  <si>
    <t>Home</t>
  </si>
  <si>
    <t>PK or FK</t>
  </si>
  <si>
    <t>Nullable</t>
  </si>
  <si>
    <t>Default value</t>
  </si>
  <si>
    <t>Id</t>
  </si>
  <si>
    <t>long</t>
  </si>
  <si>
    <t>PK</t>
  </si>
  <si>
    <t>FK</t>
  </si>
  <si>
    <t>Entity Name</t>
  </si>
  <si>
    <t>Name Values</t>
  </si>
  <si>
    <t>Lookups - just 'id' and 'name' fields. Used for lookups.</t>
  </si>
  <si>
    <t>Yes</t>
  </si>
  <si>
    <t>double</t>
  </si>
  <si>
    <t>Lookups level 2 - 'id', 'name' and [referenced lookup]Id fields. Used for lookups.</t>
  </si>
  <si>
    <t>Referenced lookup</t>
  </si>
  <si>
    <t>Name</t>
  </si>
  <si>
    <t>string</t>
  </si>
  <si>
    <t>Customer</t>
  </si>
  <si>
    <t>CustomerId</t>
  </si>
  <si>
    <t>Backend Model code</t>
  </si>
  <si>
    <t>Is Built-In Type?</t>
  </si>
  <si>
    <t>#</t>
  </si>
  <si>
    <t>Lookups</t>
  </si>
  <si>
    <t>LookupsLevel2</t>
  </si>
  <si>
    <t>Entities</t>
  </si>
  <si>
    <t>Table of content</t>
  </si>
  <si>
    <t>DBSet</t>
  </si>
  <si>
    <t>Mapping</t>
  </si>
  <si>
    <t>sheets</t>
  </si>
  <si>
    <t>Address</t>
  </si>
  <si>
    <t>ConnectionSince</t>
  </si>
  <si>
    <t>DateTime</t>
  </si>
  <si>
    <t>LastDeal</t>
  </si>
  <si>
    <t>SuccessRate</t>
  </si>
  <si>
    <t>RegionId</t>
  </si>
  <si>
    <t>Region</t>
  </si>
  <si>
    <t>Stage</t>
  </si>
  <si>
    <t>TypeId</t>
  </si>
  <si>
    <t>EMEA, AMS etc.</t>
  </si>
  <si>
    <t>Open, Won, Lost</t>
  </si>
  <si>
    <t>Opportunity</t>
  </si>
  <si>
    <t>StageId</t>
  </si>
  <si>
    <t>Amount</t>
  </si>
  <si>
    <t>CountryId</t>
  </si>
  <si>
    <t>Country</t>
  </si>
  <si>
    <t>Angola, Bulgaria</t>
  </si>
  <si>
    <t>ExpectedClosure</t>
  </si>
  <si>
    <t>Department</t>
  </si>
  <si>
    <t>Development, Operations, Marketing</t>
  </si>
  <si>
    <t>Team</t>
  </si>
  <si>
    <t xml:space="preserve">SharePoint Dev Team A; SharePoint Dev Team B; Application Opperations;  </t>
  </si>
  <si>
    <t>DepartmentId</t>
  </si>
  <si>
    <t>TeamId</t>
  </si>
  <si>
    <t>OpportunityType</t>
  </si>
  <si>
    <t>StrategicImportance</t>
  </si>
  <si>
    <t>High, Medium, Low</t>
  </si>
  <si>
    <t>StrategicImportanceId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</si>
</sst>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9C6500"/>
      <name val="Calibri"/>
      <family val="2"/>
      <scheme val="minor"/>
    </font>
    <font>
      <b/>
      <sz val="14"/>
      <color theme="10"/>
      <name val="Calibri"/>
      <family val="2"/>
      <scheme val="minor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9" borderId="0" applyNumberFormat="0" applyBorder="0" applyAlignment="0" applyProtection="0"/>
  </cellStyleXfs>
  <cellXfs count="21">
    <xf numFmtId="0" fontId="0" fillId="0" borderId="0" xfId="0"/>
    <xf numFmtId="0" fontId="2" fillId="3" borderId="0" xfId="2"/>
    <xf numFmtId="0" fontId="1" fillId="2" borderId="1" xfId="1"/>
    <xf numFmtId="0" fontId="0" fillId="5" borderId="2" xfId="0" applyFill="1" applyBorder="1"/>
    <xf numFmtId="0" fontId="3" fillId="3" borderId="0" xfId="2" applyFont="1"/>
    <xf numFmtId="0" fontId="0" fillId="5" borderId="2" xfId="0" applyFill="1" applyBorder="1" applyAlignment="1">
      <alignment wrapText="1"/>
    </xf>
    <xf numFmtId="0" fontId="0" fillId="7" borderId="2" xfId="0" applyFill="1" applyBorder="1"/>
    <xf numFmtId="0" fontId="2" fillId="8" borderId="0" xfId="4"/>
    <xf numFmtId="0" fontId="4" fillId="10" borderId="3" xfId="5" applyFill="1" applyBorder="1"/>
    <xf numFmtId="0" fontId="4" fillId="11" borderId="3" xfId="5" applyFill="1" applyBorder="1"/>
    <xf numFmtId="0" fontId="4" fillId="0" borderId="3" xfId="5" applyBorder="1"/>
    <xf numFmtId="0" fontId="0" fillId="0" borderId="3" xfId="0" applyBorder="1"/>
    <xf numFmtId="0" fontId="5" fillId="9" borderId="0" xfId="6"/>
    <xf numFmtId="0" fontId="7" fillId="9" borderId="0" xfId="6" applyFont="1"/>
    <xf numFmtId="0" fontId="8" fillId="9" borderId="0" xfId="5" quotePrefix="1" applyFont="1" applyFill="1"/>
    <xf numFmtId="0" fontId="8" fillId="7" borderId="0" xfId="5" applyFont="1" applyFill="1"/>
    <xf numFmtId="0" fontId="9" fillId="6" borderId="0" xfId="3" applyFont="1"/>
    <xf numFmtId="0" fontId="1" fillId="12" borderId="1" xfId="1" applyFill="1"/>
    <xf numFmtId="0" fontId="6" fillId="6" borderId="0" xfId="3" applyFont="1" applyAlignment="1">
      <alignment horizontal="center"/>
    </xf>
    <xf numFmtId="0" fontId="1" fillId="4" borderId="1" xfId="1" applyFill="1"/>
    <xf numFmtId="0" fontId="1" fillId="13" borderId="1" xfId="1" applyFill="1"/>
  </cellXfs>
  <cellStyles count="7">
    <cellStyle name="Accent1" xfId="3" builtinId="29"/>
    <cellStyle name="Accent4" xfId="4" builtinId="41"/>
    <cellStyle name="Accent5" xfId="2" builtinId="45"/>
    <cellStyle name="Calculation" xfId="1" builtinId="22"/>
    <cellStyle name="Hyperlink" xfId="5" builtinId="8"/>
    <cellStyle name="Neutral" xfId="6" builtinId="28"/>
    <cellStyle name="Normal" xfId="0" builtinId="0"/>
  </cellStyles>
  <dxfs count="0"/>
  <tableStyles count="0" defaultTableStyle="TableStyleMedium2" defaultPivotStyle="PivotStyleLight16"/>
  <colors>
    <mruColors>
      <color rgb="FFFFFFCC"/>
      <color rgb="FFFFFFFF"/>
      <color rgb="FF66CCFF"/>
      <color rgb="FFCC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11"/>
  <sheetViews>
    <sheetView workbookViewId="0">
      <selection activeCell="B10" sqref="B10"/>
    </sheetView>
  </sheetViews>
  <sheetFormatPr defaultRowHeight="15" x14ac:dyDescent="0.25"/>
  <cols>
    <col min="2" max="2" width="48" customWidth="1"/>
    <col min="3" max="3" width="4.7109375" customWidth="1"/>
    <col min="5" max="5" width="45.42578125" bestFit="1" customWidth="1"/>
    <col min="6" max="6" width="17.85546875" bestFit="1" customWidth="1"/>
  </cols>
  <sheetData>
    <row r="1" spans="1:2" ht="21" x14ac:dyDescent="0.35">
      <c r="A1" s="18" t="s">
        <v>30</v>
      </c>
      <c r="B1" s="18"/>
    </row>
    <row r="2" spans="1:2" ht="15.75" x14ac:dyDescent="0.25">
      <c r="A2" s="16" t="s">
        <v>26</v>
      </c>
      <c r="B2" s="16" t="s">
        <v>33</v>
      </c>
    </row>
    <row r="3" spans="1:2" x14ac:dyDescent="0.25">
      <c r="A3" s="11">
        <v>1</v>
      </c>
      <c r="B3" s="8" t="s">
        <v>29</v>
      </c>
    </row>
    <row r="4" spans="1:2" x14ac:dyDescent="0.25">
      <c r="A4" s="11">
        <v>2</v>
      </c>
      <c r="B4" s="9" t="s">
        <v>27</v>
      </c>
    </row>
    <row r="5" spans="1:2" x14ac:dyDescent="0.25">
      <c r="A5" s="11">
        <v>3</v>
      </c>
      <c r="B5" s="9" t="s">
        <v>28</v>
      </c>
    </row>
    <row r="6" spans="1:2" x14ac:dyDescent="0.25">
      <c r="A6" s="11">
        <v>4</v>
      </c>
      <c r="B6" s="10" t="s">
        <v>22</v>
      </c>
    </row>
    <row r="7" spans="1:2" x14ac:dyDescent="0.25">
      <c r="A7" s="11">
        <v>5</v>
      </c>
      <c r="B7" s="10" t="s">
        <v>41</v>
      </c>
    </row>
    <row r="8" spans="1:2" x14ac:dyDescent="0.25">
      <c r="A8" s="11">
        <v>6</v>
      </c>
      <c r="B8" s="10" t="s">
        <v>45</v>
      </c>
    </row>
    <row r="9" spans="1:2" x14ac:dyDescent="0.25">
      <c r="A9" s="11">
        <v>7</v>
      </c>
      <c r="B9" s="11"/>
    </row>
    <row r="10" spans="1:2" x14ac:dyDescent="0.25">
      <c r="A10" s="11">
        <v>8</v>
      </c>
      <c r="B10" s="11"/>
    </row>
    <row r="11" spans="1:2" x14ac:dyDescent="0.25">
      <c r="A11" s="11">
        <v>9</v>
      </c>
      <c r="B11" s="11"/>
    </row>
  </sheetData>
  <autoFilter ref="A2:B2">
    <sortState ref="A3:B20">
      <sortCondition ref="A2"/>
    </sortState>
  </autoFilter>
  <mergeCells count="1">
    <mergeCell ref="A1:B1"/>
  </mergeCells>
  <hyperlinks>
    <hyperlink ref="B4" location="Lookups!A1" display="Lookups!A1"/>
    <hyperlink ref="B5" location="LookupsLevel2!A1" display="LookupsLevel2"/>
    <hyperlink ref="B3" location="Entities!A1" display="Entities"/>
    <hyperlink ref="B6" location="Customer!A1" display="Customer!A1"/>
    <hyperlink ref="B7" location="Stage!A1" display="Stage"/>
    <hyperlink ref="B8" location="Opportunity!A1" display="Opportunity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C72"/>
  <sheetViews>
    <sheetView tabSelected="1" workbookViewId="0">
      <selection activeCell="C3" sqref="C3:C25"/>
    </sheetView>
  </sheetViews>
  <sheetFormatPr defaultRowHeight="15.75" customHeight="1" x14ac:dyDescent="0.25"/>
  <cols>
    <col min="1" max="1" width="68.5703125" bestFit="1" customWidth="1"/>
    <col min="2" max="2" width="68.85546875" bestFit="1" customWidth="1"/>
    <col min="3" max="3" width="70" bestFit="1" customWidth="1"/>
  </cols>
  <sheetData>
    <row r="1" spans="1:3" ht="23.25" customHeight="1" x14ac:dyDescent="0.35">
      <c r="A1" s="13" t="s">
        <v>29</v>
      </c>
      <c r="B1" s="13"/>
      <c r="C1" s="14" t="s">
        <v>5</v>
      </c>
    </row>
    <row r="2" spans="1:3" ht="15.75" customHeight="1" x14ac:dyDescent="0.25">
      <c r="A2" s="12" t="s">
        <v>13</v>
      </c>
      <c r="B2" s="12" t="s">
        <v>31</v>
      </c>
      <c r="C2" s="12" t="s">
        <v>32</v>
      </c>
    </row>
    <row r="3" spans="1:3" ht="15.75" customHeight="1" x14ac:dyDescent="0.25">
      <c r="A3" s="19" t="str">
        <f>Lookups!A3</f>
        <v>OpportunityType</v>
      </c>
      <c r="B3" s="2" t="str">
        <f>CONCATENATE("public DbSet&lt; ", A3, "&gt; ",A3,"s { get; set; }")</f>
        <v>public DbSet&lt; OpportunityType&gt; OpportunityTypes { get; set; }</v>
      </c>
      <c r="C3" s="2" t="str">
        <f>CONCATENATE("new ",A3,"Map(builder.Entity&lt;",A3,"&gt;());")</f>
        <v>new OpportunityTypeMap(builder.Entity&lt;OpportunityType&gt;());</v>
      </c>
    </row>
    <row r="4" spans="1:3" ht="15.75" customHeight="1" x14ac:dyDescent="0.25">
      <c r="A4" s="19" t="str">
        <f>Lookups!A4</f>
        <v>Region</v>
      </c>
      <c r="B4" s="2" t="str">
        <f t="shared" ref="B4:B40" si="0">CONCATENATE("public DbSet&lt; ", A4, "&gt; ",A4,"s { get; set; }")</f>
        <v>public DbSet&lt; Region&gt; Regions { get; set; }</v>
      </c>
      <c r="C4" s="2" t="str">
        <f t="shared" ref="C4:C40" si="1">CONCATENATE("new ",A4,"Map(builder.Entity&lt;",A4,"&gt;());")</f>
        <v>new RegionMap(builder.Entity&lt;Region&gt;());</v>
      </c>
    </row>
    <row r="5" spans="1:3" ht="15.75" customHeight="1" x14ac:dyDescent="0.25">
      <c r="A5" s="19" t="str">
        <f>Lookups!A5</f>
        <v>Department</v>
      </c>
      <c r="B5" s="2" t="str">
        <f t="shared" si="0"/>
        <v>public DbSet&lt; Department&gt; Departments { get; set; }</v>
      </c>
      <c r="C5" s="2" t="str">
        <f t="shared" si="1"/>
        <v>new DepartmentMap(builder.Entity&lt;Department&gt;());</v>
      </c>
    </row>
    <row r="6" spans="1:3" ht="15.75" customHeight="1" x14ac:dyDescent="0.25">
      <c r="A6" s="19" t="str">
        <f>Lookups!A6</f>
        <v>StrategicImportance</v>
      </c>
      <c r="B6" s="2" t="str">
        <f t="shared" si="0"/>
        <v>public DbSet&lt; StrategicImportance&gt; StrategicImportances { get; set; }</v>
      </c>
      <c r="C6" s="2" t="str">
        <f t="shared" si="1"/>
        <v>new StrategicImportanceMap(builder.Entity&lt;StrategicImportance&gt;());</v>
      </c>
    </row>
    <row r="7" spans="1:3" ht="15.75" customHeight="1" x14ac:dyDescent="0.25">
      <c r="A7" s="20" t="str">
        <f>LookupsLevel2!A3</f>
        <v>Country</v>
      </c>
      <c r="B7" s="2" t="str">
        <f t="shared" si="0"/>
        <v>public DbSet&lt; Country&gt; Countrys { get; set; }</v>
      </c>
      <c r="C7" s="2" t="str">
        <f t="shared" si="1"/>
        <v>new CountryMap(builder.Entity&lt;Country&gt;());</v>
      </c>
    </row>
    <row r="8" spans="1:3" ht="15.75" customHeight="1" x14ac:dyDescent="0.25">
      <c r="A8" s="20" t="str">
        <f>LookupsLevel2!A4</f>
        <v>Team</v>
      </c>
      <c r="B8" s="2" t="str">
        <f t="shared" si="0"/>
        <v>public DbSet&lt; Team&gt; Teams { get; set; }</v>
      </c>
      <c r="C8" s="2" t="str">
        <f t="shared" si="1"/>
        <v>new TeamMap(builder.Entity&lt;Team&gt;());</v>
      </c>
    </row>
    <row r="9" spans="1:3" ht="15.75" hidden="1" customHeight="1" x14ac:dyDescent="0.25">
      <c r="A9" s="2" t="e">
        <f>LookupsLevel2!#REF!</f>
        <v>#REF!</v>
      </c>
      <c r="B9" s="2" t="e">
        <f t="shared" si="0"/>
        <v>#REF!</v>
      </c>
      <c r="C9" s="2" t="e">
        <f t="shared" si="1"/>
        <v>#REF!</v>
      </c>
    </row>
    <row r="10" spans="1:3" ht="15.75" hidden="1" customHeight="1" x14ac:dyDescent="0.25">
      <c r="A10" s="2">
        <f>LookupsLevel2!A5</f>
        <v>0</v>
      </c>
      <c r="B10" s="2" t="str">
        <f t="shared" si="0"/>
        <v>public DbSet&lt; 0&gt; 0s { get; set; }</v>
      </c>
      <c r="C10" s="2" t="str">
        <f t="shared" si="1"/>
        <v>new 0Map(builder.Entity&lt;0&gt;());</v>
      </c>
    </row>
    <row r="11" spans="1:3" ht="15.75" hidden="1" customHeight="1" x14ac:dyDescent="0.25">
      <c r="A11" s="2">
        <f>LookupsLevel2!A6</f>
        <v>0</v>
      </c>
      <c r="B11" s="2" t="str">
        <f t="shared" si="0"/>
        <v>public DbSet&lt; 0&gt; 0s { get; set; }</v>
      </c>
      <c r="C11" s="2" t="str">
        <f t="shared" si="1"/>
        <v>new 0Map(builder.Entity&lt;0&gt;());</v>
      </c>
    </row>
    <row r="12" spans="1:3" ht="15.75" hidden="1" customHeight="1" x14ac:dyDescent="0.25">
      <c r="A12" s="2">
        <f>LookupsLevel2!A7</f>
        <v>0</v>
      </c>
      <c r="B12" s="2" t="str">
        <f t="shared" si="0"/>
        <v>public DbSet&lt; 0&gt; 0s { get; set; }</v>
      </c>
      <c r="C12" s="2" t="str">
        <f t="shared" si="1"/>
        <v>new 0Map(builder.Entity&lt;0&gt;());</v>
      </c>
    </row>
    <row r="13" spans="1:3" ht="15.75" hidden="1" customHeight="1" x14ac:dyDescent="0.25">
      <c r="A13" s="2">
        <f>LookupsLevel2!A8</f>
        <v>0</v>
      </c>
      <c r="B13" s="2" t="str">
        <f t="shared" si="0"/>
        <v>public DbSet&lt; 0&gt; 0s { get; set; }</v>
      </c>
      <c r="C13" s="2" t="str">
        <f t="shared" si="1"/>
        <v>new 0Map(builder.Entity&lt;0&gt;());</v>
      </c>
    </row>
    <row r="14" spans="1:3" ht="15.75" hidden="1" customHeight="1" x14ac:dyDescent="0.25">
      <c r="A14" s="2">
        <f>LookupsLevel2!A9</f>
        <v>0</v>
      </c>
      <c r="B14" s="2" t="str">
        <f t="shared" si="0"/>
        <v>public DbSet&lt; 0&gt; 0s { get; set; }</v>
      </c>
      <c r="C14" s="2" t="str">
        <f t="shared" si="1"/>
        <v>new 0Map(builder.Entity&lt;0&gt;());</v>
      </c>
    </row>
    <row r="15" spans="1:3" ht="15.75" hidden="1" customHeight="1" x14ac:dyDescent="0.25">
      <c r="A15" s="2" t="e">
        <f>#REF!</f>
        <v>#REF!</v>
      </c>
      <c r="B15" s="2" t="e">
        <f t="shared" si="0"/>
        <v>#REF!</v>
      </c>
      <c r="C15" s="2" t="e">
        <f t="shared" si="1"/>
        <v>#REF!</v>
      </c>
    </row>
    <row r="16" spans="1:3" ht="15.75" hidden="1" customHeight="1" x14ac:dyDescent="0.25">
      <c r="A16" s="2" t="e">
        <f>#REF!</f>
        <v>#REF!</v>
      </c>
      <c r="B16" s="2" t="e">
        <f t="shared" si="0"/>
        <v>#REF!</v>
      </c>
      <c r="C16" s="2" t="e">
        <f t="shared" si="1"/>
        <v>#REF!</v>
      </c>
    </row>
    <row r="17" spans="1:3" ht="15.75" hidden="1" customHeight="1" x14ac:dyDescent="0.25">
      <c r="A17" s="2" t="e">
        <f>#REF!</f>
        <v>#REF!</v>
      </c>
      <c r="B17" s="2" t="e">
        <f t="shared" si="0"/>
        <v>#REF!</v>
      </c>
      <c r="C17" s="2" t="e">
        <f t="shared" si="1"/>
        <v>#REF!</v>
      </c>
    </row>
    <row r="18" spans="1:3" ht="15.75" hidden="1" customHeight="1" x14ac:dyDescent="0.25">
      <c r="A18" s="2" t="e">
        <f>#REF!</f>
        <v>#REF!</v>
      </c>
      <c r="B18" s="2" t="e">
        <f t="shared" si="0"/>
        <v>#REF!</v>
      </c>
      <c r="C18" s="2" t="e">
        <f t="shared" si="1"/>
        <v>#REF!</v>
      </c>
    </row>
    <row r="19" spans="1:3" ht="15.75" hidden="1" customHeight="1" x14ac:dyDescent="0.25">
      <c r="A19" s="2" t="e">
        <f>#REF!</f>
        <v>#REF!</v>
      </c>
      <c r="B19" s="2" t="e">
        <f t="shared" si="0"/>
        <v>#REF!</v>
      </c>
      <c r="C19" s="2" t="e">
        <f t="shared" si="1"/>
        <v>#REF!</v>
      </c>
    </row>
    <row r="20" spans="1:3" ht="15.75" hidden="1" customHeight="1" x14ac:dyDescent="0.25">
      <c r="A20" s="2" t="e">
        <f>#REF!</f>
        <v>#REF!</v>
      </c>
      <c r="B20" s="2" t="e">
        <f t="shared" si="0"/>
        <v>#REF!</v>
      </c>
      <c r="C20" s="2" t="e">
        <f t="shared" si="1"/>
        <v>#REF!</v>
      </c>
    </row>
    <row r="21" spans="1:3" ht="15.75" hidden="1" customHeight="1" x14ac:dyDescent="0.25">
      <c r="A21" s="2" t="e">
        <f>#REF!</f>
        <v>#REF!</v>
      </c>
      <c r="B21" s="2" t="e">
        <f t="shared" si="0"/>
        <v>#REF!</v>
      </c>
      <c r="C21" s="2" t="e">
        <f t="shared" si="1"/>
        <v>#REF!</v>
      </c>
    </row>
    <row r="22" spans="1:3" ht="15.75" hidden="1" customHeight="1" x14ac:dyDescent="0.25">
      <c r="A22" s="2" t="e">
        <f>#REF!</f>
        <v>#REF!</v>
      </c>
      <c r="B22" s="2" t="e">
        <f t="shared" si="0"/>
        <v>#REF!</v>
      </c>
      <c r="C22" s="2" t="e">
        <f t="shared" si="1"/>
        <v>#REF!</v>
      </c>
    </row>
    <row r="23" spans="1:3" ht="15.75" customHeight="1" x14ac:dyDescent="0.25">
      <c r="A23" s="17" t="str">
        <f>'Table of content'!B6</f>
        <v>Customer</v>
      </c>
      <c r="B23" s="2" t="str">
        <f t="shared" si="0"/>
        <v>public DbSet&lt; Customer&gt; Customers { get; set; }</v>
      </c>
      <c r="C23" s="2" t="str">
        <f t="shared" si="1"/>
        <v>new CustomerMap(builder.Entity&lt;Customer&gt;());</v>
      </c>
    </row>
    <row r="24" spans="1:3" ht="15.75" customHeight="1" x14ac:dyDescent="0.25">
      <c r="A24" s="17" t="str">
        <f>'Table of content'!B7</f>
        <v>Stage</v>
      </c>
      <c r="B24" s="2" t="str">
        <f t="shared" si="0"/>
        <v>public DbSet&lt; Stage&gt; Stages { get; set; }</v>
      </c>
      <c r="C24" s="2" t="str">
        <f t="shared" si="1"/>
        <v>new StageMap(builder.Entity&lt;Stage&gt;());</v>
      </c>
    </row>
    <row r="25" spans="1:3" ht="15" x14ac:dyDescent="0.25">
      <c r="A25" s="17" t="str">
        <f>'Table of content'!B8</f>
        <v>Opportunity</v>
      </c>
      <c r="B25" s="2" t="str">
        <f t="shared" si="0"/>
        <v>public DbSet&lt; Opportunity&gt; Opportunitys { get; set; }</v>
      </c>
      <c r="C25" s="2" t="str">
        <f t="shared" si="1"/>
        <v>new OpportunityMap(builder.Entity&lt;Opportunity&gt;());</v>
      </c>
    </row>
    <row r="26" spans="1:3" ht="15.75" hidden="1" customHeight="1" x14ac:dyDescent="0.25">
      <c r="A26" s="2" t="e">
        <f>'Table of content'!#REF!</f>
        <v>#REF!</v>
      </c>
      <c r="B26" s="2" t="e">
        <f t="shared" si="0"/>
        <v>#REF!</v>
      </c>
      <c r="C26" s="2" t="e">
        <f t="shared" si="1"/>
        <v>#REF!</v>
      </c>
    </row>
    <row r="27" spans="1:3" ht="15.75" hidden="1" customHeight="1" x14ac:dyDescent="0.25">
      <c r="A27" s="2" t="e">
        <f>'Table of content'!#REF!</f>
        <v>#REF!</v>
      </c>
      <c r="B27" s="2" t="e">
        <f t="shared" si="0"/>
        <v>#REF!</v>
      </c>
      <c r="C27" s="2" t="e">
        <f t="shared" si="1"/>
        <v>#REF!</v>
      </c>
    </row>
    <row r="28" spans="1:3" ht="15.75" hidden="1" customHeight="1" x14ac:dyDescent="0.25">
      <c r="A28" s="2" t="e">
        <f>'Table of content'!#REF!</f>
        <v>#REF!</v>
      </c>
      <c r="B28" s="2" t="e">
        <f t="shared" si="0"/>
        <v>#REF!</v>
      </c>
      <c r="C28" s="2" t="e">
        <f t="shared" si="1"/>
        <v>#REF!</v>
      </c>
    </row>
    <row r="29" spans="1:3" ht="15.75" hidden="1" customHeight="1" x14ac:dyDescent="0.25">
      <c r="A29" s="2" t="e">
        <f>'Table of content'!#REF!</f>
        <v>#REF!</v>
      </c>
      <c r="B29" s="2" t="e">
        <f t="shared" si="0"/>
        <v>#REF!</v>
      </c>
      <c r="C29" s="2" t="e">
        <f t="shared" si="1"/>
        <v>#REF!</v>
      </c>
    </row>
    <row r="30" spans="1:3" ht="15.75" hidden="1" customHeight="1" x14ac:dyDescent="0.25">
      <c r="A30" s="2" t="e">
        <f>'Table of content'!#REF!</f>
        <v>#REF!</v>
      </c>
      <c r="B30" s="2" t="e">
        <f t="shared" si="0"/>
        <v>#REF!</v>
      </c>
      <c r="C30" s="2" t="e">
        <f t="shared" si="1"/>
        <v>#REF!</v>
      </c>
    </row>
    <row r="31" spans="1:3" ht="15.75" hidden="1" customHeight="1" x14ac:dyDescent="0.25">
      <c r="A31" s="2" t="e">
        <f>'Table of content'!#REF!</f>
        <v>#REF!</v>
      </c>
      <c r="B31" s="2" t="e">
        <f t="shared" si="0"/>
        <v>#REF!</v>
      </c>
      <c r="C31" s="2" t="e">
        <f t="shared" si="1"/>
        <v>#REF!</v>
      </c>
    </row>
    <row r="32" spans="1:3" ht="15.75" hidden="1" customHeight="1" x14ac:dyDescent="0.25">
      <c r="A32" s="2" t="e">
        <f>'Table of content'!#REF!</f>
        <v>#REF!</v>
      </c>
      <c r="B32" s="2" t="e">
        <f t="shared" si="0"/>
        <v>#REF!</v>
      </c>
      <c r="C32" s="2" t="e">
        <f t="shared" si="1"/>
        <v>#REF!</v>
      </c>
    </row>
    <row r="33" spans="1:3" ht="15.75" hidden="1" customHeight="1" x14ac:dyDescent="0.25">
      <c r="A33" s="2" t="e">
        <f>'Table of content'!#REF!</f>
        <v>#REF!</v>
      </c>
      <c r="B33" s="2" t="e">
        <f t="shared" si="0"/>
        <v>#REF!</v>
      </c>
      <c r="C33" s="2" t="e">
        <f t="shared" si="1"/>
        <v>#REF!</v>
      </c>
    </row>
    <row r="34" spans="1:3" ht="15.75" hidden="1" customHeight="1" x14ac:dyDescent="0.25">
      <c r="A34" s="2" t="e">
        <f>'Table of content'!#REF!</f>
        <v>#REF!</v>
      </c>
      <c r="B34" s="2" t="e">
        <f t="shared" si="0"/>
        <v>#REF!</v>
      </c>
      <c r="C34" s="2" t="e">
        <f t="shared" si="1"/>
        <v>#REF!</v>
      </c>
    </row>
    <row r="35" spans="1:3" ht="15.75" hidden="1" customHeight="1" x14ac:dyDescent="0.25">
      <c r="A35" s="2" t="e">
        <f>'Table of content'!#REF!</f>
        <v>#REF!</v>
      </c>
      <c r="B35" s="2" t="e">
        <f t="shared" si="0"/>
        <v>#REF!</v>
      </c>
      <c r="C35" s="2" t="e">
        <f t="shared" si="1"/>
        <v>#REF!</v>
      </c>
    </row>
    <row r="36" spans="1:3" ht="15.75" hidden="1" customHeight="1" x14ac:dyDescent="0.25">
      <c r="A36" s="2" t="e">
        <f>'Table of content'!#REF!</f>
        <v>#REF!</v>
      </c>
      <c r="B36" s="2" t="e">
        <f t="shared" si="0"/>
        <v>#REF!</v>
      </c>
      <c r="C36" s="2" t="e">
        <f t="shared" si="1"/>
        <v>#REF!</v>
      </c>
    </row>
    <row r="37" spans="1:3" ht="15.75" hidden="1" customHeight="1" x14ac:dyDescent="0.25">
      <c r="A37" s="2" t="e">
        <f>'Table of content'!#REF!</f>
        <v>#REF!</v>
      </c>
      <c r="B37" s="2" t="e">
        <f t="shared" si="0"/>
        <v>#REF!</v>
      </c>
      <c r="C37" s="2" t="e">
        <f t="shared" si="1"/>
        <v>#REF!</v>
      </c>
    </row>
    <row r="38" spans="1:3" ht="15.75" hidden="1" customHeight="1" x14ac:dyDescent="0.25">
      <c r="A38" s="2" t="e">
        <f>'Table of content'!#REF!</f>
        <v>#REF!</v>
      </c>
      <c r="B38" s="2" t="e">
        <f t="shared" si="0"/>
        <v>#REF!</v>
      </c>
      <c r="C38" s="2" t="e">
        <f t="shared" si="1"/>
        <v>#REF!</v>
      </c>
    </row>
    <row r="39" spans="1:3" ht="15.75" hidden="1" customHeight="1" x14ac:dyDescent="0.25">
      <c r="A39" s="2" t="e">
        <f>'Table of content'!#REF!</f>
        <v>#REF!</v>
      </c>
      <c r="B39" s="2" t="e">
        <f t="shared" si="0"/>
        <v>#REF!</v>
      </c>
      <c r="C39" s="2" t="e">
        <f t="shared" si="1"/>
        <v>#REF!</v>
      </c>
    </row>
    <row r="40" spans="1:3" ht="15.75" hidden="1" customHeight="1" x14ac:dyDescent="0.25">
      <c r="A40" s="2" t="e">
        <f>'Table of content'!#REF!</f>
        <v>#REF!</v>
      </c>
      <c r="B40" s="2" t="e">
        <f t="shared" si="0"/>
        <v>#REF!</v>
      </c>
      <c r="C40" s="2" t="e">
        <f t="shared" si="1"/>
        <v>#REF!</v>
      </c>
    </row>
    <row r="41" spans="1:3" ht="15.75" hidden="1" customHeight="1" x14ac:dyDescent="0.25">
      <c r="A41" s="2" t="e">
        <f>'Table of content'!#REF!</f>
        <v>#REF!</v>
      </c>
      <c r="B41" s="2" t="e">
        <f t="shared" ref="B41:B72" si="2">CONCATENATE("public DbSet&lt; ", A41, "&gt; ",A41,"s { get; set; }")</f>
        <v>#REF!</v>
      </c>
      <c r="C41" s="2" t="e">
        <f t="shared" ref="C41:C72" si="3">CONCATENATE("new ",A41,"Map(builder.Entity&lt;",A41,"&gt;());")</f>
        <v>#REF!</v>
      </c>
    </row>
    <row r="42" spans="1:3" ht="15.75" hidden="1" customHeight="1" x14ac:dyDescent="0.25">
      <c r="A42" s="2" t="e">
        <f>'Table of content'!#REF!</f>
        <v>#REF!</v>
      </c>
      <c r="B42" s="2" t="e">
        <f t="shared" si="2"/>
        <v>#REF!</v>
      </c>
      <c r="C42" s="2" t="e">
        <f t="shared" si="3"/>
        <v>#REF!</v>
      </c>
    </row>
    <row r="43" spans="1:3" ht="15.75" hidden="1" customHeight="1" x14ac:dyDescent="0.25">
      <c r="A43" s="2" t="e">
        <f>'Table of content'!#REF!</f>
        <v>#REF!</v>
      </c>
      <c r="B43" s="2" t="e">
        <f t="shared" si="2"/>
        <v>#REF!</v>
      </c>
      <c r="C43" s="2" t="e">
        <f t="shared" si="3"/>
        <v>#REF!</v>
      </c>
    </row>
    <row r="44" spans="1:3" ht="15.75" hidden="1" customHeight="1" x14ac:dyDescent="0.25">
      <c r="A44" s="2" t="e">
        <f>'Table of content'!#REF!</f>
        <v>#REF!</v>
      </c>
      <c r="B44" s="2" t="e">
        <f t="shared" si="2"/>
        <v>#REF!</v>
      </c>
      <c r="C44" s="2" t="e">
        <f t="shared" si="3"/>
        <v>#REF!</v>
      </c>
    </row>
    <row r="45" spans="1:3" ht="15.75" hidden="1" customHeight="1" x14ac:dyDescent="0.25">
      <c r="A45" s="2" t="e">
        <f>'Table of content'!#REF!</f>
        <v>#REF!</v>
      </c>
      <c r="B45" s="2" t="e">
        <f t="shared" si="2"/>
        <v>#REF!</v>
      </c>
      <c r="C45" s="2" t="e">
        <f t="shared" si="3"/>
        <v>#REF!</v>
      </c>
    </row>
    <row r="46" spans="1:3" ht="15.75" hidden="1" customHeight="1" x14ac:dyDescent="0.25">
      <c r="A46" s="2" t="e">
        <f>'Table of content'!#REF!</f>
        <v>#REF!</v>
      </c>
      <c r="B46" s="2" t="e">
        <f t="shared" si="2"/>
        <v>#REF!</v>
      </c>
      <c r="C46" s="2" t="e">
        <f t="shared" si="3"/>
        <v>#REF!</v>
      </c>
    </row>
    <row r="47" spans="1:3" ht="15.75" hidden="1" customHeight="1" x14ac:dyDescent="0.25">
      <c r="A47" s="2" t="e">
        <f>'Table of content'!#REF!</f>
        <v>#REF!</v>
      </c>
      <c r="B47" s="2" t="e">
        <f t="shared" si="2"/>
        <v>#REF!</v>
      </c>
      <c r="C47" s="2" t="e">
        <f t="shared" si="3"/>
        <v>#REF!</v>
      </c>
    </row>
    <row r="48" spans="1:3" ht="15.75" hidden="1" customHeight="1" x14ac:dyDescent="0.25">
      <c r="A48" s="2" t="e">
        <f>'Table of content'!#REF!</f>
        <v>#REF!</v>
      </c>
      <c r="B48" s="2" t="e">
        <f t="shared" si="2"/>
        <v>#REF!</v>
      </c>
      <c r="C48" s="2" t="e">
        <f t="shared" si="3"/>
        <v>#REF!</v>
      </c>
    </row>
    <row r="49" spans="1:3" ht="15.75" hidden="1" customHeight="1" x14ac:dyDescent="0.25">
      <c r="A49" s="2" t="e">
        <f>'Table of content'!#REF!</f>
        <v>#REF!</v>
      </c>
      <c r="B49" s="2" t="e">
        <f t="shared" si="2"/>
        <v>#REF!</v>
      </c>
      <c r="C49" s="2" t="e">
        <f t="shared" si="3"/>
        <v>#REF!</v>
      </c>
    </row>
    <row r="50" spans="1:3" ht="15.75" hidden="1" customHeight="1" x14ac:dyDescent="0.25">
      <c r="A50" s="2" t="e">
        <f>'Table of content'!#REF!</f>
        <v>#REF!</v>
      </c>
      <c r="B50" s="2" t="e">
        <f t="shared" si="2"/>
        <v>#REF!</v>
      </c>
      <c r="C50" s="2" t="e">
        <f t="shared" si="3"/>
        <v>#REF!</v>
      </c>
    </row>
    <row r="51" spans="1:3" ht="15.75" hidden="1" customHeight="1" x14ac:dyDescent="0.25">
      <c r="A51" s="2" t="e">
        <f>'Table of content'!#REF!</f>
        <v>#REF!</v>
      </c>
      <c r="B51" s="2" t="e">
        <f t="shared" si="2"/>
        <v>#REF!</v>
      </c>
      <c r="C51" s="2" t="e">
        <f t="shared" si="3"/>
        <v>#REF!</v>
      </c>
    </row>
    <row r="52" spans="1:3" ht="15.75" hidden="1" customHeight="1" x14ac:dyDescent="0.25">
      <c r="A52" s="2" t="e">
        <f>'Table of content'!#REF!</f>
        <v>#REF!</v>
      </c>
      <c r="B52" s="2" t="e">
        <f t="shared" si="2"/>
        <v>#REF!</v>
      </c>
      <c r="C52" s="2" t="e">
        <f t="shared" si="3"/>
        <v>#REF!</v>
      </c>
    </row>
    <row r="53" spans="1:3" ht="15.75" hidden="1" customHeight="1" x14ac:dyDescent="0.25">
      <c r="A53" s="2" t="e">
        <f>'Table of content'!#REF!</f>
        <v>#REF!</v>
      </c>
      <c r="B53" s="2" t="e">
        <f t="shared" si="2"/>
        <v>#REF!</v>
      </c>
      <c r="C53" s="2" t="e">
        <f t="shared" si="3"/>
        <v>#REF!</v>
      </c>
    </row>
    <row r="54" spans="1:3" ht="15.75" hidden="1" customHeight="1" x14ac:dyDescent="0.25">
      <c r="A54" s="2" t="e">
        <f>'Table of content'!#REF!</f>
        <v>#REF!</v>
      </c>
      <c r="B54" s="2" t="e">
        <f t="shared" si="2"/>
        <v>#REF!</v>
      </c>
      <c r="C54" s="2" t="e">
        <f t="shared" si="3"/>
        <v>#REF!</v>
      </c>
    </row>
    <row r="55" spans="1:3" ht="15.75" hidden="1" customHeight="1" x14ac:dyDescent="0.25">
      <c r="A55" s="2" t="e">
        <f>'Table of content'!#REF!</f>
        <v>#REF!</v>
      </c>
      <c r="B55" s="2" t="e">
        <f t="shared" si="2"/>
        <v>#REF!</v>
      </c>
      <c r="C55" s="2" t="e">
        <f t="shared" si="3"/>
        <v>#REF!</v>
      </c>
    </row>
    <row r="56" spans="1:3" ht="15.75" hidden="1" customHeight="1" x14ac:dyDescent="0.25">
      <c r="A56" s="2" t="e">
        <f>'Table of content'!#REF!</f>
        <v>#REF!</v>
      </c>
      <c r="B56" s="2" t="e">
        <f t="shared" si="2"/>
        <v>#REF!</v>
      </c>
      <c r="C56" s="2" t="e">
        <f t="shared" si="3"/>
        <v>#REF!</v>
      </c>
    </row>
    <row r="57" spans="1:3" ht="15.75" hidden="1" customHeight="1" x14ac:dyDescent="0.25">
      <c r="A57" s="2" t="e">
        <f>'Table of content'!#REF!</f>
        <v>#REF!</v>
      </c>
      <c r="B57" s="2" t="e">
        <f t="shared" si="2"/>
        <v>#REF!</v>
      </c>
      <c r="C57" s="2" t="e">
        <f t="shared" si="3"/>
        <v>#REF!</v>
      </c>
    </row>
    <row r="58" spans="1:3" ht="15.75" hidden="1" customHeight="1" x14ac:dyDescent="0.25">
      <c r="A58" s="2" t="e">
        <f>'Table of content'!#REF!</f>
        <v>#REF!</v>
      </c>
      <c r="B58" s="2" t="e">
        <f t="shared" si="2"/>
        <v>#REF!</v>
      </c>
      <c r="C58" s="2" t="e">
        <f t="shared" si="3"/>
        <v>#REF!</v>
      </c>
    </row>
    <row r="59" spans="1:3" ht="15.75" hidden="1" customHeight="1" x14ac:dyDescent="0.25">
      <c r="A59" s="2" t="e">
        <f>'Table of content'!#REF!</f>
        <v>#REF!</v>
      </c>
      <c r="B59" s="2" t="e">
        <f t="shared" si="2"/>
        <v>#REF!</v>
      </c>
      <c r="C59" s="2" t="e">
        <f t="shared" si="3"/>
        <v>#REF!</v>
      </c>
    </row>
    <row r="60" spans="1:3" ht="15.75" hidden="1" customHeight="1" x14ac:dyDescent="0.25">
      <c r="A60" s="2" t="e">
        <f>'Table of content'!#REF!</f>
        <v>#REF!</v>
      </c>
      <c r="B60" s="2" t="e">
        <f t="shared" si="2"/>
        <v>#REF!</v>
      </c>
      <c r="C60" s="2" t="e">
        <f t="shared" si="3"/>
        <v>#REF!</v>
      </c>
    </row>
    <row r="61" spans="1:3" ht="15.75" hidden="1" customHeight="1" x14ac:dyDescent="0.25">
      <c r="A61" s="2" t="e">
        <f>'Table of content'!#REF!</f>
        <v>#REF!</v>
      </c>
      <c r="B61" s="2" t="e">
        <f t="shared" si="2"/>
        <v>#REF!</v>
      </c>
      <c r="C61" s="2" t="e">
        <f t="shared" si="3"/>
        <v>#REF!</v>
      </c>
    </row>
    <row r="62" spans="1:3" ht="15.75" hidden="1" customHeight="1" x14ac:dyDescent="0.25">
      <c r="A62" s="2" t="e">
        <f>'Table of content'!#REF!</f>
        <v>#REF!</v>
      </c>
      <c r="B62" s="2" t="e">
        <f t="shared" si="2"/>
        <v>#REF!</v>
      </c>
      <c r="C62" s="2" t="e">
        <f t="shared" si="3"/>
        <v>#REF!</v>
      </c>
    </row>
    <row r="63" spans="1:3" ht="15.75" hidden="1" customHeight="1" x14ac:dyDescent="0.25">
      <c r="A63" s="2" t="e">
        <f>'Table of content'!#REF!</f>
        <v>#REF!</v>
      </c>
      <c r="B63" s="2" t="e">
        <f t="shared" si="2"/>
        <v>#REF!</v>
      </c>
      <c r="C63" s="2" t="e">
        <f t="shared" si="3"/>
        <v>#REF!</v>
      </c>
    </row>
    <row r="64" spans="1:3" ht="15.75" hidden="1" customHeight="1" x14ac:dyDescent="0.25">
      <c r="A64" s="2" t="e">
        <f>'Table of content'!#REF!</f>
        <v>#REF!</v>
      </c>
      <c r="B64" s="2" t="e">
        <f t="shared" si="2"/>
        <v>#REF!</v>
      </c>
      <c r="C64" s="2" t="e">
        <f t="shared" si="3"/>
        <v>#REF!</v>
      </c>
    </row>
    <row r="65" spans="1:3" ht="15.75" hidden="1" customHeight="1" x14ac:dyDescent="0.25">
      <c r="A65" s="2" t="e">
        <f>'Table of content'!#REF!</f>
        <v>#REF!</v>
      </c>
      <c r="B65" s="2" t="e">
        <f t="shared" si="2"/>
        <v>#REF!</v>
      </c>
      <c r="C65" s="2" t="e">
        <f t="shared" si="3"/>
        <v>#REF!</v>
      </c>
    </row>
    <row r="66" spans="1:3" ht="15.75" hidden="1" customHeight="1" x14ac:dyDescent="0.25">
      <c r="A66" s="2" t="e">
        <f>'Table of content'!#REF!</f>
        <v>#REF!</v>
      </c>
      <c r="B66" s="2" t="e">
        <f t="shared" si="2"/>
        <v>#REF!</v>
      </c>
      <c r="C66" s="2" t="e">
        <f t="shared" si="3"/>
        <v>#REF!</v>
      </c>
    </row>
    <row r="67" spans="1:3" ht="15.75" hidden="1" customHeight="1" x14ac:dyDescent="0.25">
      <c r="A67" s="2" t="e">
        <f>'Table of content'!#REF!</f>
        <v>#REF!</v>
      </c>
      <c r="B67" s="2" t="e">
        <f t="shared" si="2"/>
        <v>#REF!</v>
      </c>
      <c r="C67" s="2" t="e">
        <f t="shared" si="3"/>
        <v>#REF!</v>
      </c>
    </row>
    <row r="68" spans="1:3" ht="15.75" hidden="1" customHeight="1" x14ac:dyDescent="0.25">
      <c r="A68" s="2" t="e">
        <f>'Table of content'!#REF!</f>
        <v>#REF!</v>
      </c>
      <c r="B68" s="2" t="e">
        <f t="shared" si="2"/>
        <v>#REF!</v>
      </c>
      <c r="C68" s="2" t="e">
        <f t="shared" si="3"/>
        <v>#REF!</v>
      </c>
    </row>
    <row r="69" spans="1:3" ht="15.75" hidden="1" customHeight="1" x14ac:dyDescent="0.25">
      <c r="A69" s="2" t="e">
        <f>'Table of content'!#REF!</f>
        <v>#REF!</v>
      </c>
      <c r="B69" s="2" t="e">
        <f t="shared" si="2"/>
        <v>#REF!</v>
      </c>
      <c r="C69" s="2" t="e">
        <f t="shared" si="3"/>
        <v>#REF!</v>
      </c>
    </row>
    <row r="70" spans="1:3" ht="15.75" hidden="1" customHeight="1" x14ac:dyDescent="0.25">
      <c r="A70" s="2" t="e">
        <f>'Table of content'!#REF!</f>
        <v>#REF!</v>
      </c>
      <c r="B70" s="2" t="e">
        <f t="shared" si="2"/>
        <v>#REF!</v>
      </c>
      <c r="C70" s="2" t="e">
        <f t="shared" si="3"/>
        <v>#REF!</v>
      </c>
    </row>
    <row r="71" spans="1:3" ht="15.75" hidden="1" customHeight="1" x14ac:dyDescent="0.25">
      <c r="A71" s="2" t="e">
        <f>'Table of content'!#REF!</f>
        <v>#REF!</v>
      </c>
      <c r="B71" s="2" t="e">
        <f t="shared" si="2"/>
        <v>#REF!</v>
      </c>
      <c r="C71" s="2" t="e">
        <f t="shared" si="3"/>
        <v>#REF!</v>
      </c>
    </row>
    <row r="72" spans="1:3" ht="15.75" hidden="1" customHeight="1" x14ac:dyDescent="0.25">
      <c r="A72" s="2" t="e">
        <f>'Table of content'!#REF!</f>
        <v>#REF!</v>
      </c>
      <c r="B72" s="2" t="e">
        <f t="shared" si="2"/>
        <v>#REF!</v>
      </c>
      <c r="C72" s="2" t="e">
        <f t="shared" si="3"/>
        <v>#REF!</v>
      </c>
    </row>
  </sheetData>
  <autoFilter ref="A2:C72">
    <filterColumn colId="0">
      <filters>
        <filter val="Automobile"/>
        <filter val="AutomobileMark"/>
        <filter val="AutomobileModel"/>
        <filter val="Customer"/>
        <filter val="Filter"/>
        <filter val="Good"/>
        <filter val="Hall"/>
        <filter val="InputNote"/>
        <filter val="Mechanic"/>
        <filter val="Oil"/>
        <filter val="OilMark"/>
        <filter val="OilModel"/>
        <filter val="Order"/>
        <filter val="OrderToOutputNote"/>
        <filter val="Origin"/>
        <filter val="OutputNote"/>
        <filter val="OutputNoteType"/>
        <filter val="PaymentStatus"/>
        <filter val="PopularServiceRequest"/>
        <filter val="QuantityType"/>
        <filter val="RepairStatus"/>
        <filter val="Service"/>
        <filter val="ServiceLine"/>
        <filter val="ServiceRequest"/>
        <filter val="ServiceToMechanic"/>
        <filter val="ServiceType"/>
        <filter val="Tyre"/>
        <filter val="TyreMark"/>
        <filter val="TyreModel"/>
        <filter val="TyreType"/>
      </filters>
    </filterColumn>
  </autoFilter>
  <hyperlinks>
    <hyperlink ref="C1" location="'Table of content'!A1" display="'Table of content'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6"/>
  <sheetViews>
    <sheetView workbookViewId="0">
      <selection activeCell="A6" sqref="A6"/>
    </sheetView>
  </sheetViews>
  <sheetFormatPr defaultRowHeight="15" x14ac:dyDescent="0.25"/>
  <cols>
    <col min="1" max="1" width="74.42578125" bestFit="1" customWidth="1"/>
    <col min="2" max="3" width="47" bestFit="1" customWidth="1"/>
  </cols>
  <sheetData>
    <row r="1" spans="1:3" ht="21" x14ac:dyDescent="0.35">
      <c r="A1" s="4" t="s">
        <v>15</v>
      </c>
      <c r="B1" s="4"/>
      <c r="C1" s="15" t="s">
        <v>5</v>
      </c>
    </row>
    <row r="2" spans="1:3" x14ac:dyDescent="0.25">
      <c r="A2" s="1" t="s">
        <v>13</v>
      </c>
      <c r="B2" s="1" t="s">
        <v>14</v>
      </c>
      <c r="C2" s="1" t="s">
        <v>4</v>
      </c>
    </row>
    <row r="3" spans="1:3" x14ac:dyDescent="0.25">
      <c r="A3" s="3" t="s">
        <v>58</v>
      </c>
      <c r="B3" s="5" t="s">
        <v>44</v>
      </c>
      <c r="C3" s="3"/>
    </row>
    <row r="4" spans="1:3" x14ac:dyDescent="0.25">
      <c r="A4" s="3" t="s">
        <v>40</v>
      </c>
      <c r="B4" s="5" t="s">
        <v>43</v>
      </c>
      <c r="C4" s="3"/>
    </row>
    <row r="5" spans="1:3" x14ac:dyDescent="0.25">
      <c r="A5" s="3" t="s">
        <v>52</v>
      </c>
      <c r="B5" s="5" t="s">
        <v>53</v>
      </c>
      <c r="C5" s="3"/>
    </row>
    <row r="6" spans="1:3" x14ac:dyDescent="0.25">
      <c r="A6" s="3" t="s">
        <v>59</v>
      </c>
      <c r="B6" s="5" t="s">
        <v>60</v>
      </c>
      <c r="C6" s="3"/>
    </row>
  </sheetData>
  <autoFilter ref="A2:C2"/>
  <hyperlinks>
    <hyperlink ref="C1" location="'Table of content'!A1" display="Ho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4"/>
  <sheetViews>
    <sheetView workbookViewId="0">
      <selection activeCell="A20" sqref="A20"/>
    </sheetView>
  </sheetViews>
  <sheetFormatPr defaultRowHeight="15" x14ac:dyDescent="0.25"/>
  <cols>
    <col min="1" max="1" width="68.5703125" bestFit="1" customWidth="1"/>
    <col min="2" max="2" width="29.5703125" customWidth="1"/>
    <col min="3" max="3" width="69" bestFit="1" customWidth="1"/>
  </cols>
  <sheetData>
    <row r="1" spans="1:3" ht="21" x14ac:dyDescent="0.35">
      <c r="A1" s="4" t="s">
        <v>18</v>
      </c>
      <c r="B1" s="4"/>
      <c r="C1" s="15" t="s">
        <v>5</v>
      </c>
    </row>
    <row r="2" spans="1:3" x14ac:dyDescent="0.25">
      <c r="A2" s="1" t="s">
        <v>13</v>
      </c>
      <c r="B2" s="1" t="s">
        <v>19</v>
      </c>
      <c r="C2" s="1" t="s">
        <v>4</v>
      </c>
    </row>
    <row r="3" spans="1:3" x14ac:dyDescent="0.25">
      <c r="A3" s="3" t="s">
        <v>49</v>
      </c>
      <c r="B3" s="3" t="s">
        <v>40</v>
      </c>
      <c r="C3" s="3" t="s">
        <v>50</v>
      </c>
    </row>
    <row r="4" spans="1:3" x14ac:dyDescent="0.25">
      <c r="A4" s="3" t="s">
        <v>54</v>
      </c>
      <c r="B4" s="3" t="s">
        <v>52</v>
      </c>
      <c r="C4" s="3" t="s">
        <v>55</v>
      </c>
    </row>
  </sheetData>
  <autoFilter ref="A2:C2"/>
  <hyperlinks>
    <hyperlink ref="C1" location="'Table of content'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3" sqref="J3:J12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2" bestFit="1" customWidth="1"/>
    <col min="4" max="4" width="10.42578125" bestFit="1" customWidth="1"/>
    <col min="5" max="5" width="22" bestFit="1" customWidth="1"/>
    <col min="6" max="6" width="10.85546875" bestFit="1" customWidth="1"/>
    <col min="7" max="7" width="15.140625" bestFit="1" customWidth="1"/>
    <col min="8" max="8" width="33.85546875" bestFit="1" customWidth="1"/>
    <col min="9" max="9" width="17.5703125" bestFit="1" customWidth="1"/>
    <col min="10" max="10" width="59.5703125" bestFit="1" customWidth="1"/>
  </cols>
  <sheetData>
    <row r="1" spans="1:10" ht="21" x14ac:dyDescent="0.35">
      <c r="A1" s="4" t="s">
        <v>22</v>
      </c>
      <c r="B1" s="1"/>
      <c r="C1" s="1"/>
      <c r="D1" s="1"/>
      <c r="E1" s="1"/>
      <c r="F1" s="1"/>
      <c r="G1" s="1"/>
      <c r="H1" s="15" t="s">
        <v>5</v>
      </c>
      <c r="I1" s="7"/>
      <c r="J1" s="7"/>
    </row>
    <row r="2" spans="1:10" x14ac:dyDescent="0.25">
      <c r="A2" s="1" t="s">
        <v>0</v>
      </c>
      <c r="B2" s="1" t="s">
        <v>1</v>
      </c>
      <c r="C2" s="1" t="s">
        <v>2</v>
      </c>
      <c r="D2" s="1" t="s">
        <v>6</v>
      </c>
      <c r="E2" s="1" t="s">
        <v>3</v>
      </c>
      <c r="F2" s="1" t="s">
        <v>7</v>
      </c>
      <c r="G2" s="1" t="s">
        <v>8</v>
      </c>
      <c r="H2" s="1" t="s">
        <v>4</v>
      </c>
      <c r="I2" s="7" t="s">
        <v>25</v>
      </c>
      <c r="J2" s="7" t="s">
        <v>24</v>
      </c>
    </row>
    <row r="3" spans="1:10" x14ac:dyDescent="0.25">
      <c r="A3" s="6" t="s">
        <v>9</v>
      </c>
      <c r="B3" s="6"/>
      <c r="C3" s="6" t="s">
        <v>10</v>
      </c>
      <c r="D3" s="6" t="s">
        <v>11</v>
      </c>
      <c r="E3" s="6"/>
      <c r="F3" s="6" t="b">
        <v>0</v>
      </c>
      <c r="G3" s="6"/>
      <c r="H3" s="6"/>
      <c r="I3" s="2" t="b">
        <f t="shared" ref="I3:I5" si="0">OR(C3="bool",C3="int",C3="long",C3="double",C3="date",C3="string",C3="DateTime")</f>
        <v>1</v>
      </c>
      <c r="J3" s="2" t="str">
        <f>CONCATENATE("public ",C3,IF(F3,IF(I3,"?",""),"")," ",A3," {get; set; }")</f>
        <v>public long Id {get; set; }</v>
      </c>
    </row>
    <row r="4" spans="1:10" x14ac:dyDescent="0.25">
      <c r="A4" s="6" t="s">
        <v>20</v>
      </c>
      <c r="B4" s="6"/>
      <c r="C4" s="6" t="s">
        <v>21</v>
      </c>
      <c r="D4" s="6"/>
      <c r="E4" s="6"/>
      <c r="F4" s="6" t="b">
        <v>0</v>
      </c>
      <c r="G4" s="6"/>
      <c r="H4" s="6"/>
      <c r="I4" s="2" t="b">
        <f t="shared" si="0"/>
        <v>1</v>
      </c>
      <c r="J4" s="2" t="str">
        <f t="shared" ref="J4:J8" si="1">CONCATENATE("public ",C4,IF(F4,IF(I4,"?",""),"")," ",A4," {get; set; }")</f>
        <v>public string Name {get; set; }</v>
      </c>
    </row>
    <row r="5" spans="1:10" x14ac:dyDescent="0.25">
      <c r="A5" s="6" t="s">
        <v>34</v>
      </c>
      <c r="B5" s="6"/>
      <c r="C5" s="6" t="s">
        <v>21</v>
      </c>
      <c r="D5" s="6"/>
      <c r="E5" s="6"/>
      <c r="F5" s="6" t="b">
        <v>0</v>
      </c>
      <c r="G5" s="6"/>
      <c r="H5" s="6"/>
      <c r="I5" s="2" t="b">
        <f t="shared" si="0"/>
        <v>1</v>
      </c>
      <c r="J5" s="2" t="str">
        <f t="shared" si="1"/>
        <v>public string Address {get; set; }</v>
      </c>
    </row>
    <row r="6" spans="1:10" x14ac:dyDescent="0.25">
      <c r="A6" s="6" t="s">
        <v>35</v>
      </c>
      <c r="B6" s="6"/>
      <c r="C6" s="6" t="s">
        <v>36</v>
      </c>
      <c r="D6" s="6"/>
      <c r="E6" s="6"/>
      <c r="F6" s="6" t="b">
        <v>1</v>
      </c>
      <c r="G6" s="6"/>
      <c r="H6" s="6"/>
      <c r="I6" s="2" t="b">
        <f>OR(C6="bool",C6="int",C6="long",C6="double",C6="date",C6="string",C6="DateTime")</f>
        <v>1</v>
      </c>
      <c r="J6" s="2" t="str">
        <f t="shared" si="1"/>
        <v>public DateTime? ConnectionSince {get; set; }</v>
      </c>
    </row>
    <row r="7" spans="1:10" x14ac:dyDescent="0.25">
      <c r="A7" s="6" t="s">
        <v>37</v>
      </c>
      <c r="B7" s="6"/>
      <c r="C7" s="6" t="s">
        <v>36</v>
      </c>
      <c r="D7" s="6"/>
      <c r="E7" s="6"/>
      <c r="F7" s="6" t="b">
        <v>1</v>
      </c>
      <c r="G7" s="6"/>
      <c r="H7" s="6"/>
      <c r="I7" s="2" t="b">
        <f t="shared" ref="I7:I10" si="2">OR(C7="bool",C7="int",C7="long",C7="double",C7="date",C7="string",C7="DateTime")</f>
        <v>1</v>
      </c>
      <c r="J7" s="2" t="str">
        <f t="shared" si="1"/>
        <v>public DateTime? LastDeal {get; set; }</v>
      </c>
    </row>
    <row r="8" spans="1:10" x14ac:dyDescent="0.25">
      <c r="A8" s="6" t="s">
        <v>38</v>
      </c>
      <c r="B8" s="6"/>
      <c r="C8" s="6" t="s">
        <v>17</v>
      </c>
      <c r="D8" s="6"/>
      <c r="E8" s="6"/>
      <c r="F8" s="6" t="b">
        <v>0</v>
      </c>
      <c r="G8" s="6">
        <v>0</v>
      </c>
      <c r="H8" s="6"/>
      <c r="I8" s="2" t="b">
        <f t="shared" si="2"/>
        <v>1</v>
      </c>
      <c r="J8" s="2" t="str">
        <f t="shared" si="1"/>
        <v>public double SuccessRate {get; set; }</v>
      </c>
    </row>
    <row r="9" spans="1:10" x14ac:dyDescent="0.25">
      <c r="A9" s="6" t="s">
        <v>39</v>
      </c>
      <c r="B9" s="6"/>
      <c r="C9" s="6" t="s">
        <v>10</v>
      </c>
      <c r="D9" s="6" t="s">
        <v>12</v>
      </c>
      <c r="E9" s="6" t="s">
        <v>40</v>
      </c>
      <c r="F9" s="6" t="b">
        <v>1</v>
      </c>
      <c r="G9" s="6"/>
      <c r="H9" s="6"/>
      <c r="I9" s="2" t="b">
        <f t="shared" si="2"/>
        <v>1</v>
      </c>
      <c r="J9" s="2" t="str">
        <f t="shared" ref="J9:J10" si="3">CONCATENATE("public ",C9,IF(F9,IF(I9,"?",""),"")," ",A9," {get; set; }")</f>
        <v>public long? RegionId {get; set; }</v>
      </c>
    </row>
    <row r="10" spans="1:10" x14ac:dyDescent="0.25">
      <c r="A10" s="6" t="s">
        <v>40</v>
      </c>
      <c r="B10" s="6" t="s">
        <v>16</v>
      </c>
      <c r="C10" s="6" t="s">
        <v>40</v>
      </c>
      <c r="D10" s="6"/>
      <c r="E10" s="6"/>
      <c r="F10" s="6" t="b">
        <v>1</v>
      </c>
      <c r="G10" s="6"/>
      <c r="H10" s="6"/>
      <c r="I10" s="2" t="b">
        <f t="shared" si="2"/>
        <v>0</v>
      </c>
      <c r="J10" s="2" t="str">
        <f t="shared" si="3"/>
        <v>public Region Region {get; set; }</v>
      </c>
    </row>
    <row r="11" spans="1:10" x14ac:dyDescent="0.25">
      <c r="A11" s="6" t="s">
        <v>48</v>
      </c>
      <c r="B11" s="6"/>
      <c r="C11" s="6" t="s">
        <v>10</v>
      </c>
      <c r="D11" s="6" t="s">
        <v>12</v>
      </c>
      <c r="E11" s="6" t="s">
        <v>49</v>
      </c>
      <c r="F11" s="6" t="b">
        <v>1</v>
      </c>
      <c r="G11" s="6"/>
      <c r="H11" s="6"/>
      <c r="I11" s="2" t="b">
        <f t="shared" ref="I11:I12" si="4">OR(C11="bool",C11="int",C11="long",C11="double",C11="date",C11="string",C11="DateTime")</f>
        <v>1</v>
      </c>
      <c r="J11" s="2" t="str">
        <f t="shared" ref="J11:J12" si="5">CONCATENATE("public ",C11,IF(F11,IF(I11,"?",""),"")," ",A11," {get; set; }")</f>
        <v>public long? CountryId {get; set; }</v>
      </c>
    </row>
    <row r="12" spans="1:10" x14ac:dyDescent="0.25">
      <c r="A12" s="6" t="s">
        <v>49</v>
      </c>
      <c r="B12" s="6" t="s">
        <v>16</v>
      </c>
      <c r="C12" s="6" t="s">
        <v>49</v>
      </c>
      <c r="D12" s="6"/>
      <c r="E12" s="6"/>
      <c r="F12" s="6" t="b">
        <v>1</v>
      </c>
      <c r="G12" s="6"/>
      <c r="H12" s="6"/>
      <c r="I12" s="2" t="b">
        <f t="shared" si="4"/>
        <v>0</v>
      </c>
      <c r="J12" s="2" t="str">
        <f t="shared" si="5"/>
        <v>public Country Country {get; set; }</v>
      </c>
    </row>
  </sheetData>
  <autoFilter ref="A2:J2"/>
  <hyperlinks>
    <hyperlink ref="H1" location="'Table of content'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3" sqref="J3:J7"/>
    </sheetView>
  </sheetViews>
  <sheetFormatPr defaultRowHeight="15" x14ac:dyDescent="0.25"/>
  <cols>
    <col min="1" max="1" width="16.5703125" bestFit="1" customWidth="1"/>
    <col min="2" max="2" width="15.5703125" bestFit="1" customWidth="1"/>
    <col min="3" max="3" width="14.5703125" bestFit="1" customWidth="1"/>
    <col min="4" max="4" width="10.42578125" bestFit="1" customWidth="1"/>
    <col min="5" max="5" width="14.7109375" bestFit="1" customWidth="1"/>
    <col min="6" max="6" width="10.85546875" bestFit="1" customWidth="1"/>
    <col min="7" max="7" width="15.140625" bestFit="1" customWidth="1"/>
    <col min="8" max="8" width="57.28515625" bestFit="1" customWidth="1"/>
    <col min="9" max="9" width="17.5703125" bestFit="1" customWidth="1"/>
    <col min="10" max="10" width="34.7109375" bestFit="1" customWidth="1"/>
  </cols>
  <sheetData>
    <row r="1" spans="1:10" ht="21" x14ac:dyDescent="0.35">
      <c r="A1" s="4" t="s">
        <v>41</v>
      </c>
      <c r="B1" s="1"/>
      <c r="C1" s="1"/>
      <c r="D1" s="1"/>
      <c r="E1" s="1"/>
      <c r="F1" s="1"/>
      <c r="G1" s="1"/>
      <c r="H1" s="15" t="s">
        <v>5</v>
      </c>
      <c r="I1" s="7"/>
      <c r="J1" s="7"/>
    </row>
    <row r="2" spans="1:10" x14ac:dyDescent="0.25">
      <c r="A2" s="1" t="s">
        <v>0</v>
      </c>
      <c r="B2" s="1" t="s">
        <v>1</v>
      </c>
      <c r="C2" s="1" t="s">
        <v>2</v>
      </c>
      <c r="D2" s="1" t="s">
        <v>6</v>
      </c>
      <c r="E2" s="1" t="s">
        <v>3</v>
      </c>
      <c r="F2" s="1" t="s">
        <v>7</v>
      </c>
      <c r="G2" s="1" t="s">
        <v>8</v>
      </c>
      <c r="H2" s="1" t="s">
        <v>4</v>
      </c>
      <c r="I2" s="7" t="s">
        <v>25</v>
      </c>
      <c r="J2" s="7" t="s">
        <v>24</v>
      </c>
    </row>
    <row r="3" spans="1:10" x14ac:dyDescent="0.25">
      <c r="A3" s="6" t="s">
        <v>9</v>
      </c>
      <c r="B3" s="6"/>
      <c r="C3" s="6" t="s">
        <v>10</v>
      </c>
      <c r="D3" s="6" t="s">
        <v>11</v>
      </c>
      <c r="E3" s="6"/>
      <c r="F3" s="6" t="b">
        <v>0</v>
      </c>
      <c r="G3" s="6"/>
      <c r="H3" s="6"/>
      <c r="I3" s="2" t="b">
        <f t="shared" ref="I3:I4" si="0">OR(C3="bool",C3="int",C3="long",C3="double",C3="date",C3="string",C3="DateTime")</f>
        <v>1</v>
      </c>
      <c r="J3" s="2" t="str">
        <f>CONCATENATE("public ",C3,IF(F3,IF(I3,"?",""),"")," ",A3," {get; set; }")</f>
        <v>public long Id {get; set; }</v>
      </c>
    </row>
    <row r="4" spans="1:10" x14ac:dyDescent="0.25">
      <c r="A4" s="6" t="s">
        <v>20</v>
      </c>
      <c r="B4" s="6"/>
      <c r="C4" s="6" t="s">
        <v>21</v>
      </c>
      <c r="D4" s="6"/>
      <c r="E4" s="6"/>
      <c r="F4" s="6" t="b">
        <v>0</v>
      </c>
      <c r="G4" s="6"/>
      <c r="H4" s="6"/>
      <c r="I4" s="2" t="b">
        <f t="shared" si="0"/>
        <v>1</v>
      </c>
      <c r="J4" s="2" t="str">
        <f t="shared" ref="J4:J7" si="1">CONCATENATE("public ",C4,IF(F4,IF(I4,"?",""),"")," ",A4," {get; set; }")</f>
        <v>public string Name {get; set; }</v>
      </c>
    </row>
    <row r="5" spans="1:10" x14ac:dyDescent="0.25">
      <c r="A5" s="6" t="s">
        <v>38</v>
      </c>
      <c r="B5" s="6"/>
      <c r="C5" s="6" t="s">
        <v>17</v>
      </c>
      <c r="D5" s="6"/>
      <c r="E5" s="6"/>
      <c r="F5" s="6" t="b">
        <v>0</v>
      </c>
      <c r="G5" s="6">
        <v>0</v>
      </c>
      <c r="H5" s="6"/>
      <c r="I5" s="2" t="b">
        <f t="shared" ref="I5:I7" si="2">OR(C5="bool",C5="int",C5="long",C5="double",C5="date",C5="string",C5="DateTime")</f>
        <v>1</v>
      </c>
      <c r="J5" s="2" t="str">
        <f t="shared" si="1"/>
        <v>public double SuccessRate {get; set; }</v>
      </c>
    </row>
    <row r="6" spans="1:10" x14ac:dyDescent="0.25">
      <c r="A6" s="6" t="s">
        <v>42</v>
      </c>
      <c r="B6" s="6"/>
      <c r="C6" s="6" t="s">
        <v>10</v>
      </c>
      <c r="D6" s="6" t="s">
        <v>12</v>
      </c>
      <c r="E6" s="6" t="s">
        <v>2</v>
      </c>
      <c r="F6" s="6" t="b">
        <v>0</v>
      </c>
      <c r="G6" s="6"/>
      <c r="H6" s="6"/>
      <c r="I6" s="2" t="b">
        <f t="shared" si="2"/>
        <v>1</v>
      </c>
      <c r="J6" s="2" t="str">
        <f t="shared" si="1"/>
        <v>public long TypeId {get; set; }</v>
      </c>
    </row>
    <row r="7" spans="1:10" x14ac:dyDescent="0.25">
      <c r="A7" s="6" t="s">
        <v>2</v>
      </c>
      <c r="B7" s="6" t="s">
        <v>16</v>
      </c>
      <c r="C7" s="6" t="s">
        <v>2</v>
      </c>
      <c r="D7" s="6"/>
      <c r="E7" s="6"/>
      <c r="F7" s="6" t="b">
        <v>0</v>
      </c>
      <c r="G7" s="6"/>
      <c r="H7" s="6"/>
      <c r="I7" s="2" t="b">
        <f t="shared" si="2"/>
        <v>0</v>
      </c>
      <c r="J7" s="2" t="str">
        <f t="shared" si="1"/>
        <v>public Type Type {get; set; }</v>
      </c>
    </row>
  </sheetData>
  <autoFilter ref="A2:J2"/>
  <hyperlinks>
    <hyperlink ref="H1" location="'Table of content'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16" sqref="J3:J16"/>
    </sheetView>
  </sheetViews>
  <sheetFormatPr defaultRowHeight="15" x14ac:dyDescent="0.25"/>
  <cols>
    <col min="1" max="1" width="20.85546875" bestFit="1" customWidth="1"/>
    <col min="2" max="2" width="18.28515625" bestFit="1" customWidth="1"/>
    <col min="3" max="3" width="19.140625" bestFit="1" customWidth="1"/>
    <col min="4" max="4" width="10.42578125" bestFit="1" customWidth="1"/>
    <col min="5" max="5" width="19.140625" bestFit="1" customWidth="1"/>
    <col min="6" max="6" width="10.85546875" bestFit="1" customWidth="1"/>
    <col min="7" max="7" width="15.140625" bestFit="1" customWidth="1"/>
    <col min="8" max="8" width="20.5703125" customWidth="1"/>
    <col min="9" max="9" width="15.28515625" bestFit="1" customWidth="1"/>
    <col min="10" max="10" width="53.85546875" bestFit="1" customWidth="1"/>
  </cols>
  <sheetData>
    <row r="1" spans="1:10" ht="21" x14ac:dyDescent="0.35">
      <c r="A1" s="4" t="s">
        <v>45</v>
      </c>
      <c r="B1" s="1"/>
      <c r="C1" s="1"/>
      <c r="D1" s="1"/>
      <c r="E1" s="1"/>
      <c r="F1" s="1"/>
      <c r="G1" s="1"/>
      <c r="H1" s="15" t="s">
        <v>5</v>
      </c>
      <c r="I1" s="7"/>
      <c r="J1" s="7"/>
    </row>
    <row r="2" spans="1:10" x14ac:dyDescent="0.25">
      <c r="A2" s="1" t="s">
        <v>0</v>
      </c>
      <c r="B2" s="1" t="s">
        <v>1</v>
      </c>
      <c r="C2" s="1" t="s">
        <v>2</v>
      </c>
      <c r="D2" s="1" t="s">
        <v>6</v>
      </c>
      <c r="E2" s="1" t="s">
        <v>3</v>
      </c>
      <c r="F2" s="1" t="s">
        <v>7</v>
      </c>
      <c r="G2" s="1" t="s">
        <v>8</v>
      </c>
      <c r="H2" s="1" t="s">
        <v>4</v>
      </c>
      <c r="I2" s="7" t="s">
        <v>25</v>
      </c>
      <c r="J2" s="7" t="s">
        <v>24</v>
      </c>
    </row>
    <row r="3" spans="1:10" x14ac:dyDescent="0.25">
      <c r="A3" s="6" t="s">
        <v>9</v>
      </c>
      <c r="B3" s="6"/>
      <c r="C3" s="6" t="s">
        <v>10</v>
      </c>
      <c r="D3" s="6" t="s">
        <v>11</v>
      </c>
      <c r="E3" s="6"/>
      <c r="F3" s="6" t="b">
        <v>0</v>
      </c>
      <c r="G3" s="6"/>
      <c r="H3" s="6"/>
      <c r="I3" s="2" t="b">
        <f t="shared" ref="I3:I4" si="0">OR(C3="bool",C3="int",C3="long",C3="double",C3="date",C3="string",C3="DateTime")</f>
        <v>1</v>
      </c>
      <c r="J3" s="2" t="str">
        <f>CONCATENATE("public ",C3,IF(F3,IF(I3,"?",""),"")," ",A3," {get; set; }")</f>
        <v>public long Id {get; set; }</v>
      </c>
    </row>
    <row r="4" spans="1:10" x14ac:dyDescent="0.25">
      <c r="A4" s="6" t="s">
        <v>20</v>
      </c>
      <c r="B4" s="6"/>
      <c r="C4" s="6" t="s">
        <v>21</v>
      </c>
      <c r="D4" s="6"/>
      <c r="E4" s="6"/>
      <c r="F4" s="6" t="b">
        <v>0</v>
      </c>
      <c r="G4" s="6"/>
      <c r="H4" s="6"/>
      <c r="I4" s="2" t="b">
        <f t="shared" si="0"/>
        <v>1</v>
      </c>
      <c r="J4" s="2" t="str">
        <f t="shared" ref="J4:J10" si="1">CONCATENATE("public ",C4,IF(F4,IF(I4,"?",""),"")," ",A4," {get; set; }")</f>
        <v>public string Name {get; set; }</v>
      </c>
    </row>
    <row r="5" spans="1:10" x14ac:dyDescent="0.25">
      <c r="A5" s="6" t="s">
        <v>47</v>
      </c>
      <c r="B5" s="6"/>
      <c r="C5" s="6" t="s">
        <v>17</v>
      </c>
      <c r="D5" s="6"/>
      <c r="E5" s="6"/>
      <c r="F5" s="6" t="b">
        <v>0</v>
      </c>
      <c r="G5" s="6">
        <v>0</v>
      </c>
      <c r="H5" s="6"/>
      <c r="I5" s="2" t="b">
        <f t="shared" ref="I5" si="2">OR(C5="bool",C5="int",C5="long",C5="double",C5="date",C5="string",C5="DateTime")</f>
        <v>1</v>
      </c>
      <c r="J5" s="2" t="str">
        <f t="shared" ref="J5" si="3">CONCATENATE("public ",C5,IF(F5,IF(I5,"?",""),"")," ",A5," {get; set; }")</f>
        <v>public double Amount {get; set; }</v>
      </c>
    </row>
    <row r="6" spans="1:10" x14ac:dyDescent="0.25">
      <c r="A6" s="6" t="s">
        <v>51</v>
      </c>
      <c r="B6" s="6"/>
      <c r="C6" s="6" t="s">
        <v>36</v>
      </c>
      <c r="D6" s="6"/>
      <c r="E6" s="6"/>
      <c r="F6" s="6" t="b">
        <v>1</v>
      </c>
      <c r="G6" s="6"/>
      <c r="H6" s="6"/>
      <c r="I6" s="2" t="b">
        <f t="shared" ref="I6" si="4">OR(C6="bool",C6="int",C6="long",C6="double",C6="date",C6="string",C6="DateTime")</f>
        <v>1</v>
      </c>
      <c r="J6" s="2" t="str">
        <f t="shared" ref="J6" si="5">CONCATENATE("public ",C6,IF(F6,IF(I6,"?",""),"")," ",A6," {get; set; }")</f>
        <v>public DateTime? ExpectedClosure {get; set; }</v>
      </c>
    </row>
    <row r="7" spans="1:10" x14ac:dyDescent="0.25">
      <c r="A7" s="6" t="s">
        <v>46</v>
      </c>
      <c r="B7" s="6"/>
      <c r="C7" s="6" t="s">
        <v>10</v>
      </c>
      <c r="D7" s="6" t="s">
        <v>12</v>
      </c>
      <c r="E7" s="6" t="s">
        <v>41</v>
      </c>
      <c r="F7" s="6" t="b">
        <v>0</v>
      </c>
      <c r="G7" s="6"/>
      <c r="H7" s="6"/>
      <c r="I7" s="2" t="b">
        <f t="shared" ref="I7:I10" si="6">OR(C7="bool",C7="int",C7="long",C7="double",C7="date",C7="string",C7="DateTime")</f>
        <v>1</v>
      </c>
      <c r="J7" s="2" t="str">
        <f t="shared" si="1"/>
        <v>public long StageId {get; set; }</v>
      </c>
    </row>
    <row r="8" spans="1:10" x14ac:dyDescent="0.25">
      <c r="A8" s="6" t="s">
        <v>41</v>
      </c>
      <c r="B8" s="6" t="s">
        <v>16</v>
      </c>
      <c r="C8" s="6" t="s">
        <v>41</v>
      </c>
      <c r="D8" s="6"/>
      <c r="E8" s="6"/>
      <c r="F8" s="6" t="b">
        <v>0</v>
      </c>
      <c r="G8" s="6"/>
      <c r="H8" s="6"/>
      <c r="I8" s="2" t="b">
        <f t="shared" si="6"/>
        <v>0</v>
      </c>
      <c r="J8" s="2" t="str">
        <f t="shared" si="1"/>
        <v>public Stage Stage {get; set; }</v>
      </c>
    </row>
    <row r="9" spans="1:10" x14ac:dyDescent="0.25">
      <c r="A9" s="6" t="s">
        <v>23</v>
      </c>
      <c r="B9" s="6"/>
      <c r="C9" s="6" t="s">
        <v>10</v>
      </c>
      <c r="D9" s="6" t="s">
        <v>12</v>
      </c>
      <c r="E9" s="6" t="s">
        <v>22</v>
      </c>
      <c r="F9" s="6" t="b">
        <v>0</v>
      </c>
      <c r="G9" s="6"/>
      <c r="H9" s="6"/>
      <c r="I9" s="2" t="b">
        <f t="shared" si="6"/>
        <v>1</v>
      </c>
      <c r="J9" s="2" t="str">
        <f t="shared" si="1"/>
        <v>public long CustomerId {get; set; }</v>
      </c>
    </row>
    <row r="10" spans="1:10" x14ac:dyDescent="0.25">
      <c r="A10" s="6" t="s">
        <v>22</v>
      </c>
      <c r="B10" s="6" t="s">
        <v>16</v>
      </c>
      <c r="C10" s="6" t="s">
        <v>22</v>
      </c>
      <c r="D10" s="6"/>
      <c r="E10" s="6"/>
      <c r="F10" s="6" t="b">
        <v>0</v>
      </c>
      <c r="G10" s="6"/>
      <c r="H10" s="6"/>
      <c r="I10" s="2" t="b">
        <f t="shared" si="6"/>
        <v>0</v>
      </c>
      <c r="J10" s="2" t="str">
        <f t="shared" si="1"/>
        <v>public Customer Customer {get; set; }</v>
      </c>
    </row>
    <row r="11" spans="1:10" x14ac:dyDescent="0.25">
      <c r="A11" s="6" t="s">
        <v>56</v>
      </c>
      <c r="B11" s="6"/>
      <c r="C11" s="6" t="s">
        <v>10</v>
      </c>
      <c r="D11" s="6" t="s">
        <v>12</v>
      </c>
      <c r="E11" s="6" t="s">
        <v>52</v>
      </c>
      <c r="F11" s="6" t="b">
        <v>1</v>
      </c>
      <c r="G11" s="6"/>
      <c r="H11" s="6"/>
      <c r="I11" s="2" t="b">
        <f t="shared" ref="I11:I14" si="7">OR(C11="bool",C11="int",C11="long",C11="double",C11="date",C11="string",C11="DateTime")</f>
        <v>1</v>
      </c>
      <c r="J11" s="2" t="str">
        <f t="shared" ref="J11:J14" si="8">CONCATENATE("public ",C11,IF(F11,IF(I11,"?",""),"")," ",A11," {get; set; }")</f>
        <v>public long? DepartmentId {get; set; }</v>
      </c>
    </row>
    <row r="12" spans="1:10" x14ac:dyDescent="0.25">
      <c r="A12" s="6" t="s">
        <v>52</v>
      </c>
      <c r="B12" s="6" t="s">
        <v>16</v>
      </c>
      <c r="C12" s="6" t="s">
        <v>52</v>
      </c>
      <c r="D12" s="6"/>
      <c r="E12" s="6"/>
      <c r="F12" s="6" t="b">
        <v>1</v>
      </c>
      <c r="G12" s="6"/>
      <c r="H12" s="6"/>
      <c r="I12" s="2" t="b">
        <f t="shared" si="7"/>
        <v>0</v>
      </c>
      <c r="J12" s="2" t="str">
        <f t="shared" si="8"/>
        <v>public Department Department {get; set; }</v>
      </c>
    </row>
    <row r="13" spans="1:10" x14ac:dyDescent="0.25">
      <c r="A13" s="6" t="s">
        <v>57</v>
      </c>
      <c r="B13" s="6"/>
      <c r="C13" s="6" t="s">
        <v>10</v>
      </c>
      <c r="D13" s="6" t="s">
        <v>12</v>
      </c>
      <c r="E13" s="6" t="s">
        <v>54</v>
      </c>
      <c r="F13" s="6" t="b">
        <v>1</v>
      </c>
      <c r="G13" s="6"/>
      <c r="H13" s="6"/>
      <c r="I13" s="2" t="b">
        <f t="shared" si="7"/>
        <v>1</v>
      </c>
      <c r="J13" s="2" t="str">
        <f t="shared" si="8"/>
        <v>public long? TeamId {get; set; }</v>
      </c>
    </row>
    <row r="14" spans="1:10" x14ac:dyDescent="0.25">
      <c r="A14" s="6" t="s">
        <v>54</v>
      </c>
      <c r="B14" s="6" t="s">
        <v>16</v>
      </c>
      <c r="C14" s="6" t="s">
        <v>54</v>
      </c>
      <c r="D14" s="6"/>
      <c r="E14" s="6"/>
      <c r="F14" s="6" t="b">
        <v>1</v>
      </c>
      <c r="G14" s="6"/>
      <c r="H14" s="6"/>
      <c r="I14" s="2" t="b">
        <f t="shared" si="7"/>
        <v>0</v>
      </c>
      <c r="J14" s="2" t="str">
        <f t="shared" si="8"/>
        <v>public Team Team {get; set; }</v>
      </c>
    </row>
    <row r="15" spans="1:10" x14ac:dyDescent="0.25">
      <c r="A15" s="6" t="s">
        <v>61</v>
      </c>
      <c r="B15" s="6"/>
      <c r="C15" s="6" t="s">
        <v>10</v>
      </c>
      <c r="D15" s="6" t="s">
        <v>12</v>
      </c>
      <c r="E15" s="6" t="s">
        <v>59</v>
      </c>
      <c r="F15" s="6" t="b">
        <v>0</v>
      </c>
      <c r="G15" s="6"/>
      <c r="H15" s="6"/>
      <c r="I15" s="2" t="b">
        <f t="shared" ref="I15:I16" si="9">OR(C15="bool",C15="int",C15="long",C15="double",C15="date",C15="string",C15="DateTime")</f>
        <v>1</v>
      </c>
      <c r="J15" s="2" t="str">
        <f t="shared" ref="J15:J16" si="10">CONCATENATE("public ",C15,IF(F15,IF(I15,"?",""),"")," ",A15," {get; set; }")</f>
        <v>public long StrategicImportanceId {get; set; }</v>
      </c>
    </row>
    <row r="16" spans="1:10" x14ac:dyDescent="0.25">
      <c r="A16" s="6" t="s">
        <v>59</v>
      </c>
      <c r="B16" s="6" t="s">
        <v>16</v>
      </c>
      <c r="C16" s="6" t="s">
        <v>59</v>
      </c>
      <c r="D16" s="6"/>
      <c r="E16" s="6"/>
      <c r="F16" s="6" t="b">
        <v>0</v>
      </c>
      <c r="G16" s="6"/>
      <c r="H16" s="6"/>
      <c r="I16" s="2" t="b">
        <f t="shared" si="9"/>
        <v>0</v>
      </c>
      <c r="J16" s="2" t="str">
        <f t="shared" si="10"/>
        <v>public StrategicImportance StrategicImportance {get; set; }</v>
      </c>
    </row>
  </sheetData>
  <autoFilter ref="A2:J2"/>
  <hyperlinks>
    <hyperlink ref="H1" location="'Table of content'!A1" display="Ho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of content</vt:lpstr>
      <vt:lpstr>Entities</vt:lpstr>
      <vt:lpstr>Lookups</vt:lpstr>
      <vt:lpstr>LookupsLevel2</vt:lpstr>
      <vt:lpstr>Customer</vt:lpstr>
      <vt:lpstr>Stage</vt:lpstr>
      <vt:lpstr>Opportunity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YURUKOV</dc:creator>
  <cp:lastModifiedBy>YURUKOV</cp:lastModifiedBy>
  <dcterms:created xsi:type="dcterms:W3CDTF">2016-02-06T17:10:25Z</dcterms:created>
  <dcterms:modified xsi:type="dcterms:W3CDTF">2016-04-10T11:36:41Z</dcterms:modified>
</cp:coreProperties>
</file>