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i\Documents\mtd\thesis\thesisType\thesis\graphs\"/>
    </mc:Choice>
  </mc:AlternateContent>
  <xr:revisionPtr revIDLastSave="0" documentId="13_ncr:1_{7FA150AA-A60B-4D3D-8B2B-B1986117E3A4}" xr6:coauthVersionLast="46" xr6:coauthVersionMax="46" xr10:uidLastSave="{00000000-0000-0000-0000-000000000000}"/>
  <bookViews>
    <workbookView xWindow="6270" yWindow="-16320" windowWidth="29040" windowHeight="15990" activeTab="1" xr2:uid="{5BCCB96D-E4D3-4CE0-AFF7-989508396116}"/>
  </bookViews>
  <sheets>
    <sheet name="trial" sheetId="1" r:id="rId1"/>
    <sheet name="wpm" sheetId="2" r:id="rId2"/>
    <sheet name="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H97" i="2"/>
  <c r="H95" i="2"/>
  <c r="H93" i="2"/>
  <c r="G93" i="2"/>
  <c r="F93" i="2"/>
  <c r="E90" i="2"/>
  <c r="F90" i="2"/>
  <c r="G90" i="2"/>
  <c r="C90" i="2"/>
  <c r="B90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3" i="2"/>
  <c r="F3" i="2"/>
  <c r="G3" i="2"/>
  <c r="G2" i="2"/>
  <c r="F2" i="2"/>
  <c r="C64" i="2"/>
  <c r="C27" i="2"/>
  <c r="C31" i="2"/>
  <c r="C35" i="2"/>
  <c r="C39" i="2"/>
  <c r="C3" i="2"/>
  <c r="C7" i="2"/>
  <c r="C11" i="2"/>
  <c r="C15" i="2"/>
  <c r="C19" i="2"/>
  <c r="C28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2" i="2"/>
  <c r="B3" i="2"/>
  <c r="B4" i="2"/>
  <c r="B5" i="2"/>
  <c r="L4" i="1"/>
  <c r="L5" i="1"/>
  <c r="L6" i="1"/>
  <c r="L7" i="1"/>
  <c r="L8" i="1"/>
  <c r="L9" i="1"/>
  <c r="L10" i="1"/>
  <c r="L11" i="1"/>
  <c r="Q12" i="1"/>
  <c r="Q13" i="1"/>
  <c r="Q14" i="1"/>
  <c r="Q15" i="1"/>
  <c r="Q16" i="1"/>
  <c r="Q17" i="1"/>
  <c r="Q18" i="1"/>
  <c r="Q19" i="1"/>
  <c r="Q20" i="1"/>
  <c r="L12" i="1" s="1"/>
  <c r="Q11" i="1"/>
  <c r="L3" i="1" s="1"/>
  <c r="K4" i="1"/>
  <c r="K5" i="1"/>
  <c r="K6" i="1"/>
  <c r="K7" i="1"/>
  <c r="K8" i="1"/>
  <c r="K9" i="1"/>
  <c r="K10" i="1"/>
  <c r="K11" i="1"/>
  <c r="K12" i="1"/>
  <c r="K3" i="1"/>
  <c r="A1" i="1"/>
  <c r="C79" i="2" l="1"/>
  <c r="C83" i="2"/>
  <c r="C87" i="2"/>
  <c r="C82" i="2"/>
  <c r="C42" i="2"/>
  <c r="C50" i="2"/>
  <c r="C22" i="2"/>
  <c r="C18" i="2"/>
  <c r="C14" i="2"/>
  <c r="C10" i="2"/>
  <c r="C6" i="2"/>
  <c r="C23" i="2"/>
  <c r="C2" i="2"/>
  <c r="E2" i="2" s="1"/>
  <c r="C54" i="2"/>
  <c r="C62" i="2"/>
  <c r="C58" i="2"/>
  <c r="C46" i="2"/>
  <c r="C59" i="2"/>
  <c r="C55" i="2"/>
  <c r="C51" i="2"/>
  <c r="C47" i="2"/>
  <c r="C43" i="2"/>
  <c r="C77" i="2"/>
  <c r="C65" i="2"/>
  <c r="C84" i="2"/>
  <c r="C80" i="2"/>
  <c r="C81" i="2"/>
  <c r="C36" i="2"/>
  <c r="C76" i="2"/>
  <c r="C68" i="2"/>
  <c r="C85" i="2"/>
  <c r="C30" i="2"/>
  <c r="C21" i="2"/>
  <c r="C17" i="2"/>
  <c r="C13" i="2"/>
  <c r="C9" i="2"/>
  <c r="C5" i="2"/>
  <c r="C38" i="2"/>
  <c r="C34" i="2"/>
  <c r="C26" i="2"/>
  <c r="C61" i="2"/>
  <c r="C57" i="2"/>
  <c r="C53" i="2"/>
  <c r="C49" i="2"/>
  <c r="C45" i="2"/>
  <c r="C78" i="2"/>
  <c r="C63" i="2"/>
  <c r="C75" i="2"/>
  <c r="C71" i="2"/>
  <c r="C67" i="2"/>
  <c r="C86" i="2"/>
  <c r="C89" i="2"/>
  <c r="C88" i="2"/>
  <c r="C69" i="2"/>
  <c r="C72" i="2"/>
  <c r="C29" i="2"/>
  <c r="C20" i="2"/>
  <c r="C16" i="2"/>
  <c r="C12" i="2"/>
  <c r="C8" i="2"/>
  <c r="C4" i="2"/>
  <c r="C41" i="2"/>
  <c r="C37" i="2"/>
  <c r="C33" i="2"/>
  <c r="C25" i="2"/>
  <c r="C60" i="2"/>
  <c r="C56" i="2"/>
  <c r="C52" i="2"/>
  <c r="C48" i="2"/>
  <c r="C44" i="2"/>
  <c r="C74" i="2"/>
  <c r="C66" i="2"/>
  <c r="C73" i="2"/>
  <c r="C40" i="2"/>
  <c r="C32" i="2"/>
  <c r="C24" i="2"/>
  <c r="C70" i="2"/>
  <c r="C12" i="3" l="1"/>
  <c r="G12" i="3"/>
  <c r="F12" i="3"/>
  <c r="G15" i="3" s="1"/>
  <c r="H15" i="3" l="1"/>
  <c r="H17" i="3" s="1"/>
  <c r="E12" i="3"/>
  <c r="F15" i="3" s="1"/>
  <c r="H19" i="3" l="1"/>
</calcChain>
</file>

<file path=xl/sharedStrings.xml><?xml version="1.0" encoding="utf-8"?>
<sst xmlns="http://schemas.openxmlformats.org/spreadsheetml/2006/main" count="38" uniqueCount="14">
  <si>
    <t>y = 2.08x^0.4732946</t>
  </si>
  <si>
    <t>wpm exp</t>
  </si>
  <si>
    <t>real data</t>
  </si>
  <si>
    <t>xy</t>
  </si>
  <si>
    <t>yy</t>
  </si>
  <si>
    <t>xx</t>
  </si>
  <si>
    <t>sum</t>
  </si>
  <si>
    <t>error rates</t>
  </si>
  <si>
    <t>phrases completed</t>
  </si>
  <si>
    <t>session nr.</t>
  </si>
  <si>
    <t>&amp;</t>
  </si>
  <si>
    <t>\\</t>
  </si>
  <si>
    <t>fitted data</t>
  </si>
  <si>
    <t>WPM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</si>
</sst>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trial!$K$2</c:f>
              <c:strCache>
                <c:ptCount val="1"/>
                <c:pt idx="0">
                  <c:v>wpm 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trial!$J$3:$J$12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cat>
          <c:val>
            <c:numRef>
              <c:f>trial!$K$3:$K$12</c:f>
              <c:numCache>
                <c:formatCode>General</c:formatCode>
                <c:ptCount val="10"/>
                <c:pt idx="0">
                  <c:v>4.0088063506591718</c:v>
                </c:pt>
                <c:pt idx="1">
                  <c:v>5.5653303575458208</c:v>
                </c:pt>
                <c:pt idx="2">
                  <c:v>6.7427023894925791</c:v>
                </c:pt>
                <c:pt idx="3">
                  <c:v>7.7262155562910122</c:v>
                </c:pt>
                <c:pt idx="4">
                  <c:v>9.360733100507451</c:v>
                </c:pt>
                <c:pt idx="5">
                  <c:v>10.726121000406712</c:v>
                </c:pt>
                <c:pt idx="6">
                  <c:v>12.470980843113404</c:v>
                </c:pt>
                <c:pt idx="7">
                  <c:v>13.978844953481019</c:v>
                </c:pt>
                <c:pt idx="8">
                  <c:v>15.744496471827718</c:v>
                </c:pt>
                <c:pt idx="9">
                  <c:v>17.313165616777439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4016-AF98-511EB601FB09}"/>
            </c:ext>
          </c:extLst>
        </c:ser>
        <c:ser>
          <c:idx val="1"/>
          <c:order val="1"/>
          <c:tx>
            <c:strRef>
              <c:f>trial!$L$2</c:f>
              <c:strCache>
                <c:ptCount val="1"/>
                <c:pt idx="0">
                  <c:v>real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trial!$J$3:$J$12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cat>
          <c:val>
            <c:numRef>
              <c:f>trial!$L$3:$L$12</c:f>
              <c:numCache>
                <c:formatCode>General</c:formatCode>
                <c:ptCount val="10"/>
                <c:pt idx="0">
                  <c:v>3.9521930763814468</c:v>
                </c:pt>
                <c:pt idx="1">
                  <c:v>5.1910982961802548</c:v>
                </c:pt>
                <c:pt idx="2">
                  <c:v>7.1174684424882368</c:v>
                </c:pt>
                <c:pt idx="3">
                  <c:v>7.2795486598678503</c:v>
                </c:pt>
                <c:pt idx="4">
                  <c:v>10.254805576633451</c:v>
                </c:pt>
                <c:pt idx="5">
                  <c:v>12.719868482229451</c:v>
                </c:pt>
                <c:pt idx="6">
                  <c:v>12.708763888860688</c:v>
                </c:pt>
                <c:pt idx="7">
                  <c:v>17.270096603237064</c:v>
                </c:pt>
                <c:pt idx="8">
                  <c:v>11.881551119986623</c:v>
                </c:pt>
                <c:pt idx="9">
                  <c:v>18.34329034971924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8-4016-AF98-511EB601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61680"/>
        <c:axId val="650965944"/>
      </c:lineChart>
      <c:catAx>
        <c:axId val="6509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5944"/>
        <c:crosses val="autoZero"/>
        <c:auto val="1"/>
        <c:lblAlgn val="ctr"/>
        <c:lblOffset val="100"/>
        <c:noMultiLvlLbl val="0"/>
      </c:catAx>
      <c:valAx>
        <c:axId val="6509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wpm!$B$1</c:f>
              <c:strCache>
                <c:ptCount val="1"/>
                <c:pt idx="0">
                  <c:v>fitted data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wpm!$A$2:$A$89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wpm!$B$2:$B$89</c:f>
              <c:numCache>
                <c:formatCode>General</c:formatCode>
                <c:ptCount val="88"/>
                <c:pt idx="0">
                  <c:v>2.08</c:v>
                </c:pt>
                <c:pt idx="1">
                  <c:v>2.8876144495709739</c:v>
                </c:pt>
                <c:pt idx="2">
                  <c:v>3.4985029815267707</c:v>
                </c:pt>
                <c:pt idx="3">
                  <c:v>4.0088063506591718</c:v>
                </c:pt>
                <c:pt idx="4">
                  <c:v>4.4553524301928533</c:v>
                </c:pt>
                <c:pt idx="5">
                  <c:v>4.8568883467903046</c:v>
                </c:pt>
                <c:pt idx="6">
                  <c:v>5.2244872514742031</c:v>
                </c:pt>
                <c:pt idx="7">
                  <c:v>5.5653303575458208</c:v>
                </c:pt>
                <c:pt idx="8">
                  <c:v>5.8843861114190874</c:v>
                </c:pt>
                <c:pt idx="9">
                  <c:v>6.185259641998095</c:v>
                </c:pt>
                <c:pt idx="10">
                  <c:v>6.4706643037049192</c:v>
                </c:pt>
                <c:pt idx="11">
                  <c:v>6.7427023894925791</c:v>
                </c:pt>
                <c:pt idx="12">
                  <c:v>7.0030416343583894</c:v>
                </c:pt>
                <c:pt idx="13">
                  <c:v>7.2530311918058894</c:v>
                </c:pt>
                <c:pt idx="14">
                  <c:v>7.4937806542222294</c:v>
                </c:pt>
                <c:pt idx="15">
                  <c:v>7.7262155562910122</c:v>
                </c:pt>
                <c:pt idx="16">
                  <c:v>7.9511173829395085</c:v>
                </c:pt>
                <c:pt idx="17">
                  <c:v>8.1691530587444738</c:v>
                </c:pt>
                <c:pt idx="18">
                  <c:v>8.3808971109954644</c:v>
                </c:pt>
                <c:pt idx="19">
                  <c:v>8.5868486137412887</c:v>
                </c:pt>
                <c:pt idx="20">
                  <c:v>8.7874443395341828</c:v>
                </c:pt>
                <c:pt idx="21">
                  <c:v>8.983069106587223</c:v>
                </c:pt>
                <c:pt idx="22">
                  <c:v>9.1740640188608555</c:v>
                </c:pt>
                <c:pt idx="23">
                  <c:v>9.360733100507451</c:v>
                </c:pt>
                <c:pt idx="24">
                  <c:v>9.5433486909737315</c:v>
                </c:pt>
                <c:pt idx="25">
                  <c:v>9.7221558722694272</c:v>
                </c:pt>
                <c:pt idx="26">
                  <c:v>9.8973761323338429</c:v>
                </c:pt>
                <c:pt idx="27">
                  <c:v>10.069210419542145</c:v>
                </c:pt>
                <c:pt idx="28">
                  <c:v>10.237841707543112</c:v>
                </c:pt>
                <c:pt idx="29">
                  <c:v>10.403437163003625</c:v>
                </c:pt>
                <c:pt idx="30">
                  <c:v>10.566149988847576</c:v>
                </c:pt>
                <c:pt idx="31">
                  <c:v>10.726121000406712</c:v>
                </c:pt>
                <c:pt idx="32">
                  <c:v>10.883479980274279</c:v>
                </c:pt>
                <c:pt idx="33">
                  <c:v>11.038346848659168</c:v>
                </c:pt>
                <c:pt idx="34">
                  <c:v>11.190832679022678</c:v>
                </c:pt>
                <c:pt idx="35">
                  <c:v>11.341040583263204</c:v>
                </c:pt>
                <c:pt idx="36">
                  <c:v>11.489066486343532</c:v>
                </c:pt>
                <c:pt idx="37">
                  <c:v>11.634999806768336</c:v>
                </c:pt>
                <c:pt idx="38">
                  <c:v>11.778924056518717</c:v>
                </c:pt>
                <c:pt idx="39">
                  <c:v>11.92091737178742</c:v>
                </c:pt>
                <c:pt idx="40">
                  <c:v>12.061052984018335</c:v>
                </c:pt>
                <c:pt idx="41">
                  <c:v>12.199399639249794</c:v>
                </c:pt>
                <c:pt idx="42">
                  <c:v>12.336021972525179</c:v>
                </c:pt>
                <c:pt idx="43">
                  <c:v>12.470980843113404</c:v>
                </c:pt>
                <c:pt idx="44">
                  <c:v>12.604333635434662</c:v>
                </c:pt>
                <c:pt idx="45">
                  <c:v>12.736134529880655</c:v>
                </c:pt>
                <c:pt idx="46">
                  <c:v>12.866434747127142</c:v>
                </c:pt>
                <c:pt idx="47">
                  <c:v>12.995282769039722</c:v>
                </c:pt>
                <c:pt idx="48">
                  <c:v>13.122724538854074</c:v>
                </c:pt>
                <c:pt idx="49">
                  <c:v>13.248803642956723</c:v>
                </c:pt>
                <c:pt idx="50">
                  <c:v>13.373561476289998</c:v>
                </c:pt>
                <c:pt idx="51">
                  <c:v>13.497037393147355</c:v>
                </c:pt>
                <c:pt idx="52">
                  <c:v>13.619268844904353</c:v>
                </c:pt>
                <c:pt idx="53">
                  <c:v>13.740291506041386</c:v>
                </c:pt>
                <c:pt idx="54">
                  <c:v>13.860139389650893</c:v>
                </c:pt>
                <c:pt idx="55">
                  <c:v>13.978844953481019</c:v>
                </c:pt>
                <c:pt idx="56">
                  <c:v>14.096439197445546</c:v>
                </c:pt>
                <c:pt idx="57">
                  <c:v>14.212951753423965</c:v>
                </c:pt>
                <c:pt idx="58">
                  <c:v>14.328410968083151</c:v>
                </c:pt>
                <c:pt idx="59">
                  <c:v>14.442843979371592</c:v>
                </c:pt>
                <c:pt idx="60">
                  <c:v>14.556276787266684</c:v>
                </c:pt>
                <c:pt idx="61">
                  <c:v>14.668734319293485</c:v>
                </c:pt>
                <c:pt idx="62">
                  <c:v>14.780240491279267</c:v>
                </c:pt>
                <c:pt idx="63">
                  <c:v>14.89081826376014</c:v>
                </c:pt>
                <c:pt idx="64">
                  <c:v>15.000489694413639</c:v>
                </c:pt>
                <c:pt idx="65">
                  <c:v>15.109275986854044</c:v>
                </c:pt>
                <c:pt idx="66">
                  <c:v>15.217197536093702</c:v>
                </c:pt>
                <c:pt idx="67">
                  <c:v>15.324273970944441</c:v>
                </c:pt>
                <c:pt idx="68">
                  <c:v>15.430524193606809</c:v>
                </c:pt>
                <c:pt idx="69">
                  <c:v>15.535966416671609</c:v>
                </c:pt>
                <c:pt idx="70">
                  <c:v>15.64061819773721</c:v>
                </c:pt>
                <c:pt idx="71">
                  <c:v>15.744496471827718</c:v>
                </c:pt>
                <c:pt idx="72">
                  <c:v>15.84761758178008</c:v>
                </c:pt>
                <c:pt idx="73">
                  <c:v>15.949997306753463</c:v>
                </c:pt>
                <c:pt idx="74">
                  <c:v>16.051650889000577</c:v>
                </c:pt>
                <c:pt idx="75">
                  <c:v>16.152593059028717</c:v>
                </c:pt>
                <c:pt idx="76">
                  <c:v>16.252838059267091</c:v>
                </c:pt>
                <c:pt idx="77">
                  <c:v>16.352399666347399</c:v>
                </c:pt>
                <c:pt idx="78">
                  <c:v>16.451291212095569</c:v>
                </c:pt>
                <c:pt idx="79">
                  <c:v>16.549525603324515</c:v>
                </c:pt>
                <c:pt idx="80">
                  <c:v>16.647115340510503</c:v>
                </c:pt>
                <c:pt idx="81">
                  <c:v>16.744072535429062</c:v>
                </c:pt>
                <c:pt idx="82">
                  <c:v>16.840408927820356</c:v>
                </c:pt>
                <c:pt idx="83">
                  <c:v>16.936135901148376</c:v>
                </c:pt>
                <c:pt idx="84">
                  <c:v>17.031264497513551</c:v>
                </c:pt>
                <c:pt idx="85">
                  <c:v>17.125805431773422</c:v>
                </c:pt>
                <c:pt idx="86">
                  <c:v>17.219769104922449</c:v>
                </c:pt>
                <c:pt idx="87">
                  <c:v>17.313165616777439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725-98EE-09FBC8C62A32}"/>
            </c:ext>
          </c:extLst>
        </c:ser>
        <c:ser>
          <c:idx val="1"/>
          <c:order val="1"/>
          <c:tx>
            <c:strRef>
              <c:f>wpm!$C$1</c:f>
              <c:strCache>
                <c:ptCount val="1"/>
                <c:pt idx="0">
                  <c:v>WPM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wpm!$A$2:$A$89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wpm!$C$2:$C$89</c:f>
              <c:numCache>
                <c:formatCode>General</c:formatCode>
                <c:ptCount val="88"/>
                <c:pt idx="0">
                  <c:v>2.2464000000000004</c:v>
                </c:pt>
                <c:pt idx="1">
                  <c:v>3.1763758945280713</c:v>
                </c:pt>
                <c:pt idx="2">
                  <c:v>3.6734281306031096</c:v>
                </c:pt>
                <c:pt idx="3">
                  <c:v>4.513425965473731</c:v>
                </c:pt>
                <c:pt idx="4">
                  <c:v>4.8563341489102108</c:v>
                </c:pt>
                <c:pt idx="5">
                  <c:v>5.2454394145335295</c:v>
                </c:pt>
                <c:pt idx="6">
                  <c:v>5.694691104106882</c:v>
                </c:pt>
                <c:pt idx="7">
                  <c:v>5.8992501789985701</c:v>
                </c:pt>
                <c:pt idx="8">
                  <c:v>6.3551370003326149</c:v>
                </c:pt>
                <c:pt idx="9">
                  <c:v>6.7419330097779238</c:v>
                </c:pt>
                <c:pt idx="10">
                  <c:v>6.8589041619272146</c:v>
                </c:pt>
                <c:pt idx="11">
                  <c:v>7.0798375089672083</c:v>
                </c:pt>
                <c:pt idx="12">
                  <c:v>7.7033457977942295</c:v>
                </c:pt>
                <c:pt idx="13">
                  <c:v>7.8332736871503608</c:v>
                </c:pt>
                <c:pt idx="14">
                  <c:v>7.8684696869333415</c:v>
                </c:pt>
                <c:pt idx="15">
                  <c:v>8.1897884896684729</c:v>
                </c:pt>
                <c:pt idx="16">
                  <c:v>8.7462291212334602</c:v>
                </c:pt>
                <c:pt idx="17">
                  <c:v>8.9043768340314777</c:v>
                </c:pt>
                <c:pt idx="18">
                  <c:v>8.9675599087651481</c:v>
                </c:pt>
                <c:pt idx="19">
                  <c:v>9.1879280167031787</c:v>
                </c:pt>
                <c:pt idx="20">
                  <c:v>9.4904398866969188</c:v>
                </c:pt>
                <c:pt idx="21">
                  <c:v>9.3423918708507117</c:v>
                </c:pt>
                <c:pt idx="22">
                  <c:v>9.5410265796152895</c:v>
                </c:pt>
                <c:pt idx="23">
                  <c:v>9.5479477625175999</c:v>
                </c:pt>
                <c:pt idx="24">
                  <c:v>9.9250826386126807</c:v>
                </c:pt>
                <c:pt idx="25">
                  <c:v>10.01382054843751</c:v>
                </c:pt>
                <c:pt idx="26">
                  <c:v>10.392244938950535</c:v>
                </c:pt>
                <c:pt idx="27">
                  <c:v>10.572670940519252</c:v>
                </c:pt>
                <c:pt idx="28">
                  <c:v>10.544976958769405</c:v>
                </c:pt>
                <c:pt idx="29">
                  <c:v>10.819574649523771</c:v>
                </c:pt>
                <c:pt idx="30">
                  <c:v>10.566149988847576</c:v>
                </c:pt>
                <c:pt idx="31">
                  <c:v>11.262427050427048</c:v>
                </c:pt>
                <c:pt idx="32">
                  <c:v>11.209984379682508</c:v>
                </c:pt>
                <c:pt idx="33">
                  <c:v>11.369497254118944</c:v>
                </c:pt>
                <c:pt idx="34">
                  <c:v>11.414649332603132</c:v>
                </c:pt>
                <c:pt idx="35">
                  <c:v>11.681271800761101</c:v>
                </c:pt>
                <c:pt idx="36">
                  <c:v>11.489066486343532</c:v>
                </c:pt>
                <c:pt idx="37">
                  <c:v>11.984049800971386</c:v>
                </c:pt>
                <c:pt idx="38">
                  <c:v>12.367870259344652</c:v>
                </c:pt>
                <c:pt idx="39">
                  <c:v>12.397754066658917</c:v>
                </c:pt>
                <c:pt idx="40">
                  <c:v>11.699221394497785</c:v>
                </c:pt>
                <c:pt idx="41">
                  <c:v>11.955411646464798</c:v>
                </c:pt>
                <c:pt idx="42">
                  <c:v>11.719220873898919</c:v>
                </c:pt>
                <c:pt idx="43">
                  <c:v>11.847431800957732</c:v>
                </c:pt>
                <c:pt idx="44">
                  <c:v>11.974116953662929</c:v>
                </c:pt>
                <c:pt idx="45">
                  <c:v>12.099327803386622</c:v>
                </c:pt>
                <c:pt idx="46">
                  <c:v>12.73777039965587</c:v>
                </c:pt>
                <c:pt idx="47">
                  <c:v>12.865329941349325</c:v>
                </c:pt>
                <c:pt idx="48">
                  <c:v>12.59781555729991</c:v>
                </c:pt>
                <c:pt idx="49">
                  <c:v>12.983827570097588</c:v>
                </c:pt>
                <c:pt idx="50">
                  <c:v>12.838619017238397</c:v>
                </c:pt>
                <c:pt idx="51">
                  <c:v>13.497037393147355</c:v>
                </c:pt>
                <c:pt idx="52">
                  <c:v>12.938305402659134</c:v>
                </c:pt>
                <c:pt idx="53">
                  <c:v>13.328082760860143</c:v>
                </c:pt>
                <c:pt idx="54">
                  <c:v>13.444335207961366</c:v>
                </c:pt>
                <c:pt idx="55">
                  <c:v>13.279902705806968</c:v>
                </c:pt>
                <c:pt idx="56">
                  <c:v>13.814510413496635</c:v>
                </c:pt>
                <c:pt idx="57">
                  <c:v>13.502304165752767</c:v>
                </c:pt>
                <c:pt idx="58">
                  <c:v>13.611990419678992</c:v>
                </c:pt>
                <c:pt idx="59">
                  <c:v>13.865130220196727</c:v>
                </c:pt>
                <c:pt idx="60">
                  <c:v>14.410714019394018</c:v>
                </c:pt>
                <c:pt idx="61">
                  <c:v>15.40217103525816</c:v>
                </c:pt>
                <c:pt idx="62">
                  <c:v>15.519252515843231</c:v>
                </c:pt>
                <c:pt idx="63">
                  <c:v>15.486450994310546</c:v>
                </c:pt>
                <c:pt idx="64">
                  <c:v>15.600509282190185</c:v>
                </c:pt>
                <c:pt idx="65">
                  <c:v>15.713647026328207</c:v>
                </c:pt>
                <c:pt idx="66">
                  <c:v>15.825885437537449</c:v>
                </c:pt>
                <c:pt idx="67">
                  <c:v>15.784002190072774</c:v>
                </c:pt>
                <c:pt idx="68">
                  <c:v>16.202050403287149</c:v>
                </c:pt>
                <c:pt idx="69">
                  <c:v>16.157405073338474</c:v>
                </c:pt>
                <c:pt idx="70">
                  <c:v>16.422649107624071</c:v>
                </c:pt>
                <c:pt idx="71">
                  <c:v>16.374276330700827</c:v>
                </c:pt>
                <c:pt idx="72">
                  <c:v>16.639998460869084</c:v>
                </c:pt>
                <c:pt idx="73">
                  <c:v>16.587997199023601</c:v>
                </c:pt>
                <c:pt idx="74">
                  <c:v>16.533200415670596</c:v>
                </c:pt>
                <c:pt idx="75">
                  <c:v>16.798696781389868</c:v>
                </c:pt>
                <c:pt idx="76">
                  <c:v>16.740423201045104</c:v>
                </c:pt>
                <c:pt idx="77">
                  <c:v>17.333543646328245</c:v>
                </c:pt>
                <c:pt idx="78">
                  <c:v>17.438368684821302</c:v>
                </c:pt>
                <c:pt idx="79">
                  <c:v>17.542497139523988</c:v>
                </c:pt>
                <c:pt idx="80">
                  <c:v>17.645942260941133</c:v>
                </c:pt>
                <c:pt idx="81">
                  <c:v>17.748716887554806</c:v>
                </c:pt>
                <c:pt idx="82">
                  <c:v>18.01923755276778</c:v>
                </c:pt>
                <c:pt idx="83">
                  <c:v>17.782942696205794</c:v>
                </c:pt>
                <c:pt idx="84">
                  <c:v>18.223453012339501</c:v>
                </c:pt>
                <c:pt idx="85">
                  <c:v>18.153353757679827</c:v>
                </c:pt>
                <c:pt idx="86">
                  <c:v>18.252955251217795</c:v>
                </c:pt>
                <c:pt idx="87">
                  <c:v>17.313165616777439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F-4725-98EE-09FBC8C6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28872"/>
        <c:axId val="651329200"/>
      </c:scatterChart>
      <c:valAx>
        <c:axId val="651328872"/>
        <c:scaling>
          <c:orientation val="minMax"/>
          <c:max val="88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9200"/>
        <c:crosses val="autoZero"/>
        <c:crossBetween val="midCat"/>
        <c:majorUnit val="8"/>
        <c:minorUnit val="2"/>
      </c:valAx>
      <c:valAx>
        <c:axId val="65132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887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error!$C$1</c:f>
              <c:strCache>
                <c:ptCount val="1"/>
                <c:pt idx="0">
                  <c:v>error rates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error!$A$2:$A$11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xVal>
          <c:yVal>
            <c:numRef>
              <c:f>error!$C$2:$C$11</c:f>
              <c:numCache>
                <c:formatCode>General</c:formatCode>
                <c:ptCount val="10"/>
                <c:pt idx="0">
                  <c:v>15.98</c:v>
                </c:pt>
                <c:pt idx="1">
                  <c:v>9.25</c:v>
                </c:pt>
                <c:pt idx="2">
                  <c:v>5.43</c:v>
                </c:pt>
                <c:pt idx="3">
                  <c:v>6.7</c:v>
                </c:pt>
                <c:pt idx="4">
                  <c:v>4.82</c:v>
                </c:pt>
                <c:pt idx="5">
                  <c:v>4.37</c:v>
                </c:pt>
                <c:pt idx="6">
                  <c:v>3.8</c:v>
                </c:pt>
                <c:pt idx="7">
                  <c:v>5.2</c:v>
                </c:pt>
                <c:pt idx="8">
                  <c:v>4.93</c:v>
                </c:pt>
                <c:pt idx="9">
                  <c:v>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2-4E8A-B7A5-16E63082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28872"/>
        <c:axId val="651329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error!$B$1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error!$A$2:$A$11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44</c:v>
                      </c:pt>
                      <c:pt idx="7">
                        <c:v>56</c:v>
                      </c:pt>
                      <c:pt idx="8">
                        <c:v>72</c:v>
                      </c:pt>
                      <c:pt idx="9">
                        <c:v>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error!$B$2:$B$11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C2-4E8A-B7A5-16E63082AD78}"/>
                  </c:ext>
                </c:extLst>
              </c15:ser>
            </c15:filteredScatterSeries>
          </c:ext>
        </c:extLst>
      </c:scatterChart>
      <c:valAx>
        <c:axId val="651328872"/>
        <c:scaling>
          <c:orientation val="minMax"/>
          <c:max val="88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9200"/>
        <c:crosses val="autoZero"/>
        <c:crossBetween val="midCat"/>
        <c:majorUnit val="8"/>
        <c:minorUnit val="2"/>
      </c:valAx>
      <c:valAx>
        <c:axId val="65132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887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5948174825314396"/>
          <c:y val="0.82268827710404813"/>
          <c:w val="0.21522175247877035"/>
          <c:h val="4.1058681533421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145255</xdr:colOff>
      <xdr:row>10</xdr:row>
      <xdr:rowOff>145256</xdr:rowOff>
    </xdr:from>
    <xdr:to>
      <xdr:col>8</xdr:col>
      <xdr:colOff>183355</xdr:colOff>
      <xdr:row>25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C28F0-C837-4E93-AD1C-36C1237E8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102389</xdr:colOff>
      <xdr:row>5</xdr:row>
      <xdr:rowOff>16667</xdr:rowOff>
    </xdr:from>
    <xdr:to>
      <xdr:col>23</xdr:col>
      <xdr:colOff>242884</xdr:colOff>
      <xdr:row>31</xdr:row>
      <xdr:rowOff>100010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A08CB-EE74-4822-A345-687879011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297651</xdr:colOff>
      <xdr:row>2</xdr:row>
      <xdr:rowOff>1</xdr:rowOff>
    </xdr:from>
    <xdr:to>
      <xdr:col>20</xdr:col>
      <xdr:colOff>438146</xdr:colOff>
      <xdr:row>30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C61A-47E2-44D0-AD61-70AC5CCA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2F25-D47A-438B-B7CB-EF9BDCD5D2CB}">
  <dimension ref="A1:R41"/>
  <sheetViews>
    <sheetView topLeftCell="A9" workbookViewId="0">
      <selection activeCell="T36" sqref="T36"/>
    </sheetView>
  </sheetViews>
  <sheetFormatPr defaultRowHeight="14.25" x14ac:dyDescent="0.45"/>
  <cols>
    <col min="16" max="16" width="9.6640625" bestFit="1" customWidth="1"/>
    <col min="17" max="17" width="16.86328125" bestFit="1" customWidth="1"/>
  </cols>
  <sheetData>
    <row r="1" spans="1:17" x14ac:dyDescent="0.45">
      <c r="A1">
        <f>AVERAGE(B1:B5)</f>
        <v>3.95</v>
      </c>
      <c r="B1">
        <v>2.83</v>
      </c>
    </row>
    <row r="2" spans="1:17" x14ac:dyDescent="0.45">
      <c r="B2">
        <v>3.55</v>
      </c>
      <c r="K2" t="s">
        <v>1</v>
      </c>
      <c r="L2" t="s">
        <v>2</v>
      </c>
    </row>
    <row r="3" spans="1:17" x14ac:dyDescent="0.45">
      <c r="B3">
        <v>4.76</v>
      </c>
      <c r="J3">
        <v>4</v>
      </c>
      <c r="K3">
        <f>2.08*POWER(J3,0.4732946)</f>
        <v>4.0088063506591718</v>
      </c>
      <c r="L3">
        <f>K3*Q11</f>
        <v>3.9521930763814468</v>
      </c>
    </row>
    <row r="4" spans="1:17" x14ac:dyDescent="0.45">
      <c r="B4">
        <v>3.48</v>
      </c>
      <c r="F4" t="s">
        <v>0</v>
      </c>
      <c r="J4">
        <v>8</v>
      </c>
      <c r="K4">
        <f t="shared" ref="K4:K12" si="0">2.08*POWER(J4,0.4732946)</f>
        <v>5.5653303575458208</v>
      </c>
      <c r="L4">
        <f t="shared" ref="L4:L12" si="1">K4*Q12</f>
        <v>5.1910982961802548</v>
      </c>
    </row>
    <row r="5" spans="1:17" x14ac:dyDescent="0.45">
      <c r="B5">
        <v>5.13</v>
      </c>
      <c r="J5">
        <v>12</v>
      </c>
      <c r="K5">
        <f t="shared" si="0"/>
        <v>6.7427023894925791</v>
      </c>
      <c r="L5">
        <f t="shared" si="1"/>
        <v>7.1174684424882368</v>
      </c>
    </row>
    <row r="6" spans="1:17" x14ac:dyDescent="0.45">
      <c r="J6">
        <v>16</v>
      </c>
      <c r="K6">
        <f t="shared" si="0"/>
        <v>7.7262155562910122</v>
      </c>
      <c r="L6">
        <f t="shared" si="1"/>
        <v>7.2795486598678503</v>
      </c>
    </row>
    <row r="7" spans="1:17" x14ac:dyDescent="0.45">
      <c r="J7">
        <v>24</v>
      </c>
      <c r="K7">
        <f t="shared" si="0"/>
        <v>9.360733100507451</v>
      </c>
      <c r="L7">
        <f t="shared" si="1"/>
        <v>10.254805576633451</v>
      </c>
    </row>
    <row r="8" spans="1:17" x14ac:dyDescent="0.45">
      <c r="J8">
        <v>32</v>
      </c>
      <c r="K8">
        <f t="shared" si="0"/>
        <v>10.726121000406712</v>
      </c>
      <c r="L8">
        <f t="shared" si="1"/>
        <v>12.719868482229451</v>
      </c>
    </row>
    <row r="9" spans="1:17" x14ac:dyDescent="0.45">
      <c r="J9">
        <v>44</v>
      </c>
      <c r="K9">
        <f t="shared" si="0"/>
        <v>12.470980843113404</v>
      </c>
      <c r="L9">
        <f t="shared" si="1"/>
        <v>12.708763888860688</v>
      </c>
    </row>
    <row r="10" spans="1:17" x14ac:dyDescent="0.45">
      <c r="J10">
        <v>56</v>
      </c>
      <c r="K10">
        <f t="shared" si="0"/>
        <v>13.978844953481019</v>
      </c>
      <c r="L10">
        <f t="shared" si="1"/>
        <v>17.270096603237064</v>
      </c>
    </row>
    <row r="11" spans="1:17" x14ac:dyDescent="0.45">
      <c r="J11">
        <v>72</v>
      </c>
      <c r="K11">
        <f t="shared" si="0"/>
        <v>15.744496471827718</v>
      </c>
      <c r="L11">
        <f t="shared" si="1"/>
        <v>11.881551119986623</v>
      </c>
      <c r="N11">
        <v>45</v>
      </c>
      <c r="O11">
        <v>100</v>
      </c>
      <c r="P11">
        <v>95</v>
      </c>
      <c r="Q11">
        <f>P11/O11 + N11/1254.25846</f>
        <v>0.9858777727518776</v>
      </c>
    </row>
    <row r="12" spans="1:17" x14ac:dyDescent="0.45">
      <c r="J12">
        <v>88</v>
      </c>
      <c r="K12">
        <f t="shared" si="0"/>
        <v>17.313165616777439</v>
      </c>
      <c r="L12">
        <f t="shared" si="1"/>
        <v>18.34329034971924</v>
      </c>
      <c r="N12">
        <v>16</v>
      </c>
      <c r="O12">
        <v>100</v>
      </c>
      <c r="P12">
        <v>92</v>
      </c>
      <c r="Q12">
        <f t="shared" ref="Q12:Q20" si="2">P12/O12 + N12/1254.25846</f>
        <v>0.93275654142288988</v>
      </c>
    </row>
    <row r="13" spans="1:17" x14ac:dyDescent="0.45">
      <c r="N13">
        <v>7</v>
      </c>
      <c r="O13">
        <v>100</v>
      </c>
      <c r="P13">
        <v>105</v>
      </c>
      <c r="Q13">
        <f t="shared" si="2"/>
        <v>1.0555809868725143</v>
      </c>
    </row>
    <row r="14" spans="1:17" x14ac:dyDescent="0.45">
      <c r="N14">
        <v>78</v>
      </c>
      <c r="O14">
        <v>100</v>
      </c>
      <c r="P14">
        <v>88</v>
      </c>
      <c r="Q14">
        <f t="shared" si="2"/>
        <v>0.94218813943658786</v>
      </c>
    </row>
    <row r="15" spans="1:17" x14ac:dyDescent="0.45">
      <c r="N15">
        <v>32</v>
      </c>
      <c r="O15">
        <v>100</v>
      </c>
      <c r="P15">
        <v>107</v>
      </c>
      <c r="Q15">
        <f t="shared" si="2"/>
        <v>1.0955130828457798</v>
      </c>
    </row>
    <row r="16" spans="1:17" x14ac:dyDescent="0.45">
      <c r="N16">
        <v>45</v>
      </c>
      <c r="O16">
        <v>100</v>
      </c>
      <c r="P16">
        <v>115</v>
      </c>
      <c r="Q16">
        <f t="shared" si="2"/>
        <v>1.1858777727518774</v>
      </c>
    </row>
    <row r="17" spans="14:18" x14ac:dyDescent="0.45">
      <c r="N17">
        <v>49</v>
      </c>
      <c r="O17">
        <v>100</v>
      </c>
      <c r="P17">
        <v>98</v>
      </c>
      <c r="Q17">
        <f t="shared" si="2"/>
        <v>1.0190669081076</v>
      </c>
    </row>
    <row r="18" spans="14:18" x14ac:dyDescent="0.45">
      <c r="N18">
        <v>57</v>
      </c>
      <c r="O18">
        <v>100</v>
      </c>
      <c r="P18">
        <v>119</v>
      </c>
      <c r="Q18">
        <f t="shared" si="2"/>
        <v>1.235445178819045</v>
      </c>
    </row>
    <row r="19" spans="14:18" x14ac:dyDescent="0.45">
      <c r="N19">
        <v>56</v>
      </c>
      <c r="O19">
        <v>100</v>
      </c>
      <c r="P19">
        <v>71</v>
      </c>
      <c r="Q19">
        <f t="shared" si="2"/>
        <v>0.75464789498011431</v>
      </c>
    </row>
    <row r="20" spans="14:18" x14ac:dyDescent="0.45">
      <c r="N20">
        <v>37</v>
      </c>
      <c r="O20">
        <v>100</v>
      </c>
      <c r="P20">
        <v>103</v>
      </c>
      <c r="Q20">
        <f t="shared" si="2"/>
        <v>1.0594995020404328</v>
      </c>
    </row>
    <row r="31" spans="14:18" x14ac:dyDescent="0.45">
      <c r="O31" t="s">
        <v>9</v>
      </c>
      <c r="P31" t="s">
        <v>10</v>
      </c>
      <c r="Q31" t="s">
        <v>8</v>
      </c>
      <c r="R31" s="2" t="s">
        <v>11</v>
      </c>
    </row>
    <row r="32" spans="14:18" x14ac:dyDescent="0.45">
      <c r="O32">
        <v>1</v>
      </c>
      <c r="P32" t="s">
        <v>10</v>
      </c>
      <c r="Q32">
        <v>4</v>
      </c>
      <c r="R32" s="2" t="s">
        <v>11</v>
      </c>
    </row>
    <row r="33" spans="15:18" x14ac:dyDescent="0.45">
      <c r="O33">
        <v>2</v>
      </c>
      <c r="P33" t="s">
        <v>10</v>
      </c>
      <c r="Q33">
        <v>8</v>
      </c>
      <c r="R33" s="2" t="s">
        <v>11</v>
      </c>
    </row>
    <row r="34" spans="15:18" x14ac:dyDescent="0.45">
      <c r="O34">
        <v>3</v>
      </c>
      <c r="P34" t="s">
        <v>10</v>
      </c>
      <c r="Q34">
        <v>12</v>
      </c>
      <c r="R34" s="2" t="s">
        <v>11</v>
      </c>
    </row>
    <row r="35" spans="15:18" x14ac:dyDescent="0.45">
      <c r="O35">
        <v>4</v>
      </c>
      <c r="P35" t="s">
        <v>10</v>
      </c>
      <c r="Q35">
        <v>16</v>
      </c>
      <c r="R35" s="2" t="s">
        <v>11</v>
      </c>
    </row>
    <row r="36" spans="15:18" x14ac:dyDescent="0.45">
      <c r="O36">
        <v>5</v>
      </c>
      <c r="P36" t="s">
        <v>10</v>
      </c>
      <c r="Q36">
        <v>24</v>
      </c>
      <c r="R36" s="2" t="s">
        <v>11</v>
      </c>
    </row>
    <row r="37" spans="15:18" x14ac:dyDescent="0.45">
      <c r="O37">
        <v>6</v>
      </c>
      <c r="P37" t="s">
        <v>10</v>
      </c>
      <c r="Q37">
        <v>32</v>
      </c>
      <c r="R37" s="2" t="s">
        <v>11</v>
      </c>
    </row>
    <row r="38" spans="15:18" x14ac:dyDescent="0.45">
      <c r="O38">
        <v>7</v>
      </c>
      <c r="P38" t="s">
        <v>10</v>
      </c>
      <c r="Q38">
        <v>44</v>
      </c>
      <c r="R38" s="2" t="s">
        <v>11</v>
      </c>
    </row>
    <row r="39" spans="15:18" x14ac:dyDescent="0.45">
      <c r="O39">
        <v>8</v>
      </c>
      <c r="P39" t="s">
        <v>10</v>
      </c>
      <c r="Q39">
        <v>56</v>
      </c>
      <c r="R39" s="2" t="s">
        <v>11</v>
      </c>
    </row>
    <row r="40" spans="15:18" x14ac:dyDescent="0.45">
      <c r="O40">
        <v>9</v>
      </c>
      <c r="P40" t="s">
        <v>10</v>
      </c>
      <c r="Q40">
        <v>72</v>
      </c>
      <c r="R40" s="2" t="s">
        <v>11</v>
      </c>
    </row>
    <row r="41" spans="15:18" x14ac:dyDescent="0.45">
      <c r="O41">
        <v>10</v>
      </c>
      <c r="P41" t="s">
        <v>10</v>
      </c>
      <c r="Q41">
        <v>88</v>
      </c>
      <c r="R41" s="2" t="s">
        <v>11</v>
      </c>
    </row>
  </sheetData>
  <hyperlinks>
    <hyperlink ref="R31" r:id="rId1" xr:uid="{548A66D2-E598-4D35-BBD5-3FD98F7390A8}"/>
    <hyperlink ref="R32:R41" r:id="rId2" display="\\" xr:uid="{181F14B0-C131-45FC-9674-8B4EFDC24EC6}"/>
  </hyperlinks>
  <pageMargins left="0.7" right="0.7" top="0.75" bottom="0.75" header="0.3" footer="0.3"/>
  <pageSetup paperSize="9" orientation="portrait" horizontalDpi="4294967293" verticalDpi="429496729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5080-83A4-48B0-9E86-96BE7C4E1BDB}">
  <dimension ref="A1:L97"/>
  <sheetViews>
    <sheetView tabSelected="1" workbookViewId="0">
      <selection activeCell="P5" sqref="P5"/>
    </sheetView>
  </sheetViews>
  <sheetFormatPr defaultRowHeight="14.25" x14ac:dyDescent="0.45"/>
  <cols>
    <col min="6" max="6" width="12.33203125" bestFit="1" customWidth="1"/>
    <col min="8" max="8" width="11.73046875" bestFit="1" customWidth="1"/>
  </cols>
  <sheetData>
    <row r="1" spans="1:12" x14ac:dyDescent="0.45">
      <c r="B1" t="s">
        <v>12</v>
      </c>
      <c r="C1" t="s">
        <v>13</v>
      </c>
      <c r="E1" t="s">
        <v>3</v>
      </c>
      <c r="F1" t="s">
        <v>5</v>
      </c>
      <c r="G1" t="s">
        <v>4</v>
      </c>
    </row>
    <row r="2" spans="1:12" x14ac:dyDescent="0.45">
      <c r="A2">
        <v>1</v>
      </c>
      <c r="B2">
        <f t="shared" ref="B2:B4" si="0">2.08*POWER(A2,0.4732946)</f>
        <v>2.08</v>
      </c>
      <c r="C2">
        <f>B2*J2</f>
        <v>2.2464000000000004</v>
      </c>
      <c r="E2">
        <f>B2*C2</f>
        <v>4.6725120000000011</v>
      </c>
      <c r="F2">
        <f>B2*B2</f>
        <v>4.3264000000000005</v>
      </c>
      <c r="G2">
        <f>C2*C2</f>
        <v>5.0463129600000016</v>
      </c>
      <c r="H2">
        <v>108</v>
      </c>
      <c r="J2">
        <v>1.08</v>
      </c>
      <c r="L2">
        <v>4</v>
      </c>
    </row>
    <row r="3" spans="1:12" x14ac:dyDescent="0.45">
      <c r="A3">
        <v>2</v>
      </c>
      <c r="B3">
        <f t="shared" si="0"/>
        <v>2.8876144495709739</v>
      </c>
      <c r="C3">
        <f t="shared" ref="C3:C66" si="1">B3*J3</f>
        <v>3.1763758945280713</v>
      </c>
      <c r="E3">
        <f>B3*C3</f>
        <v>9.172148930308186</v>
      </c>
      <c r="F3">
        <f>B3*B3</f>
        <v>8.3383172093710787</v>
      </c>
      <c r="G3">
        <f>C3*C3</f>
        <v>10.089363823339005</v>
      </c>
      <c r="H3">
        <v>110</v>
      </c>
      <c r="J3">
        <v>1.1000000000000001</v>
      </c>
      <c r="L3">
        <v>8</v>
      </c>
    </row>
    <row r="4" spans="1:12" x14ac:dyDescent="0.45">
      <c r="A4">
        <v>3</v>
      </c>
      <c r="B4">
        <f t="shared" si="0"/>
        <v>3.4985029815267707</v>
      </c>
      <c r="C4">
        <f t="shared" si="1"/>
        <v>3.6734281306031096</v>
      </c>
      <c r="E4">
        <f t="shared" ref="E4:E67" si="2">B4*C4</f>
        <v>12.851499267339291</v>
      </c>
      <c r="F4">
        <f t="shared" ref="F4:F67" si="3">B4*B4</f>
        <v>12.239523111751705</v>
      </c>
      <c r="G4">
        <f t="shared" ref="G4:G67" si="4">C4*C4</f>
        <v>13.494074230706257</v>
      </c>
      <c r="H4">
        <v>105</v>
      </c>
      <c r="J4">
        <v>1.05</v>
      </c>
      <c r="L4">
        <v>12</v>
      </c>
    </row>
    <row r="5" spans="1:12" x14ac:dyDescent="0.45">
      <c r="A5">
        <v>4</v>
      </c>
      <c r="B5">
        <f>2.08*POWER(A5,0.4732946)</f>
        <v>4.0088063506591718</v>
      </c>
      <c r="C5">
        <f t="shared" si="1"/>
        <v>4.513425965473731</v>
      </c>
      <c r="E5">
        <f t="shared" si="2"/>
        <v>18.093450673621096</v>
      </c>
      <c r="F5">
        <f t="shared" si="3"/>
        <v>16.070528357085308</v>
      </c>
      <c r="G5">
        <f t="shared" si="4"/>
        <v>20.371013945812482</v>
      </c>
      <c r="H5">
        <v>109</v>
      </c>
      <c r="I5">
        <v>45</v>
      </c>
      <c r="J5">
        <v>1.1258777727518776</v>
      </c>
      <c r="L5">
        <v>16</v>
      </c>
    </row>
    <row r="6" spans="1:12" x14ac:dyDescent="0.45">
      <c r="A6">
        <v>5</v>
      </c>
      <c r="B6">
        <f t="shared" ref="B6:B69" si="5">2.08*POWER(A6,0.4732946)</f>
        <v>4.4553524301928533</v>
      </c>
      <c r="C6">
        <f t="shared" si="1"/>
        <v>4.8563341489102108</v>
      </c>
      <c r="E6">
        <f t="shared" si="2"/>
        <v>21.63668015217565</v>
      </c>
      <c r="F6">
        <f t="shared" si="3"/>
        <v>19.850165277225365</v>
      </c>
      <c r="G6">
        <f t="shared" si="4"/>
        <v>23.583981365871463</v>
      </c>
      <c r="H6">
        <v>109</v>
      </c>
      <c r="J6">
        <v>1.0900000000000001</v>
      </c>
      <c r="L6">
        <v>24</v>
      </c>
    </row>
    <row r="7" spans="1:12" x14ac:dyDescent="0.45">
      <c r="A7">
        <v>6</v>
      </c>
      <c r="B7">
        <f t="shared" si="5"/>
        <v>4.8568883467903046</v>
      </c>
      <c r="C7">
        <f t="shared" si="1"/>
        <v>5.2454394145335295</v>
      </c>
      <c r="E7">
        <f t="shared" si="2"/>
        <v>25.476513566242456</v>
      </c>
      <c r="F7">
        <f t="shared" si="3"/>
        <v>23.589364413187457</v>
      </c>
      <c r="G7">
        <f t="shared" si="4"/>
        <v>27.514634651541858</v>
      </c>
      <c r="H7">
        <v>108</v>
      </c>
      <c r="J7">
        <v>1.08</v>
      </c>
      <c r="L7">
        <v>32</v>
      </c>
    </row>
    <row r="8" spans="1:12" x14ac:dyDescent="0.45">
      <c r="A8">
        <v>7</v>
      </c>
      <c r="B8">
        <f t="shared" si="5"/>
        <v>5.2244872514742031</v>
      </c>
      <c r="C8">
        <f t="shared" si="1"/>
        <v>5.694691104106882</v>
      </c>
      <c r="E8">
        <f t="shared" si="2"/>
        <v>29.75184107448996</v>
      </c>
      <c r="F8">
        <f t="shared" si="3"/>
        <v>27.295267040816473</v>
      </c>
      <c r="G8">
        <f t="shared" si="4"/>
        <v>32.429506771194056</v>
      </c>
      <c r="H8">
        <v>109</v>
      </c>
      <c r="J8">
        <v>1.0900000000000001</v>
      </c>
      <c r="L8">
        <v>44</v>
      </c>
    </row>
    <row r="9" spans="1:12" x14ac:dyDescent="0.45">
      <c r="A9">
        <v>8</v>
      </c>
      <c r="B9">
        <f t="shared" si="5"/>
        <v>5.5653303575458208</v>
      </c>
      <c r="C9">
        <f t="shared" si="1"/>
        <v>5.8992501789985701</v>
      </c>
      <c r="E9">
        <f t="shared" si="2"/>
        <v>32.831276107938358</v>
      </c>
      <c r="F9">
        <f t="shared" si="3"/>
        <v>30.972901988621093</v>
      </c>
      <c r="G9">
        <f t="shared" si="4"/>
        <v>34.801152674414659</v>
      </c>
      <c r="H9">
        <v>106</v>
      </c>
      <c r="J9">
        <v>1.06</v>
      </c>
      <c r="L9">
        <v>56</v>
      </c>
    </row>
    <row r="10" spans="1:12" x14ac:dyDescent="0.45">
      <c r="A10">
        <v>9</v>
      </c>
      <c r="B10">
        <f t="shared" si="5"/>
        <v>5.8843861114190874</v>
      </c>
      <c r="C10">
        <f t="shared" si="1"/>
        <v>6.3551370003326149</v>
      </c>
      <c r="E10">
        <f t="shared" si="2"/>
        <v>37.3960799009228</v>
      </c>
      <c r="F10">
        <f t="shared" si="3"/>
        <v>34.625999908261846</v>
      </c>
      <c r="G10">
        <f t="shared" si="4"/>
        <v>40.387766292996623</v>
      </c>
      <c r="H10">
        <v>108</v>
      </c>
      <c r="J10">
        <v>1.08</v>
      </c>
      <c r="L10">
        <v>72</v>
      </c>
    </row>
    <row r="11" spans="1:12" x14ac:dyDescent="0.45">
      <c r="A11">
        <v>10</v>
      </c>
      <c r="B11">
        <f t="shared" si="5"/>
        <v>6.185259641998095</v>
      </c>
      <c r="C11">
        <f t="shared" si="1"/>
        <v>6.7419330097779238</v>
      </c>
      <c r="E11">
        <f t="shared" si="2"/>
        <v>41.700606154434141</v>
      </c>
      <c r="F11">
        <f t="shared" si="3"/>
        <v>38.257436838930403</v>
      </c>
      <c r="G11">
        <f t="shared" si="4"/>
        <v>45.453660708333217</v>
      </c>
      <c r="H11">
        <v>109</v>
      </c>
      <c r="J11">
        <v>1.0900000000000001</v>
      </c>
      <c r="L11">
        <v>88</v>
      </c>
    </row>
    <row r="12" spans="1:12" x14ac:dyDescent="0.45">
      <c r="A12">
        <v>11</v>
      </c>
      <c r="B12">
        <f t="shared" si="5"/>
        <v>6.4706643037049192</v>
      </c>
      <c r="C12">
        <f t="shared" si="1"/>
        <v>6.8589041619272146</v>
      </c>
      <c r="E12">
        <f t="shared" si="2"/>
        <v>44.381666323115532</v>
      </c>
      <c r="F12">
        <f t="shared" si="3"/>
        <v>41.869496531241069</v>
      </c>
      <c r="G12">
        <f t="shared" si="4"/>
        <v>47.044566302502467</v>
      </c>
      <c r="H12">
        <v>106</v>
      </c>
      <c r="J12">
        <v>1.06</v>
      </c>
    </row>
    <row r="13" spans="1:12" x14ac:dyDescent="0.45">
      <c r="A13">
        <v>12</v>
      </c>
      <c r="B13">
        <f t="shared" si="5"/>
        <v>6.7427023894925791</v>
      </c>
      <c r="C13">
        <f t="shared" si="1"/>
        <v>7.0798375089672083</v>
      </c>
      <c r="E13">
        <f t="shared" si="2"/>
        <v>47.737237288932384</v>
      </c>
      <c r="F13">
        <f t="shared" si="3"/>
        <v>45.464035513268932</v>
      </c>
      <c r="G13">
        <f t="shared" si="4"/>
        <v>50.124099153379007</v>
      </c>
      <c r="H13">
        <v>105</v>
      </c>
      <c r="J13">
        <v>1.05</v>
      </c>
    </row>
    <row r="14" spans="1:12" x14ac:dyDescent="0.45">
      <c r="A14">
        <v>13</v>
      </c>
      <c r="B14">
        <f t="shared" si="5"/>
        <v>7.0030416343583894</v>
      </c>
      <c r="C14">
        <f t="shared" si="1"/>
        <v>7.7033457977942295</v>
      </c>
      <c r="E14">
        <f t="shared" si="2"/>
        <v>53.946851345812732</v>
      </c>
      <c r="F14">
        <f t="shared" si="3"/>
        <v>49.042592132557026</v>
      </c>
      <c r="G14">
        <f t="shared" si="4"/>
        <v>59.341536480394012</v>
      </c>
      <c r="H14">
        <v>110</v>
      </c>
      <c r="J14">
        <v>1.1000000000000001</v>
      </c>
    </row>
    <row r="15" spans="1:12" x14ac:dyDescent="0.45">
      <c r="A15">
        <v>14</v>
      </c>
      <c r="B15">
        <f t="shared" si="5"/>
        <v>7.2530311918058894</v>
      </c>
      <c r="C15">
        <f t="shared" si="1"/>
        <v>7.8332736871503608</v>
      </c>
      <c r="E15">
        <f t="shared" si="2"/>
        <v>56.814978386853895</v>
      </c>
      <c r="F15">
        <f t="shared" si="3"/>
        <v>52.60646146930916</v>
      </c>
      <c r="G15">
        <f t="shared" si="4"/>
        <v>61.360176657802207</v>
      </c>
      <c r="H15">
        <v>108</v>
      </c>
      <c r="J15">
        <v>1.08</v>
      </c>
    </row>
    <row r="16" spans="1:12" x14ac:dyDescent="0.45">
      <c r="A16">
        <v>15</v>
      </c>
      <c r="B16">
        <f t="shared" si="5"/>
        <v>7.4937806542222294</v>
      </c>
      <c r="C16">
        <f t="shared" si="1"/>
        <v>7.8684696869333415</v>
      </c>
      <c r="E16">
        <f t="shared" si="2"/>
        <v>58.96458591827512</v>
      </c>
      <c r="F16">
        <f t="shared" si="3"/>
        <v>56.156748493595344</v>
      </c>
      <c r="G16">
        <f t="shared" si="4"/>
        <v>61.912815214188875</v>
      </c>
      <c r="H16">
        <v>105</v>
      </c>
      <c r="J16">
        <v>1.05</v>
      </c>
    </row>
    <row r="17" spans="1:10" x14ac:dyDescent="0.45">
      <c r="A17">
        <v>16</v>
      </c>
      <c r="B17">
        <f t="shared" si="5"/>
        <v>7.7262155562910122</v>
      </c>
      <c r="C17">
        <f t="shared" si="1"/>
        <v>8.1897884896684729</v>
      </c>
      <c r="E17">
        <f t="shared" si="2"/>
        <v>63.276071231609627</v>
      </c>
      <c r="F17">
        <f t="shared" si="3"/>
        <v>59.694406822273237</v>
      </c>
      <c r="G17">
        <f t="shared" si="4"/>
        <v>67.072635505506213</v>
      </c>
      <c r="H17">
        <v>106</v>
      </c>
      <c r="J17">
        <v>1.06</v>
      </c>
    </row>
    <row r="18" spans="1:10" x14ac:dyDescent="0.45">
      <c r="A18">
        <v>17</v>
      </c>
      <c r="B18">
        <f t="shared" si="5"/>
        <v>7.9511173829395085</v>
      </c>
      <c r="C18">
        <f t="shared" si="1"/>
        <v>8.7462291212334602</v>
      </c>
      <c r="E18">
        <f t="shared" si="2"/>
        <v>69.542294401011105</v>
      </c>
      <c r="F18">
        <f t="shared" si="3"/>
        <v>63.220267637282817</v>
      </c>
      <c r="G18">
        <f t="shared" si="4"/>
        <v>76.496523841112221</v>
      </c>
      <c r="H18">
        <v>110</v>
      </c>
      <c r="J18">
        <v>1.1000000000000001</v>
      </c>
    </row>
    <row r="19" spans="1:10" x14ac:dyDescent="0.45">
      <c r="A19">
        <v>18</v>
      </c>
      <c r="B19">
        <f t="shared" si="5"/>
        <v>8.1691530587444738</v>
      </c>
      <c r="C19">
        <f t="shared" si="1"/>
        <v>8.9043768340314777</v>
      </c>
      <c r="E19">
        <f t="shared" si="2"/>
        <v>72.741217249941684</v>
      </c>
      <c r="F19">
        <f t="shared" si="3"/>
        <v>66.735061697194197</v>
      </c>
      <c r="G19">
        <f t="shared" si="4"/>
        <v>79.287926802436445</v>
      </c>
      <c r="H19">
        <v>109</v>
      </c>
      <c r="J19">
        <v>1.0900000000000001</v>
      </c>
    </row>
    <row r="20" spans="1:10" x14ac:dyDescent="0.45">
      <c r="A20">
        <v>19</v>
      </c>
      <c r="B20">
        <f t="shared" si="5"/>
        <v>8.3808971109954644</v>
      </c>
      <c r="C20">
        <f t="shared" si="1"/>
        <v>8.9675599087651481</v>
      </c>
      <c r="E20">
        <f t="shared" si="2"/>
        <v>75.156196932048573</v>
      </c>
      <c r="F20">
        <f t="shared" si="3"/>
        <v>70.23943638509212</v>
      </c>
      <c r="G20">
        <f t="shared" si="4"/>
        <v>80.417130717291997</v>
      </c>
      <c r="H20">
        <v>107</v>
      </c>
      <c r="J20">
        <v>1.07</v>
      </c>
    </row>
    <row r="21" spans="1:10" x14ac:dyDescent="0.45">
      <c r="A21">
        <v>20</v>
      </c>
      <c r="B21">
        <f t="shared" si="5"/>
        <v>8.5868486137412887</v>
      </c>
      <c r="C21">
        <f t="shared" si="1"/>
        <v>9.1879280167031787</v>
      </c>
      <c r="E21">
        <f t="shared" si="2"/>
        <v>78.895346953382443</v>
      </c>
      <c r="F21">
        <f t="shared" si="3"/>
        <v>73.733969115310686</v>
      </c>
      <c r="G21">
        <f t="shared" si="4"/>
        <v>84.418021240119202</v>
      </c>
      <c r="H21">
        <v>107</v>
      </c>
      <c r="J21">
        <v>1.07</v>
      </c>
    </row>
    <row r="22" spans="1:10" x14ac:dyDescent="0.45">
      <c r="A22">
        <v>21</v>
      </c>
      <c r="B22">
        <f t="shared" si="5"/>
        <v>8.7874443395341828</v>
      </c>
      <c r="C22">
        <f t="shared" si="1"/>
        <v>9.4904398866969188</v>
      </c>
      <c r="E22">
        <f t="shared" si="2"/>
        <v>83.396712262044275</v>
      </c>
      <c r="F22">
        <f t="shared" si="3"/>
        <v>77.219178020411348</v>
      </c>
      <c r="G22">
        <f t="shared" si="4"/>
        <v>90.068449243007819</v>
      </c>
      <c r="H22">
        <v>108</v>
      </c>
      <c r="J22">
        <v>1.08</v>
      </c>
    </row>
    <row r="23" spans="1:10" x14ac:dyDescent="0.45">
      <c r="A23">
        <v>22</v>
      </c>
      <c r="B23">
        <f t="shared" si="5"/>
        <v>8.983069106587223</v>
      </c>
      <c r="C23">
        <f t="shared" si="1"/>
        <v>9.3423918708507117</v>
      </c>
      <c r="E23">
        <f t="shared" si="2"/>
        <v>83.923351796670644</v>
      </c>
      <c r="F23">
        <f t="shared" si="3"/>
        <v>80.695530573721769</v>
      </c>
      <c r="G23">
        <f t="shared" si="4"/>
        <v>87.280285868537462</v>
      </c>
      <c r="H23">
        <v>104</v>
      </c>
      <c r="J23">
        <v>1.04</v>
      </c>
    </row>
    <row r="24" spans="1:10" x14ac:dyDescent="0.45">
      <c r="A24">
        <v>23</v>
      </c>
      <c r="B24">
        <f t="shared" si="5"/>
        <v>9.1740640188608555</v>
      </c>
      <c r="C24">
        <f t="shared" si="1"/>
        <v>9.5410265796152895</v>
      </c>
      <c r="E24">
        <f t="shared" si="2"/>
        <v>87.52998864704368</v>
      </c>
      <c r="F24">
        <f t="shared" si="3"/>
        <v>84.163450622157399</v>
      </c>
      <c r="G24">
        <f t="shared" si="4"/>
        <v>91.031188192925427</v>
      </c>
      <c r="H24">
        <v>104</v>
      </c>
      <c r="J24">
        <v>1.04</v>
      </c>
    </row>
    <row r="25" spans="1:10" x14ac:dyDescent="0.45">
      <c r="A25">
        <v>24</v>
      </c>
      <c r="B25">
        <f t="shared" si="5"/>
        <v>9.360733100507451</v>
      </c>
      <c r="C25">
        <f t="shared" si="1"/>
        <v>9.5479477625175999</v>
      </c>
      <c r="E25">
        <f t="shared" si="2"/>
        <v>89.375790662514547</v>
      </c>
      <c r="F25">
        <f t="shared" si="3"/>
        <v>87.623324178935832</v>
      </c>
      <c r="G25">
        <f t="shared" si="4"/>
        <v>91.163306475764841</v>
      </c>
      <c r="H25">
        <v>102</v>
      </c>
      <c r="J25">
        <v>1.02</v>
      </c>
    </row>
    <row r="26" spans="1:10" x14ac:dyDescent="0.45">
      <c r="A26">
        <v>25</v>
      </c>
      <c r="B26">
        <f t="shared" si="5"/>
        <v>9.5433486909737315</v>
      </c>
      <c r="C26">
        <f t="shared" si="1"/>
        <v>9.9250826386126807</v>
      </c>
      <c r="E26">
        <f t="shared" si="2"/>
        <v>94.718524407010435</v>
      </c>
      <c r="F26">
        <f t="shared" si="3"/>
        <v>91.075504237510032</v>
      </c>
      <c r="G26">
        <f t="shared" si="4"/>
        <v>98.507265383290857</v>
      </c>
      <c r="H26">
        <v>104</v>
      </c>
      <c r="J26">
        <v>1.04</v>
      </c>
    </row>
    <row r="27" spans="1:10" x14ac:dyDescent="0.45">
      <c r="A27">
        <v>26</v>
      </c>
      <c r="B27">
        <f t="shared" si="5"/>
        <v>9.7221558722694272</v>
      </c>
      <c r="C27">
        <f t="shared" si="1"/>
        <v>10.01382054843751</v>
      </c>
      <c r="E27">
        <f t="shared" si="2"/>
        <v>97.355924248843991</v>
      </c>
      <c r="F27">
        <f t="shared" si="3"/>
        <v>94.520314804702906</v>
      </c>
      <c r="G27">
        <f t="shared" si="4"/>
        <v>100.27660197630931</v>
      </c>
      <c r="H27">
        <v>103</v>
      </c>
      <c r="J27">
        <v>1.03</v>
      </c>
    </row>
    <row r="28" spans="1:10" x14ac:dyDescent="0.45">
      <c r="A28">
        <v>27</v>
      </c>
      <c r="B28">
        <f t="shared" si="5"/>
        <v>9.8973761323338429</v>
      </c>
      <c r="C28">
        <f t="shared" si="1"/>
        <v>10.392244938950535</v>
      </c>
      <c r="E28">
        <f t="shared" si="2"/>
        <v>102.8559570201362</v>
      </c>
      <c r="F28">
        <f t="shared" si="3"/>
        <v>97.958054304891618</v>
      </c>
      <c r="G28">
        <f t="shared" si="4"/>
        <v>107.99875487114301</v>
      </c>
      <c r="H28">
        <v>105</v>
      </c>
      <c r="J28">
        <v>1.05</v>
      </c>
    </row>
    <row r="29" spans="1:10" x14ac:dyDescent="0.45">
      <c r="A29">
        <v>28</v>
      </c>
      <c r="B29">
        <f t="shared" si="5"/>
        <v>10.069210419542145</v>
      </c>
      <c r="C29">
        <f t="shared" si="1"/>
        <v>10.572670940519252</v>
      </c>
      <c r="E29">
        <f t="shared" si="2"/>
        <v>106.45844839666691</v>
      </c>
      <c r="F29">
        <f t="shared" si="3"/>
        <v>101.3889984730161</v>
      </c>
      <c r="G29">
        <f t="shared" si="4"/>
        <v>111.78137081650026</v>
      </c>
      <c r="H29">
        <v>105</v>
      </c>
      <c r="J29">
        <v>1.05</v>
      </c>
    </row>
    <row r="30" spans="1:10" x14ac:dyDescent="0.45">
      <c r="A30">
        <v>29</v>
      </c>
      <c r="B30">
        <f t="shared" si="5"/>
        <v>10.237841707543112</v>
      </c>
      <c r="C30">
        <f t="shared" si="1"/>
        <v>10.544976958769405</v>
      </c>
      <c r="E30">
        <f t="shared" si="2"/>
        <v>107.95780491357054</v>
      </c>
      <c r="F30">
        <f t="shared" si="3"/>
        <v>104.81340282870926</v>
      </c>
      <c r="G30">
        <f t="shared" si="4"/>
        <v>111.19653906097766</v>
      </c>
      <c r="H30">
        <v>103</v>
      </c>
      <c r="J30">
        <v>1.03</v>
      </c>
    </row>
    <row r="31" spans="1:10" x14ac:dyDescent="0.45">
      <c r="A31">
        <v>30</v>
      </c>
      <c r="B31">
        <f t="shared" si="5"/>
        <v>10.403437163003625</v>
      </c>
      <c r="C31">
        <f t="shared" si="1"/>
        <v>10.819574649523771</v>
      </c>
      <c r="E31">
        <f t="shared" si="2"/>
        <v>112.56076499674752</v>
      </c>
      <c r="F31">
        <f t="shared" si="3"/>
        <v>108.23150480456492</v>
      </c>
      <c r="G31">
        <f t="shared" si="4"/>
        <v>117.06319559661743</v>
      </c>
      <c r="H31">
        <v>104</v>
      </c>
      <c r="J31">
        <v>1.04</v>
      </c>
    </row>
    <row r="32" spans="1:10" x14ac:dyDescent="0.45">
      <c r="A32">
        <v>31</v>
      </c>
      <c r="B32">
        <f t="shared" si="5"/>
        <v>10.566149988847576</v>
      </c>
      <c r="C32">
        <f t="shared" si="1"/>
        <v>10.566149988847576</v>
      </c>
      <c r="E32">
        <f t="shared" si="2"/>
        <v>111.64352558682363</v>
      </c>
      <c r="F32">
        <f t="shared" si="3"/>
        <v>111.64352558682363</v>
      </c>
      <c r="G32">
        <f t="shared" si="4"/>
        <v>111.64352558682363</v>
      </c>
      <c r="H32">
        <v>100</v>
      </c>
      <c r="J32">
        <v>1</v>
      </c>
    </row>
    <row r="33" spans="1:10" x14ac:dyDescent="0.45">
      <c r="A33">
        <v>32</v>
      </c>
      <c r="B33">
        <f t="shared" si="5"/>
        <v>10.726121000406712</v>
      </c>
      <c r="C33">
        <f t="shared" si="1"/>
        <v>11.262427050427048</v>
      </c>
      <c r="E33">
        <f t="shared" si="2"/>
        <v>120.80215530113418</v>
      </c>
      <c r="F33">
        <f t="shared" si="3"/>
        <v>115.04967171536589</v>
      </c>
      <c r="G33">
        <f t="shared" si="4"/>
        <v>126.8422630661909</v>
      </c>
      <c r="H33">
        <v>105</v>
      </c>
      <c r="J33">
        <v>1.05</v>
      </c>
    </row>
    <row r="34" spans="1:10" x14ac:dyDescent="0.45">
      <c r="A34">
        <v>33</v>
      </c>
      <c r="B34">
        <f t="shared" si="5"/>
        <v>10.883479980274279</v>
      </c>
      <c r="C34">
        <f t="shared" si="1"/>
        <v>11.209984379682508</v>
      </c>
      <c r="E34">
        <f t="shared" si="2"/>
        <v>122.00364057546196</v>
      </c>
      <c r="F34">
        <f t="shared" si="3"/>
        <v>118.45013648103102</v>
      </c>
      <c r="G34">
        <f t="shared" si="4"/>
        <v>125.66374979272582</v>
      </c>
      <c r="H34">
        <v>103</v>
      </c>
      <c r="J34">
        <v>1.03</v>
      </c>
    </row>
    <row r="35" spans="1:10" x14ac:dyDescent="0.45">
      <c r="A35">
        <v>34</v>
      </c>
      <c r="B35">
        <f t="shared" si="5"/>
        <v>11.038346848659168</v>
      </c>
      <c r="C35">
        <f t="shared" si="1"/>
        <v>11.369497254118944</v>
      </c>
      <c r="E35">
        <f t="shared" si="2"/>
        <v>125.50045418584291</v>
      </c>
      <c r="F35">
        <f t="shared" si="3"/>
        <v>121.84510115130379</v>
      </c>
      <c r="G35">
        <f t="shared" si="4"/>
        <v>129.2654678114182</v>
      </c>
      <c r="H35">
        <v>103</v>
      </c>
      <c r="J35">
        <v>1.03</v>
      </c>
    </row>
    <row r="36" spans="1:10" x14ac:dyDescent="0.45">
      <c r="A36">
        <v>35</v>
      </c>
      <c r="B36">
        <f t="shared" si="5"/>
        <v>11.190832679022678</v>
      </c>
      <c r="C36">
        <f t="shared" si="1"/>
        <v>11.414649332603132</v>
      </c>
      <c r="E36">
        <f t="shared" si="2"/>
        <v>127.73943077087954</v>
      </c>
      <c r="F36">
        <f t="shared" si="3"/>
        <v>125.2347360498819</v>
      </c>
      <c r="G36">
        <f t="shared" si="4"/>
        <v>130.29421938629713</v>
      </c>
      <c r="H36">
        <v>102</v>
      </c>
      <c r="J36">
        <v>1.02</v>
      </c>
    </row>
    <row r="37" spans="1:10" x14ac:dyDescent="0.45">
      <c r="A37">
        <v>36</v>
      </c>
      <c r="B37">
        <f t="shared" si="5"/>
        <v>11.341040583263204</v>
      </c>
      <c r="C37">
        <f t="shared" si="1"/>
        <v>11.681271800761101</v>
      </c>
      <c r="E37">
        <f t="shared" si="2"/>
        <v>132.47777755655969</v>
      </c>
      <c r="F37">
        <f t="shared" si="3"/>
        <v>128.619201511223</v>
      </c>
      <c r="G37">
        <f t="shared" si="4"/>
        <v>136.45211088325649</v>
      </c>
      <c r="H37">
        <v>103</v>
      </c>
      <c r="J37">
        <v>1.03</v>
      </c>
    </row>
    <row r="38" spans="1:10" x14ac:dyDescent="0.45">
      <c r="A38">
        <v>37</v>
      </c>
      <c r="B38">
        <f t="shared" si="5"/>
        <v>11.489066486343532</v>
      </c>
      <c r="C38">
        <f t="shared" si="1"/>
        <v>11.489066486343532</v>
      </c>
      <c r="E38">
        <f t="shared" si="2"/>
        <v>131.99864872762211</v>
      </c>
      <c r="F38">
        <f t="shared" si="3"/>
        <v>131.99864872762211</v>
      </c>
      <c r="G38">
        <f t="shared" si="4"/>
        <v>131.99864872762211</v>
      </c>
      <c r="H38">
        <v>100</v>
      </c>
      <c r="J38">
        <v>1</v>
      </c>
    </row>
    <row r="39" spans="1:10" x14ac:dyDescent="0.45">
      <c r="A39">
        <v>38</v>
      </c>
      <c r="B39">
        <f t="shared" si="5"/>
        <v>11.634999806768336</v>
      </c>
      <c r="C39">
        <f t="shared" si="1"/>
        <v>11.984049800971386</v>
      </c>
      <c r="E39">
        <f t="shared" si="2"/>
        <v>139.43441711860419</v>
      </c>
      <c r="F39">
        <f t="shared" si="3"/>
        <v>135.37322050349923</v>
      </c>
      <c r="G39">
        <f t="shared" si="4"/>
        <v>143.61744963216231</v>
      </c>
      <c r="H39">
        <v>103</v>
      </c>
      <c r="J39">
        <v>1.03</v>
      </c>
    </row>
    <row r="40" spans="1:10" x14ac:dyDescent="0.45">
      <c r="A40">
        <v>39</v>
      </c>
      <c r="B40">
        <f t="shared" si="5"/>
        <v>11.778924056518717</v>
      </c>
      <c r="C40">
        <f t="shared" si="1"/>
        <v>12.367870259344652</v>
      </c>
      <c r="E40">
        <f t="shared" si="2"/>
        <v>145.68020452569709</v>
      </c>
      <c r="F40">
        <f t="shared" si="3"/>
        <v>138.74305192923535</v>
      </c>
      <c r="G40">
        <f t="shared" si="4"/>
        <v>152.96421475198196</v>
      </c>
      <c r="H40">
        <v>105</v>
      </c>
      <c r="J40">
        <v>1.05</v>
      </c>
    </row>
    <row r="41" spans="1:10" x14ac:dyDescent="0.45">
      <c r="A41">
        <v>40</v>
      </c>
      <c r="B41">
        <f t="shared" si="5"/>
        <v>11.92091737178742</v>
      </c>
      <c r="C41">
        <f t="shared" si="1"/>
        <v>12.397754066658917</v>
      </c>
      <c r="E41">
        <f t="shared" si="2"/>
        <v>147.79260182438242</v>
      </c>
      <c r="F41">
        <f t="shared" si="3"/>
        <v>142.10827098498308</v>
      </c>
      <c r="G41">
        <f t="shared" si="4"/>
        <v>153.70430589735773</v>
      </c>
      <c r="H41">
        <v>104</v>
      </c>
      <c r="J41">
        <v>1.04</v>
      </c>
    </row>
    <row r="42" spans="1:10" x14ac:dyDescent="0.45">
      <c r="A42">
        <v>41</v>
      </c>
      <c r="B42">
        <f t="shared" si="5"/>
        <v>12.061052984018335</v>
      </c>
      <c r="C42">
        <f t="shared" si="1"/>
        <v>11.699221394497785</v>
      </c>
      <c r="E42">
        <f t="shared" si="2"/>
        <v>141.10492911079865</v>
      </c>
      <c r="F42">
        <f t="shared" si="3"/>
        <v>145.4689990832976</v>
      </c>
      <c r="G42">
        <f t="shared" si="4"/>
        <v>136.87178123747469</v>
      </c>
      <c r="H42">
        <v>97</v>
      </c>
      <c r="J42">
        <v>0.97</v>
      </c>
    </row>
    <row r="43" spans="1:10" x14ac:dyDescent="0.45">
      <c r="A43">
        <v>42</v>
      </c>
      <c r="B43">
        <f t="shared" si="5"/>
        <v>12.199399639249794</v>
      </c>
      <c r="C43">
        <f t="shared" si="1"/>
        <v>11.955411646464798</v>
      </c>
      <c r="E43">
        <f t="shared" si="2"/>
        <v>145.84884452696545</v>
      </c>
      <c r="F43">
        <f t="shared" si="3"/>
        <v>148.82535155812801</v>
      </c>
      <c r="G43">
        <f t="shared" si="4"/>
        <v>142.93186763642612</v>
      </c>
      <c r="H43">
        <v>98</v>
      </c>
      <c r="J43">
        <v>0.98</v>
      </c>
    </row>
    <row r="44" spans="1:10" x14ac:dyDescent="0.45">
      <c r="A44">
        <v>43</v>
      </c>
      <c r="B44">
        <f t="shared" si="5"/>
        <v>12.336021972525179</v>
      </c>
      <c r="C44">
        <f t="shared" si="1"/>
        <v>11.719220873898919</v>
      </c>
      <c r="E44">
        <f t="shared" si="2"/>
        <v>144.56856620129281</v>
      </c>
      <c r="F44">
        <f t="shared" si="3"/>
        <v>152.17743810662401</v>
      </c>
      <c r="G44">
        <f t="shared" si="4"/>
        <v>137.34013789122815</v>
      </c>
      <c r="H44">
        <v>95</v>
      </c>
      <c r="J44">
        <v>0.95</v>
      </c>
    </row>
    <row r="45" spans="1:10" x14ac:dyDescent="0.45">
      <c r="A45">
        <v>44</v>
      </c>
      <c r="B45">
        <f t="shared" si="5"/>
        <v>12.470980843113404</v>
      </c>
      <c r="C45">
        <f t="shared" si="1"/>
        <v>11.847431800957732</v>
      </c>
      <c r="E45">
        <f t="shared" si="2"/>
        <v>147.74909502983641</v>
      </c>
      <c r="F45">
        <f t="shared" si="3"/>
        <v>155.52536318930152</v>
      </c>
      <c r="G45">
        <f t="shared" si="4"/>
        <v>140.36164027834457</v>
      </c>
      <c r="H45">
        <v>95</v>
      </c>
      <c r="J45">
        <v>0.95</v>
      </c>
    </row>
    <row r="46" spans="1:10" x14ac:dyDescent="0.45">
      <c r="A46">
        <v>45</v>
      </c>
      <c r="B46">
        <f t="shared" si="5"/>
        <v>12.604333635434662</v>
      </c>
      <c r="C46">
        <f t="shared" si="1"/>
        <v>11.974116953662929</v>
      </c>
      <c r="E46">
        <f t="shared" si="2"/>
        <v>150.92576507368207</v>
      </c>
      <c r="F46">
        <f t="shared" si="3"/>
        <v>158.86922639334955</v>
      </c>
      <c r="G46">
        <f t="shared" si="4"/>
        <v>143.37947681999796</v>
      </c>
      <c r="H46">
        <v>95</v>
      </c>
      <c r="J46">
        <v>0.95</v>
      </c>
    </row>
    <row r="47" spans="1:10" x14ac:dyDescent="0.45">
      <c r="A47">
        <v>46</v>
      </c>
      <c r="B47">
        <f t="shared" si="5"/>
        <v>12.736134529880655</v>
      </c>
      <c r="C47">
        <f t="shared" si="1"/>
        <v>12.099327803386622</v>
      </c>
      <c r="E47">
        <f t="shared" si="2"/>
        <v>154.0986666250574</v>
      </c>
      <c r="F47">
        <f t="shared" si="3"/>
        <v>162.20912276321832</v>
      </c>
      <c r="G47">
        <f t="shared" si="4"/>
        <v>146.39373329380453</v>
      </c>
      <c r="H47">
        <v>95</v>
      </c>
      <c r="J47">
        <v>0.95</v>
      </c>
    </row>
    <row r="48" spans="1:10" x14ac:dyDescent="0.45">
      <c r="A48">
        <v>47</v>
      </c>
      <c r="B48">
        <f t="shared" si="5"/>
        <v>12.866434747127142</v>
      </c>
      <c r="C48">
        <f t="shared" si="1"/>
        <v>12.73777039965587</v>
      </c>
      <c r="E48">
        <f t="shared" si="2"/>
        <v>163.88969167105986</v>
      </c>
      <c r="F48">
        <f t="shared" si="3"/>
        <v>165.54514310208069</v>
      </c>
      <c r="G48">
        <f t="shared" si="4"/>
        <v>162.25079475434927</v>
      </c>
      <c r="H48">
        <v>99</v>
      </c>
      <c r="J48">
        <v>0.99</v>
      </c>
    </row>
    <row r="49" spans="1:10" x14ac:dyDescent="0.45">
      <c r="A49">
        <v>48</v>
      </c>
      <c r="B49">
        <f t="shared" si="5"/>
        <v>12.995282769039722</v>
      </c>
      <c r="C49">
        <f t="shared" si="1"/>
        <v>12.865329941349325</v>
      </c>
      <c r="E49">
        <f t="shared" si="2"/>
        <v>167.18860050482769</v>
      </c>
      <c r="F49">
        <f t="shared" si="3"/>
        <v>168.87737424730071</v>
      </c>
      <c r="G49">
        <f t="shared" si="4"/>
        <v>165.51671449977943</v>
      </c>
      <c r="H49">
        <v>99</v>
      </c>
      <c r="J49">
        <v>0.99</v>
      </c>
    </row>
    <row r="50" spans="1:10" x14ac:dyDescent="0.45">
      <c r="A50">
        <v>49</v>
      </c>
      <c r="B50">
        <f t="shared" si="5"/>
        <v>13.122724538854074</v>
      </c>
      <c r="C50">
        <f t="shared" si="1"/>
        <v>12.59781555729991</v>
      </c>
      <c r="E50">
        <f t="shared" si="2"/>
        <v>165.31766334973713</v>
      </c>
      <c r="F50">
        <f t="shared" si="3"/>
        <v>172.20589932264286</v>
      </c>
      <c r="G50">
        <f t="shared" si="4"/>
        <v>158.70495681574764</v>
      </c>
      <c r="H50">
        <v>96</v>
      </c>
      <c r="J50">
        <v>0.96</v>
      </c>
    </row>
    <row r="51" spans="1:10" x14ac:dyDescent="0.45">
      <c r="A51">
        <v>50</v>
      </c>
      <c r="B51">
        <f t="shared" si="5"/>
        <v>13.248803642956723</v>
      </c>
      <c r="C51">
        <f t="shared" si="1"/>
        <v>12.983827570097588</v>
      </c>
      <c r="E51">
        <f t="shared" si="2"/>
        <v>172.02018201023085</v>
      </c>
      <c r="F51">
        <f t="shared" si="3"/>
        <v>175.53079796962334</v>
      </c>
      <c r="G51">
        <f t="shared" si="4"/>
        <v>168.57977837002625</v>
      </c>
      <c r="H51">
        <v>98</v>
      </c>
      <c r="J51">
        <v>0.98</v>
      </c>
    </row>
    <row r="52" spans="1:10" x14ac:dyDescent="0.45">
      <c r="A52">
        <v>51</v>
      </c>
      <c r="B52">
        <f t="shared" si="5"/>
        <v>13.373561476289998</v>
      </c>
      <c r="C52">
        <f t="shared" si="1"/>
        <v>12.838619017238397</v>
      </c>
      <c r="E52">
        <f t="shared" si="2"/>
        <v>171.69806069770357</v>
      </c>
      <c r="F52">
        <f t="shared" si="3"/>
        <v>178.85214656010791</v>
      </c>
      <c r="G52">
        <f t="shared" si="4"/>
        <v>164.83013826979541</v>
      </c>
      <c r="H52">
        <v>96</v>
      </c>
      <c r="J52">
        <v>0.96</v>
      </c>
    </row>
    <row r="53" spans="1:10" x14ac:dyDescent="0.45">
      <c r="A53">
        <v>52</v>
      </c>
      <c r="B53">
        <f t="shared" si="5"/>
        <v>13.497037393147355</v>
      </c>
      <c r="C53">
        <f t="shared" si="1"/>
        <v>13.497037393147355</v>
      </c>
      <c r="E53">
        <f t="shared" si="2"/>
        <v>182.17001839201797</v>
      </c>
      <c r="F53">
        <f t="shared" si="3"/>
        <v>182.17001839201797</v>
      </c>
      <c r="G53">
        <f t="shared" si="4"/>
        <v>182.17001839201797</v>
      </c>
      <c r="H53">
        <v>100</v>
      </c>
      <c r="J53">
        <v>1</v>
      </c>
    </row>
    <row r="54" spans="1:10" x14ac:dyDescent="0.45">
      <c r="A54">
        <v>53</v>
      </c>
      <c r="B54">
        <f t="shared" si="5"/>
        <v>13.619268844904353</v>
      </c>
      <c r="C54">
        <f t="shared" si="1"/>
        <v>12.938305402659134</v>
      </c>
      <c r="E54">
        <f t="shared" si="2"/>
        <v>176.21025967629322</v>
      </c>
      <c r="F54">
        <f t="shared" si="3"/>
        <v>185.48448386978234</v>
      </c>
      <c r="G54">
        <f t="shared" si="4"/>
        <v>167.39974669247854</v>
      </c>
      <c r="H54">
        <v>95</v>
      </c>
      <c r="J54">
        <v>0.95</v>
      </c>
    </row>
    <row r="55" spans="1:10" x14ac:dyDescent="0.45">
      <c r="A55">
        <v>54</v>
      </c>
      <c r="B55">
        <f t="shared" si="5"/>
        <v>13.740291506041386</v>
      </c>
      <c r="C55">
        <f t="shared" si="1"/>
        <v>13.328082760860143</v>
      </c>
      <c r="E55">
        <f t="shared" si="2"/>
        <v>183.13174235086325</v>
      </c>
      <c r="F55">
        <f t="shared" si="3"/>
        <v>188.79561067099306</v>
      </c>
      <c r="G55">
        <f t="shared" si="4"/>
        <v>177.63779008033734</v>
      </c>
      <c r="H55">
        <v>97</v>
      </c>
      <c r="J55">
        <v>0.97</v>
      </c>
    </row>
    <row r="56" spans="1:10" x14ac:dyDescent="0.45">
      <c r="A56">
        <v>55</v>
      </c>
      <c r="B56">
        <f t="shared" si="5"/>
        <v>13.860139389650893</v>
      </c>
      <c r="C56">
        <f t="shared" si="1"/>
        <v>13.444335207961366</v>
      </c>
      <c r="E56">
        <f t="shared" si="2"/>
        <v>186.34035998353565</v>
      </c>
      <c r="F56">
        <f t="shared" si="3"/>
        <v>192.10346390055224</v>
      </c>
      <c r="G56">
        <f t="shared" si="4"/>
        <v>180.7501491840296</v>
      </c>
      <c r="H56">
        <v>97</v>
      </c>
      <c r="J56">
        <v>0.97</v>
      </c>
    </row>
    <row r="57" spans="1:10" x14ac:dyDescent="0.45">
      <c r="A57">
        <v>56</v>
      </c>
      <c r="B57">
        <f t="shared" si="5"/>
        <v>13.978844953481019</v>
      </c>
      <c r="C57">
        <f t="shared" si="1"/>
        <v>13.279902705806968</v>
      </c>
      <c r="E57">
        <f t="shared" si="2"/>
        <v>185.63770092178868</v>
      </c>
      <c r="F57">
        <f t="shared" si="3"/>
        <v>195.40810623346175</v>
      </c>
      <c r="G57">
        <f t="shared" si="4"/>
        <v>176.35581587569925</v>
      </c>
      <c r="H57">
        <v>95</v>
      </c>
      <c r="J57">
        <v>0.95</v>
      </c>
    </row>
    <row r="58" spans="1:10" x14ac:dyDescent="0.45">
      <c r="A58">
        <v>57</v>
      </c>
      <c r="B58">
        <f t="shared" si="5"/>
        <v>14.096439197445546</v>
      </c>
      <c r="C58">
        <f t="shared" si="1"/>
        <v>13.814510413496635</v>
      </c>
      <c r="E58">
        <f t="shared" si="2"/>
        <v>194.73540608633365</v>
      </c>
      <c r="F58">
        <f t="shared" si="3"/>
        <v>198.70959804727923</v>
      </c>
      <c r="G58">
        <f t="shared" si="4"/>
        <v>190.84069796460696</v>
      </c>
      <c r="H58">
        <v>98</v>
      </c>
      <c r="J58">
        <v>0.98</v>
      </c>
    </row>
    <row r="59" spans="1:10" x14ac:dyDescent="0.45">
      <c r="A59">
        <v>58</v>
      </c>
      <c r="B59">
        <f t="shared" si="5"/>
        <v>14.212951753423965</v>
      </c>
      <c r="C59">
        <f t="shared" si="1"/>
        <v>13.502304165752767</v>
      </c>
      <c r="E59">
        <f t="shared" si="2"/>
        <v>191.90759766789949</v>
      </c>
      <c r="F59">
        <f t="shared" si="3"/>
        <v>202.00799754515737</v>
      </c>
      <c r="G59">
        <f t="shared" si="4"/>
        <v>182.31221778450453</v>
      </c>
      <c r="H59">
        <v>95</v>
      </c>
      <c r="J59">
        <v>0.95</v>
      </c>
    </row>
    <row r="60" spans="1:10" x14ac:dyDescent="0.45">
      <c r="A60">
        <v>59</v>
      </c>
      <c r="B60">
        <f t="shared" si="5"/>
        <v>14.328410968083151</v>
      </c>
      <c r="C60">
        <f t="shared" si="1"/>
        <v>13.611990419678992</v>
      </c>
      <c r="E60">
        <f t="shared" si="2"/>
        <v>195.03819282677125</v>
      </c>
      <c r="F60">
        <f t="shared" si="3"/>
        <v>205.30336087028556</v>
      </c>
      <c r="G60">
        <f t="shared" si="4"/>
        <v>185.28628318543267</v>
      </c>
      <c r="H60">
        <v>95</v>
      </c>
      <c r="J60">
        <v>0.95</v>
      </c>
    </row>
    <row r="61" spans="1:10" x14ac:dyDescent="0.45">
      <c r="A61">
        <v>60</v>
      </c>
      <c r="B61">
        <f t="shared" si="5"/>
        <v>14.442843979371592</v>
      </c>
      <c r="C61">
        <f t="shared" si="1"/>
        <v>13.865130220196727</v>
      </c>
      <c r="E61">
        <f t="shared" si="2"/>
        <v>200.25191252397141</v>
      </c>
      <c r="F61">
        <f t="shared" si="3"/>
        <v>208.59574221247024</v>
      </c>
      <c r="G61">
        <f t="shared" si="4"/>
        <v>192.24183602301255</v>
      </c>
      <c r="H61">
        <v>96</v>
      </c>
      <c r="J61">
        <v>0.96</v>
      </c>
    </row>
    <row r="62" spans="1:10" x14ac:dyDescent="0.45">
      <c r="A62">
        <v>61</v>
      </c>
      <c r="B62">
        <f t="shared" si="5"/>
        <v>14.556276787266684</v>
      </c>
      <c r="C62">
        <f t="shared" si="1"/>
        <v>14.410714019394018</v>
      </c>
      <c r="E62">
        <f t="shared" si="2"/>
        <v>209.76634196844373</v>
      </c>
      <c r="F62">
        <f t="shared" si="3"/>
        <v>211.8851939075189</v>
      </c>
      <c r="G62">
        <f t="shared" si="4"/>
        <v>207.66867854875929</v>
      </c>
      <c r="H62">
        <v>99</v>
      </c>
      <c r="J62">
        <v>0.99</v>
      </c>
    </row>
    <row r="63" spans="1:10" x14ac:dyDescent="0.45">
      <c r="A63">
        <v>62</v>
      </c>
      <c r="B63">
        <f t="shared" si="5"/>
        <v>14.668734319293485</v>
      </c>
      <c r="C63">
        <f t="shared" si="1"/>
        <v>15.40217103525816</v>
      </c>
      <c r="E63">
        <f t="shared" si="2"/>
        <v>225.93035485651944</v>
      </c>
      <c r="F63">
        <f t="shared" si="3"/>
        <v>215.17176653001849</v>
      </c>
      <c r="G63">
        <f t="shared" si="4"/>
        <v>237.22687259934543</v>
      </c>
      <c r="H63">
        <v>105</v>
      </c>
      <c r="J63">
        <v>1.05</v>
      </c>
    </row>
    <row r="64" spans="1:10" x14ac:dyDescent="0.45">
      <c r="A64">
        <v>63</v>
      </c>
      <c r="B64">
        <f t="shared" si="5"/>
        <v>14.780240491279267</v>
      </c>
      <c r="C64">
        <f t="shared" si="1"/>
        <v>15.519252515843231</v>
      </c>
      <c r="E64">
        <f t="shared" si="2"/>
        <v>229.37828442905376</v>
      </c>
      <c r="F64">
        <f t="shared" si="3"/>
        <v>218.45550898005118</v>
      </c>
      <c r="G64">
        <f t="shared" si="4"/>
        <v>240.84719865050647</v>
      </c>
      <c r="H64">
        <v>105</v>
      </c>
      <c r="J64">
        <v>1.05</v>
      </c>
    </row>
    <row r="65" spans="1:10" x14ac:dyDescent="0.45">
      <c r="A65">
        <v>64</v>
      </c>
      <c r="B65">
        <f t="shared" si="5"/>
        <v>14.89081826376014</v>
      </c>
      <c r="C65">
        <f t="shared" si="1"/>
        <v>15.486450994310546</v>
      </c>
      <c r="E65">
        <f t="shared" si="2"/>
        <v>230.60592730690587</v>
      </c>
      <c r="F65">
        <f t="shared" si="3"/>
        <v>221.73646856433257</v>
      </c>
      <c r="G65">
        <f t="shared" si="4"/>
        <v>239.83016439918211</v>
      </c>
      <c r="H65">
        <v>104</v>
      </c>
      <c r="J65">
        <v>1.04</v>
      </c>
    </row>
    <row r="66" spans="1:10" x14ac:dyDescent="0.45">
      <c r="A66">
        <v>65</v>
      </c>
      <c r="B66">
        <f t="shared" si="5"/>
        <v>15.000489694413639</v>
      </c>
      <c r="C66">
        <f t="shared" si="1"/>
        <v>15.600509282190185</v>
      </c>
      <c r="E66">
        <f t="shared" si="2"/>
        <v>234.01527871509819</v>
      </c>
      <c r="F66">
        <f t="shared" si="3"/>
        <v>225.01469107220981</v>
      </c>
      <c r="G66">
        <f t="shared" si="4"/>
        <v>243.3758898637021</v>
      </c>
      <c r="H66">
        <v>104</v>
      </c>
      <c r="J66">
        <v>1.04</v>
      </c>
    </row>
    <row r="67" spans="1:10" x14ac:dyDescent="0.45">
      <c r="A67">
        <v>66</v>
      </c>
      <c r="B67">
        <f t="shared" si="5"/>
        <v>15.109275986854044</v>
      </c>
      <c r="C67">
        <f t="shared" ref="C67:C89" si="6">B67*J67</f>
        <v>15.713647026328207</v>
      </c>
      <c r="E67">
        <f t="shared" si="2"/>
        <v>237.42182968080124</v>
      </c>
      <c r="F67">
        <f t="shared" si="3"/>
        <v>228.29022084692426</v>
      </c>
      <c r="G67">
        <f t="shared" si="4"/>
        <v>246.91870286803331</v>
      </c>
      <c r="H67">
        <v>104</v>
      </c>
      <c r="J67">
        <v>1.04</v>
      </c>
    </row>
    <row r="68" spans="1:10" x14ac:dyDescent="0.45">
      <c r="A68">
        <v>67</v>
      </c>
      <c r="B68">
        <f t="shared" si="5"/>
        <v>15.217197536093702</v>
      </c>
      <c r="C68">
        <f t="shared" si="6"/>
        <v>15.825885437537449</v>
      </c>
      <c r="E68">
        <f t="shared" ref="E68:E89" si="7">B68*C68</f>
        <v>240.82562488659607</v>
      </c>
      <c r="F68">
        <f t="shared" ref="F68:F89" si="8">B68*B68</f>
        <v>231.56310085249623</v>
      </c>
      <c r="G68">
        <f t="shared" ref="G68:G89" si="9">C68*C68</f>
        <v>250.45864988205992</v>
      </c>
      <c r="H68">
        <v>104</v>
      </c>
      <c r="J68">
        <v>1.04</v>
      </c>
    </row>
    <row r="69" spans="1:10" x14ac:dyDescent="0.45">
      <c r="A69">
        <v>68</v>
      </c>
      <c r="B69">
        <f t="shared" si="5"/>
        <v>15.324273970944441</v>
      </c>
      <c r="C69">
        <f t="shared" si="6"/>
        <v>15.784002190072774</v>
      </c>
      <c r="E69">
        <f t="shared" si="7"/>
        <v>241.87837391866228</v>
      </c>
      <c r="F69">
        <f t="shared" si="8"/>
        <v>234.83337273656531</v>
      </c>
      <c r="G69">
        <f t="shared" si="9"/>
        <v>249.13472513622213</v>
      </c>
      <c r="H69">
        <v>103</v>
      </c>
      <c r="J69">
        <v>1.03</v>
      </c>
    </row>
    <row r="70" spans="1:10" x14ac:dyDescent="0.45">
      <c r="A70">
        <v>69</v>
      </c>
      <c r="B70">
        <f t="shared" ref="B70:B89" si="10">2.08*POWER(A70,0.4732946)</f>
        <v>15.430524193606809</v>
      </c>
      <c r="C70">
        <f t="shared" si="6"/>
        <v>16.202050403287149</v>
      </c>
      <c r="E70">
        <f t="shared" si="7"/>
        <v>250.00613073395931</v>
      </c>
      <c r="F70">
        <f t="shared" si="8"/>
        <v>238.10107688948506</v>
      </c>
      <c r="G70">
        <f t="shared" si="9"/>
        <v>262.50643727065727</v>
      </c>
      <c r="H70">
        <v>105</v>
      </c>
      <c r="J70">
        <v>1.05</v>
      </c>
    </row>
    <row r="71" spans="1:10" x14ac:dyDescent="0.45">
      <c r="A71">
        <v>70</v>
      </c>
      <c r="B71">
        <f t="shared" si="10"/>
        <v>15.535966416671609</v>
      </c>
      <c r="C71">
        <f t="shared" si="6"/>
        <v>16.157405073338474</v>
      </c>
      <c r="E71">
        <f t="shared" si="7"/>
        <v>251.020902599946</v>
      </c>
      <c r="F71">
        <f t="shared" si="8"/>
        <v>241.36625249994808</v>
      </c>
      <c r="G71">
        <f t="shared" si="9"/>
        <v>261.06173870394383</v>
      </c>
      <c r="H71">
        <v>104</v>
      </c>
      <c r="J71">
        <v>1.04</v>
      </c>
    </row>
    <row r="72" spans="1:10" x14ac:dyDescent="0.45">
      <c r="A72">
        <v>71</v>
      </c>
      <c r="B72">
        <f t="shared" si="10"/>
        <v>15.64061819773721</v>
      </c>
      <c r="C72">
        <f t="shared" si="6"/>
        <v>16.422649107624071</v>
      </c>
      <c r="E72">
        <f t="shared" si="7"/>
        <v>256.86038448775781</v>
      </c>
      <c r="F72">
        <f t="shared" si="8"/>
        <v>244.62893760738837</v>
      </c>
      <c r="G72">
        <f t="shared" si="9"/>
        <v>269.7034037121457</v>
      </c>
      <c r="H72">
        <v>105</v>
      </c>
      <c r="J72">
        <v>1.05</v>
      </c>
    </row>
    <row r="73" spans="1:10" x14ac:dyDescent="0.45">
      <c r="A73">
        <v>72</v>
      </c>
      <c r="B73">
        <f t="shared" si="10"/>
        <v>15.744496471827718</v>
      </c>
      <c r="C73">
        <f t="shared" si="6"/>
        <v>16.374276330700827</v>
      </c>
      <c r="E73">
        <f t="shared" si="7"/>
        <v>257.8047359174513</v>
      </c>
      <c r="F73">
        <f t="shared" si="8"/>
        <v>247.88916915139546</v>
      </c>
      <c r="G73">
        <f t="shared" si="9"/>
        <v>268.11692535414932</v>
      </c>
      <c r="H73">
        <v>104</v>
      </c>
      <c r="J73">
        <v>1.04</v>
      </c>
    </row>
    <row r="74" spans="1:10" x14ac:dyDescent="0.45">
      <c r="A74">
        <v>73</v>
      </c>
      <c r="B74">
        <f t="shared" si="10"/>
        <v>15.84761758178008</v>
      </c>
      <c r="C74">
        <f t="shared" si="6"/>
        <v>16.639998460869084</v>
      </c>
      <c r="E74">
        <f t="shared" si="7"/>
        <v>263.70433216926233</v>
      </c>
      <c r="F74">
        <f t="shared" si="8"/>
        <v>251.14698301834511</v>
      </c>
      <c r="G74">
        <f t="shared" si="9"/>
        <v>276.88954877772545</v>
      </c>
      <c r="H74">
        <v>105</v>
      </c>
      <c r="J74">
        <v>1.05</v>
      </c>
    </row>
    <row r="75" spans="1:10" x14ac:dyDescent="0.45">
      <c r="A75">
        <v>74</v>
      </c>
      <c r="B75">
        <f t="shared" si="10"/>
        <v>15.949997306753463</v>
      </c>
      <c r="C75">
        <f t="shared" si="6"/>
        <v>16.587997199023601</v>
      </c>
      <c r="E75">
        <f t="shared" si="7"/>
        <v>264.5785106488604</v>
      </c>
      <c r="F75">
        <f t="shared" si="8"/>
        <v>254.40241408544273</v>
      </c>
      <c r="G75">
        <f t="shared" si="9"/>
        <v>275.16165107481481</v>
      </c>
      <c r="H75">
        <v>104</v>
      </c>
      <c r="J75">
        <v>1.04</v>
      </c>
    </row>
    <row r="76" spans="1:10" x14ac:dyDescent="0.45">
      <c r="A76">
        <v>75</v>
      </c>
      <c r="B76">
        <f t="shared" si="10"/>
        <v>16.051650889000577</v>
      </c>
      <c r="C76">
        <f t="shared" si="6"/>
        <v>16.533200415670596</v>
      </c>
      <c r="E76">
        <f t="shared" si="7"/>
        <v>265.38516115022361</v>
      </c>
      <c r="F76">
        <f t="shared" si="8"/>
        <v>257.65549626235298</v>
      </c>
      <c r="G76">
        <f t="shared" si="9"/>
        <v>273.34671598473034</v>
      </c>
      <c r="H76">
        <v>103</v>
      </c>
      <c r="J76">
        <v>1.03</v>
      </c>
    </row>
    <row r="77" spans="1:10" x14ac:dyDescent="0.45">
      <c r="A77">
        <v>76</v>
      </c>
      <c r="B77">
        <f t="shared" si="10"/>
        <v>16.152593059028717</v>
      </c>
      <c r="C77">
        <f t="shared" si="6"/>
        <v>16.798696781389868</v>
      </c>
      <c r="E77">
        <f t="shared" si="7"/>
        <v>271.34251303180605</v>
      </c>
      <c r="F77">
        <f t="shared" si="8"/>
        <v>260.90626253058269</v>
      </c>
      <c r="G77">
        <f t="shared" si="9"/>
        <v>282.19621355307834</v>
      </c>
      <c r="H77">
        <v>104</v>
      </c>
      <c r="J77">
        <v>1.04</v>
      </c>
    </row>
    <row r="78" spans="1:10" x14ac:dyDescent="0.45">
      <c r="A78">
        <v>77</v>
      </c>
      <c r="B78">
        <f t="shared" si="10"/>
        <v>16.252838059267091</v>
      </c>
      <c r="C78">
        <f t="shared" si="6"/>
        <v>16.740423201045104</v>
      </c>
      <c r="E78">
        <f t="shared" si="7"/>
        <v>272.07938733018369</v>
      </c>
      <c r="F78">
        <f t="shared" si="8"/>
        <v>264.15474498076088</v>
      </c>
      <c r="G78">
        <f t="shared" si="9"/>
        <v>280.24176895008918</v>
      </c>
      <c r="H78">
        <v>103</v>
      </c>
      <c r="J78">
        <v>1.03</v>
      </c>
    </row>
    <row r="79" spans="1:10" x14ac:dyDescent="0.45">
      <c r="A79">
        <v>78</v>
      </c>
      <c r="B79">
        <f t="shared" si="10"/>
        <v>16.352399666347399</v>
      </c>
      <c r="C79">
        <f t="shared" si="6"/>
        <v>17.333543646328245</v>
      </c>
      <c r="E79">
        <f t="shared" si="7"/>
        <v>283.44503333883608</v>
      </c>
      <c r="F79">
        <f t="shared" si="8"/>
        <v>267.40097484795854</v>
      </c>
      <c r="G79">
        <f t="shared" si="9"/>
        <v>300.45173533916625</v>
      </c>
      <c r="H79">
        <v>106</v>
      </c>
      <c r="J79">
        <v>1.06</v>
      </c>
    </row>
    <row r="80" spans="1:10" x14ac:dyDescent="0.45">
      <c r="A80">
        <v>79</v>
      </c>
      <c r="B80">
        <f t="shared" si="10"/>
        <v>16.451291212095569</v>
      </c>
      <c r="C80">
        <f t="shared" si="6"/>
        <v>17.438368684821302</v>
      </c>
      <c r="E80">
        <f t="shared" si="7"/>
        <v>286.88368149788323</v>
      </c>
      <c r="F80">
        <f t="shared" si="8"/>
        <v>270.64498254517292</v>
      </c>
      <c r="G80">
        <f t="shared" si="9"/>
        <v>304.09670238775624</v>
      </c>
      <c r="H80">
        <v>106</v>
      </c>
      <c r="J80">
        <v>1.06</v>
      </c>
    </row>
    <row r="81" spans="1:10" x14ac:dyDescent="0.45">
      <c r="A81">
        <v>80</v>
      </c>
      <c r="B81">
        <f t="shared" si="10"/>
        <v>16.549525603324515</v>
      </c>
      <c r="C81">
        <f t="shared" si="6"/>
        <v>17.542497139523988</v>
      </c>
      <c r="E81">
        <f t="shared" si="7"/>
        <v>290.32000555679929</v>
      </c>
      <c r="F81">
        <f t="shared" si="8"/>
        <v>273.88679769509366</v>
      </c>
      <c r="G81">
        <f t="shared" si="9"/>
        <v>307.7392058902073</v>
      </c>
      <c r="H81">
        <v>106</v>
      </c>
      <c r="J81">
        <v>1.06</v>
      </c>
    </row>
    <row r="82" spans="1:10" x14ac:dyDescent="0.45">
      <c r="A82">
        <v>81</v>
      </c>
      <c r="B82">
        <f t="shared" si="10"/>
        <v>16.647115340510503</v>
      </c>
      <c r="C82">
        <f t="shared" si="6"/>
        <v>17.645942260941133</v>
      </c>
      <c r="E82">
        <f t="shared" si="7"/>
        <v>293.7540361098757</v>
      </c>
      <c r="F82">
        <f t="shared" si="8"/>
        <v>277.12644916026011</v>
      </c>
      <c r="G82">
        <f t="shared" si="9"/>
        <v>311.37927827646826</v>
      </c>
      <c r="H82">
        <v>106</v>
      </c>
      <c r="J82">
        <v>1.06</v>
      </c>
    </row>
    <row r="83" spans="1:10" x14ac:dyDescent="0.45">
      <c r="A83">
        <v>82</v>
      </c>
      <c r="B83">
        <f t="shared" si="10"/>
        <v>16.744072535429062</v>
      </c>
      <c r="C83">
        <f t="shared" si="6"/>
        <v>17.748716887554806</v>
      </c>
      <c r="E83">
        <f t="shared" si="7"/>
        <v>297.18580297601244</v>
      </c>
      <c r="F83">
        <f t="shared" si="8"/>
        <v>280.3639650717098</v>
      </c>
      <c r="G83">
        <f t="shared" si="9"/>
        <v>315.01695115457318</v>
      </c>
      <c r="H83">
        <v>106</v>
      </c>
      <c r="J83">
        <v>1.06</v>
      </c>
    </row>
    <row r="84" spans="1:10" x14ac:dyDescent="0.45">
      <c r="A84">
        <v>83</v>
      </c>
      <c r="B84">
        <f t="shared" si="10"/>
        <v>16.840408927820356</v>
      </c>
      <c r="C84">
        <f t="shared" si="6"/>
        <v>18.01923755276778</v>
      </c>
      <c r="E84">
        <f t="shared" si="7"/>
        <v>303.45132895614637</v>
      </c>
      <c r="F84">
        <f t="shared" si="8"/>
        <v>283.59937285621152</v>
      </c>
      <c r="G84">
        <f t="shared" si="9"/>
        <v>324.69292198307659</v>
      </c>
      <c r="H84">
        <v>107</v>
      </c>
      <c r="J84">
        <v>1.07</v>
      </c>
    </row>
    <row r="85" spans="1:10" x14ac:dyDescent="0.45">
      <c r="A85">
        <v>84</v>
      </c>
      <c r="B85">
        <f t="shared" si="10"/>
        <v>16.936135901148376</v>
      </c>
      <c r="C85">
        <f t="shared" si="6"/>
        <v>17.782942696205794</v>
      </c>
      <c r="E85">
        <f t="shared" si="7"/>
        <v>301.17433422527523</v>
      </c>
      <c r="F85">
        <f t="shared" si="8"/>
        <v>286.8326992621669</v>
      </c>
      <c r="G85">
        <f t="shared" si="9"/>
        <v>316.23305093653897</v>
      </c>
      <c r="H85">
        <v>105</v>
      </c>
      <c r="J85">
        <v>1.05</v>
      </c>
    </row>
    <row r="86" spans="1:10" x14ac:dyDescent="0.45">
      <c r="A86">
        <v>85</v>
      </c>
      <c r="B86">
        <f t="shared" si="10"/>
        <v>17.031264497513551</v>
      </c>
      <c r="C86">
        <f t="shared" si="6"/>
        <v>18.223453012339501</v>
      </c>
      <c r="E86">
        <f t="shared" si="7"/>
        <v>310.36844831116412</v>
      </c>
      <c r="F86">
        <f t="shared" si="8"/>
        <v>290.06397038426547</v>
      </c>
      <c r="G86">
        <f t="shared" si="9"/>
        <v>332.09423969294562</v>
      </c>
      <c r="H86">
        <v>107</v>
      </c>
      <c r="J86">
        <v>1.07</v>
      </c>
    </row>
    <row r="87" spans="1:10" x14ac:dyDescent="0.45">
      <c r="A87">
        <v>86</v>
      </c>
      <c r="B87">
        <f t="shared" si="10"/>
        <v>17.125805431773422</v>
      </c>
      <c r="C87">
        <f t="shared" si="6"/>
        <v>18.153353757679827</v>
      </c>
      <c r="E87">
        <f t="shared" si="7"/>
        <v>310.89080438817763</v>
      </c>
      <c r="F87">
        <f t="shared" si="8"/>
        <v>293.29321168696003</v>
      </c>
      <c r="G87">
        <f t="shared" si="9"/>
        <v>329.5442526514683</v>
      </c>
      <c r="H87">
        <v>106</v>
      </c>
      <c r="J87">
        <v>1.06</v>
      </c>
    </row>
    <row r="88" spans="1:10" x14ac:dyDescent="0.45">
      <c r="A88">
        <v>87</v>
      </c>
      <c r="B88">
        <f t="shared" si="10"/>
        <v>17.219769104922449</v>
      </c>
      <c r="C88">
        <f t="shared" si="6"/>
        <v>18.252955251217795</v>
      </c>
      <c r="E88">
        <f t="shared" si="7"/>
        <v>314.31167490845218</v>
      </c>
      <c r="F88">
        <f t="shared" si="8"/>
        <v>296.52044802684168</v>
      </c>
      <c r="G88">
        <f t="shared" si="9"/>
        <v>333.17037540295928</v>
      </c>
      <c r="H88">
        <v>106</v>
      </c>
      <c r="J88">
        <v>1.06</v>
      </c>
    </row>
    <row r="89" spans="1:10" x14ac:dyDescent="0.45">
      <c r="A89">
        <v>88</v>
      </c>
      <c r="B89">
        <f t="shared" si="10"/>
        <v>17.313165616777439</v>
      </c>
      <c r="C89">
        <f t="shared" si="6"/>
        <v>17.313165616777439</v>
      </c>
      <c r="E89">
        <f t="shared" si="7"/>
        <v>299.74570367396456</v>
      </c>
      <c r="F89">
        <f t="shared" si="8"/>
        <v>299.74570367396456</v>
      </c>
      <c r="G89">
        <f t="shared" si="9"/>
        <v>299.74570367396456</v>
      </c>
      <c r="H89">
        <v>100</v>
      </c>
      <c r="J89">
        <v>1</v>
      </c>
    </row>
    <row r="90" spans="1:10" x14ac:dyDescent="0.45">
      <c r="A90" t="s">
        <v>6</v>
      </c>
      <c r="B90">
        <f>SUM(B2:B89)</f>
        <v>1042.328160997801</v>
      </c>
      <c r="C90">
        <f>SUM(C2:C89)</f>
        <v>1069.9282228828024</v>
      </c>
      <c r="E90">
        <f t="shared" ref="E90:G90" si="11">SUM(E2:E89)</f>
        <v>14040.213360387505</v>
      </c>
      <c r="F90">
        <f t="shared" si="11"/>
        <v>13700.428687196065</v>
      </c>
      <c r="G90">
        <f t="shared" si="11"/>
        <v>14410.465090127213</v>
      </c>
    </row>
    <row r="93" spans="1:10" x14ac:dyDescent="0.45">
      <c r="F93">
        <f>(88*E90)-(B90*C90)</f>
        <v>120322.45875702356</v>
      </c>
      <c r="G93">
        <f>(88*F90)-(B90*B90)</f>
        <v>119189.72926419601</v>
      </c>
      <c r="H93">
        <f>(88*G90)-(C90*C90)</f>
        <v>123374.52581004286</v>
      </c>
    </row>
    <row r="95" spans="1:10" x14ac:dyDescent="0.45">
      <c r="H95">
        <f>G93*H93</f>
        <v>14704976329.397572</v>
      </c>
    </row>
    <row r="97" spans="8:8" x14ac:dyDescent="0.45">
      <c r="H97">
        <f>F93/SQRT(H95)</f>
        <v>0.99223497924983128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059D-CF59-48AA-95DA-15F5C5D642B5}">
  <dimension ref="A1:L19"/>
  <sheetViews>
    <sheetView workbookViewId="0">
      <selection activeCell="C1" sqref="C1"/>
    </sheetView>
  </sheetViews>
  <sheetFormatPr defaultRowHeight="14.25" x14ac:dyDescent="0.45"/>
  <cols>
    <col min="6" max="6" width="12.33203125" bestFit="1" customWidth="1"/>
    <col min="8" max="8" width="11.73046875" bestFit="1" customWidth="1"/>
  </cols>
  <sheetData>
    <row r="1" spans="1:12" x14ac:dyDescent="0.45">
      <c r="C1" t="s">
        <v>7</v>
      </c>
      <c r="E1" t="s">
        <v>3</v>
      </c>
      <c r="F1" t="s">
        <v>5</v>
      </c>
      <c r="G1" t="s">
        <v>4</v>
      </c>
    </row>
    <row r="2" spans="1:12" x14ac:dyDescent="0.45">
      <c r="A2" s="1">
        <v>4</v>
      </c>
      <c r="C2">
        <v>15.98</v>
      </c>
      <c r="H2">
        <v>109</v>
      </c>
      <c r="J2">
        <v>1.1258777727518776</v>
      </c>
      <c r="L2">
        <v>16</v>
      </c>
    </row>
    <row r="3" spans="1:12" x14ac:dyDescent="0.45">
      <c r="A3" s="1">
        <v>8</v>
      </c>
      <c r="C3">
        <v>9.25</v>
      </c>
      <c r="H3">
        <v>106</v>
      </c>
      <c r="J3">
        <v>1.06</v>
      </c>
      <c r="L3">
        <v>56</v>
      </c>
    </row>
    <row r="4" spans="1:12" x14ac:dyDescent="0.45">
      <c r="A4" s="1">
        <v>12</v>
      </c>
      <c r="C4">
        <v>5.43</v>
      </c>
      <c r="H4">
        <v>105</v>
      </c>
      <c r="J4">
        <v>1.05</v>
      </c>
    </row>
    <row r="5" spans="1:12" x14ac:dyDescent="0.45">
      <c r="A5" s="1">
        <v>16</v>
      </c>
      <c r="C5">
        <v>6.7</v>
      </c>
      <c r="H5">
        <v>106</v>
      </c>
      <c r="J5">
        <v>1.06</v>
      </c>
    </row>
    <row r="6" spans="1:12" x14ac:dyDescent="0.45">
      <c r="A6" s="1">
        <v>24</v>
      </c>
      <c r="C6">
        <v>4.82</v>
      </c>
      <c r="H6">
        <v>102</v>
      </c>
      <c r="J6">
        <v>1.02</v>
      </c>
    </row>
    <row r="7" spans="1:12" x14ac:dyDescent="0.45">
      <c r="A7" s="1">
        <v>32</v>
      </c>
      <c r="C7">
        <v>4.37</v>
      </c>
      <c r="H7">
        <v>105</v>
      </c>
      <c r="J7">
        <v>1.05</v>
      </c>
    </row>
    <row r="8" spans="1:12" x14ac:dyDescent="0.45">
      <c r="A8" s="1">
        <v>44</v>
      </c>
      <c r="C8">
        <v>3.8</v>
      </c>
      <c r="H8">
        <v>95</v>
      </c>
      <c r="J8">
        <v>0.95</v>
      </c>
    </row>
    <row r="9" spans="1:12" x14ac:dyDescent="0.45">
      <c r="A9" s="1">
        <v>56</v>
      </c>
      <c r="C9">
        <v>5.2</v>
      </c>
      <c r="H9">
        <v>95</v>
      </c>
      <c r="J9">
        <v>0.95</v>
      </c>
    </row>
    <row r="10" spans="1:12" x14ac:dyDescent="0.45">
      <c r="A10" s="1">
        <v>72</v>
      </c>
      <c r="C10">
        <v>4.93</v>
      </c>
      <c r="H10">
        <v>104</v>
      </c>
      <c r="J10">
        <v>1.04</v>
      </c>
    </row>
    <row r="11" spans="1:12" x14ac:dyDescent="0.45">
      <c r="A11" s="1">
        <v>88</v>
      </c>
      <c r="C11">
        <v>6.57</v>
      </c>
      <c r="H11">
        <v>100</v>
      </c>
      <c r="J11">
        <v>1</v>
      </c>
    </row>
    <row r="12" spans="1:12" x14ac:dyDescent="0.45">
      <c r="A12" t="s">
        <v>6</v>
      </c>
      <c r="B12">
        <f>SUM(B2:B11)</f>
        <v>0</v>
      </c>
      <c r="C12">
        <f>SUM(C2:C11)</f>
        <v>67.05</v>
      </c>
      <c r="E12">
        <f>SUM(E2:E11)</f>
        <v>0</v>
      </c>
      <c r="F12">
        <f>SUM(F2:F11)</f>
        <v>0</v>
      </c>
      <c r="G12">
        <f>SUM(G2:G11)</f>
        <v>0</v>
      </c>
    </row>
    <row r="15" spans="1:12" x14ac:dyDescent="0.45">
      <c r="F15">
        <f>(88*E12)-(B12*C12)</f>
        <v>0</v>
      </c>
      <c r="G15">
        <f>(88*F12)-(B12*B12)</f>
        <v>0</v>
      </c>
      <c r="H15">
        <f>(88*G12)-(C12*C12)</f>
        <v>-4495.7024999999994</v>
      </c>
    </row>
    <row r="17" spans="8:8" x14ac:dyDescent="0.45">
      <c r="H17">
        <f>G15*H15</f>
        <v>0</v>
      </c>
    </row>
    <row r="19" spans="8:8" x14ac:dyDescent="0.45">
      <c r="H19" t="e">
        <f>F15/SQRT(H17)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</vt:lpstr>
      <vt:lpstr>wpm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Ebner</dc:creator>
  <cp:lastModifiedBy>Sam Ebner</cp:lastModifiedBy>
  <dcterms:created xsi:type="dcterms:W3CDTF">2021-02-21T14:21:42Z</dcterms:created>
  <dcterms:modified xsi:type="dcterms:W3CDTF">2021-02-22T09:58:24Z</dcterms:modified>
</cp:coreProperties>
</file>