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C:\projects\obz-dados\data-raw\"/>
    </mc:Choice>
  </mc:AlternateContent>
  <xr:revisionPtr revIDLastSave="3" documentId="13_ncr:1_{21031C03-50B8-434A-A3D9-7A985B06AC1B}" xr6:coauthVersionLast="47" xr6:coauthVersionMax="47" xr10:uidLastSave="{BB053BB6-9130-4F83-AA75-3815704FE190}"/>
  <bookViews>
    <workbookView xWindow="-120" yWindow="-120" windowWidth="29040" windowHeight="15720" firstSheet="3" activeTab="3" xr2:uid="{00000000-000D-0000-FFFF-FFFF00000000}"/>
  </bookViews>
  <sheets>
    <sheet name="FONTE" sheetId="1" r:id="rId1"/>
    <sheet name="INDICE" sheetId="2" r:id="rId2"/>
    <sheet name="Planilha1" sheetId="11" r:id="rId3"/>
    <sheet name="BASE OBZ" sheetId="4" r:id="rId4"/>
    <sheet name="ELEMENTO" sheetId="5" state="hidden" r:id="rId5"/>
    <sheet name="EXEMPLO PREENCHIMENTO OBZ" sheetId="6" state="hidden" r:id="rId6"/>
    <sheet name="BASE OBZ - EXEMPLO" sheetId="7" r:id="rId7"/>
    <sheet name="ORGANOGRAMA" sheetId="8" state="hidden" r:id="rId8"/>
    <sheet name="CENÁRIO" sheetId="9" state="hidden" r:id="rId9"/>
    <sheet name="AÇÕES E PROGRAMAS" sheetId="10" state="hidden" r:id="rId10"/>
  </sheets>
  <definedNames>
    <definedName name="_xlnm._FilterDatabase" localSheetId="3" hidden="1">'BASE OBZ'!$A$1:$AE$125</definedName>
    <definedName name="_xlnm._FilterDatabase" localSheetId="6" hidden="1">'BASE OBZ - EXEMPLO'!$A$2:$AD$200</definedName>
    <definedName name="ARMBH">ORGANOGRAMA!$A$2:$A$4</definedName>
    <definedName name="ARMBH64">#REF!</definedName>
    <definedName name="ARMBH705">#REF!</definedName>
    <definedName name="ARMBHPROG">'AÇÕES E PROGRAMAS'!$A$2:$A$3</definedName>
    <definedName name="ARMVA">ORGANOGRAMA!$B$2:$B$4</definedName>
    <definedName name="ARMVA64">#REF!</definedName>
    <definedName name="ARMVA705">#REF!</definedName>
    <definedName name="armvaprog">'AÇÕES E PROGRAMAS'!$B$2:$B$3</definedName>
    <definedName name="ARSAE117">#REF!</definedName>
    <definedName name="ARSAE705">#REF!</definedName>
    <definedName name="arsaeprog">'AÇÕES E PROGRAMAS'!$C$2:$C$3</definedName>
    <definedName name="arsarprog">#REF!</definedName>
    <definedName name="derprog">'AÇÕES E PROGRAMAS'!$D$2:$D$6</definedName>
    <definedName name="ELEM1">#REF!</definedName>
    <definedName name="ELEM10">#REF!</definedName>
    <definedName name="ELEM11">#REF!</definedName>
    <definedName name="ELEM12">#REF!</definedName>
    <definedName name="ELEM13">ELEMENTO!$A$2:$A$18</definedName>
    <definedName name="ELEM14">ELEMENTO!$B$2</definedName>
    <definedName name="ELEM15">ELEMENTO!$C$2</definedName>
    <definedName name="ELEM16">ELEMENTO!$D$2:$D$7</definedName>
    <definedName name="ELEM17">ELEMENTO!$E$2</definedName>
    <definedName name="ELEM18">ELEMENTO!$F$2</definedName>
    <definedName name="ELEM19">ELEMENTO!$G$2:$G$4</definedName>
    <definedName name="ELEM2">#REF!</definedName>
    <definedName name="ELEM20">ELEMENTO!$H$2</definedName>
    <definedName name="ELEM21">#REF!</definedName>
    <definedName name="ELEM22">#REF!</definedName>
    <definedName name="ELEM23">#REF!</definedName>
    <definedName name="ELEM24">#REF!</definedName>
    <definedName name="ELEM25">#REF!</definedName>
    <definedName name="ELEM26">#REF!</definedName>
    <definedName name="ELEM27">#REF!</definedName>
    <definedName name="ELEM28">#REF!</definedName>
    <definedName name="ELEM29">#REF!</definedName>
    <definedName name="ELEM3">#REF!</definedName>
    <definedName name="ELEM30">ELEMENTO!$I$2:$I$42</definedName>
    <definedName name="ELEM31">ELEMENTO!$J$2:$J$5</definedName>
    <definedName name="ELEM32">ELEMENTO!$K$2:$K$3</definedName>
    <definedName name="ELEM33">ELEMENTO!$L$2:$L$6</definedName>
    <definedName name="ELEM34">ELEMENTO!$M$2:$M$6</definedName>
    <definedName name="ELEM35">ELEMENTO!$N$2:$N$4</definedName>
    <definedName name="ELEM36">ELEMENTO!$O$2:$O$32</definedName>
    <definedName name="ELEM37">ELEMENTO!$P$2:$P$8</definedName>
    <definedName name="ELEM38">ELEMENTO!$Q$2</definedName>
    <definedName name="ELEM39">ELEMENTO!$R$2:$R$90</definedName>
    <definedName name="ELEM4">#REF!</definedName>
    <definedName name="ELEM40">ELEMENTO!$S$2:$S$7</definedName>
    <definedName name="ELEM41">ELEMENTO!$T$2:$T$9</definedName>
    <definedName name="ELEM42">ELEMENTO!$U$2</definedName>
    <definedName name="ELEM43">ELEMENTO!$V$2</definedName>
    <definedName name="ELEM45">ELEMENTO!$W$2</definedName>
    <definedName name="ELEM46">#REF!</definedName>
    <definedName name="ELEM47">ELEMENTO!$X$2:$X$11</definedName>
    <definedName name="ELEM48">ELEMENTO!$Y$2:$Y$4</definedName>
    <definedName name="ELEM49">#REF!</definedName>
    <definedName name="ELEM51">ELEMENTO!$Z$2:$Z$13</definedName>
    <definedName name="ELEM52">ELEMENTO!$AA$2:$AA$28</definedName>
    <definedName name="ELEM53">#REF!</definedName>
    <definedName name="ELEM54">#REF!</definedName>
    <definedName name="ELEM55">#REF!</definedName>
    <definedName name="ELEM56">#REF!</definedName>
    <definedName name="ELEM57">#REF!</definedName>
    <definedName name="ELEM58">#REF!</definedName>
    <definedName name="ELEM59">#REF!</definedName>
    <definedName name="ELEM6">#REF!</definedName>
    <definedName name="ELEM61">ELEMENTO!$AB$2:$AB$9</definedName>
    <definedName name="ELEM62">ELEMENTO!$AC$2</definedName>
    <definedName name="ELEM63">ELEMENTO!$AD$2</definedName>
    <definedName name="ELEM64">ELEMENTO!$AE$2</definedName>
    <definedName name="ELEM65">ELEMENTO!$AF$2:$AF$3</definedName>
    <definedName name="ELEM66">ELEMENTO!$AG$2:$AG$4</definedName>
    <definedName name="ELEM67">ELEMENTO!$AH$2</definedName>
    <definedName name="ELEM7">#REF!</definedName>
    <definedName name="ELEM70">#REF!</definedName>
    <definedName name="ELEM71">#REF!</definedName>
    <definedName name="ELEM72">#REF!</definedName>
    <definedName name="ELEM73">#REF!</definedName>
    <definedName name="ELEM74">#REF!</definedName>
    <definedName name="ELEM75">#REF!</definedName>
    <definedName name="ELEM76">#REF!</definedName>
    <definedName name="ELEM77">#REF!</definedName>
    <definedName name="ELEM8">#REF!</definedName>
    <definedName name="ELEM81">#REF!</definedName>
    <definedName name="ELEM82">#REF!</definedName>
    <definedName name="ELEM83">#REF!</definedName>
    <definedName name="ELEM84">#REF!</definedName>
    <definedName name="ELEM91">#REF!</definedName>
    <definedName name="ELEM92">#REF!</definedName>
    <definedName name="ELEM93">ELEMENTO!$AI$2:$AI$28</definedName>
    <definedName name="ELEM94">ELEMENTO!$AJ$2:$AJ$3</definedName>
    <definedName name="ELEM95">ELEMENTO!$AK$2</definedName>
    <definedName name="ELEM96">#REF!</definedName>
    <definedName name="ELEM97">#REF!</definedName>
    <definedName name="ELEM98">#REF!</definedName>
    <definedName name="espprog">#REF!</definedName>
    <definedName name="faopprog">'AÇÕES E PROGRAMAS'!$E$2:$E$5</definedName>
    <definedName name="fapemigprog">#REF!</definedName>
    <definedName name="fcsprog">'AÇÕES E PROGRAMAS'!$F$2:$F$4</definedName>
    <definedName name="FDMPROG">'AÇÕES E PROGRAMAS'!$R$2</definedName>
    <definedName name="feamprog">'AÇÕES E PROGRAMAS'!$G$2:$G$4</definedName>
    <definedName name="FEASPROG">'AÇÕES E PROGRAMAS'!$S$2:$S$3</definedName>
    <definedName name="fesprog">#REF!</definedName>
    <definedName name="fhaprog">#REF!</definedName>
    <definedName name="fhemigprog">#REF!</definedName>
    <definedName name="fjpprog">'AÇÕES E PROGRAMAS'!$H$2:$H$6</definedName>
    <definedName name="FONTEARMBH">FONTE!$A$2:$A$3</definedName>
    <definedName name="FONTEARMVA">FONTE!$B$2:$B$3</definedName>
    <definedName name="FONTEARSAE">FONTE!$C$2:$C$3</definedName>
    <definedName name="FONTEDER">FONTE!$D$2:$D$10</definedName>
    <definedName name="FONTEESP">#REF!</definedName>
    <definedName name="FONTEFAOP">FONTE!$F$2:$F$4</definedName>
    <definedName name="FONTEFAPEMIG">#REF!</definedName>
    <definedName name="FONTEFCS">FONTE!$G$2:$G$3</definedName>
    <definedName name="FONTEFDM">FONTE!$R$2:$R$3</definedName>
    <definedName name="FONTEFEAM">FONTE!$H$2:$H$5</definedName>
    <definedName name="FONTEFEAS">FONTE!$S$2:$S$4</definedName>
    <definedName name="FONTEFES">#REF!</definedName>
    <definedName name="FONTEFHA">#REF!</definedName>
    <definedName name="FONTEFHEMIG">#REF!</definedName>
    <definedName name="FONTEFJP">FONTE!$I$2:$I$4</definedName>
    <definedName name="FONTEFUCAM">#REF!</definedName>
    <definedName name="FONTEFUNED">#REF!</definedName>
    <definedName name="FONTEFUNTRANS">FONTE!$E$2</definedName>
    <definedName name="FONTEHEMOMINAS">#REF!</definedName>
    <definedName name="FONTEIDENE">FONTE!$J$2:$J$3</definedName>
    <definedName name="FONTEIEF">FONTE!$K$2:$K$8</definedName>
    <definedName name="FONTEIEPHA">FONTE!$L$2:$L$4</definedName>
    <definedName name="FONTEIGAM">FONTE!$M$2:$M$6</definedName>
    <definedName name="FONTEIMA">FONTE!$N$2:$N$4</definedName>
    <definedName name="FONTEIPSEMG">#REF!</definedName>
    <definedName name="FONTEIPSM">#REF!</definedName>
    <definedName name="FONTEJUCEMG">FONTE!$O$2</definedName>
    <definedName name="FONTELEMG">FONTE!$P$2</definedName>
    <definedName name="FONTESEDESE">FONTE!$Q$2:$Q$7</definedName>
    <definedName name="FONTETVMINAS">#REF!</definedName>
    <definedName name="FONTEUEMG">#REF!</definedName>
    <definedName name="FONTEUNIMONTES">#REF!</definedName>
    <definedName name="FONTEUTRAMIG">#REF!</definedName>
    <definedName name="fucamprog">#REF!</definedName>
    <definedName name="funedprog">#REF!</definedName>
    <definedName name="FUNTRANSPROG">'AÇÕES E PROGRAMAS'!$Q$2:$Q$3</definedName>
    <definedName name="hemominasprog">#REF!</definedName>
    <definedName name="ideneprog">'AÇÕES E PROGRAMAS'!$I$2:$I$4</definedName>
    <definedName name="iefprog">'AÇÕES E PROGRAMAS'!$J$2:$J$4</definedName>
    <definedName name="iephaprog">'AÇÕES E PROGRAMAS'!$K$2:$K$6</definedName>
    <definedName name="igamprog">'AÇÕES E PROGRAMAS'!$L$2:$L$4</definedName>
    <definedName name="imaprog">'AÇÕES E PROGRAMAS'!$M$2:$M$6</definedName>
    <definedName name="IPEHAPROG">#REF!</definedName>
    <definedName name="ipsemgprog">#REF!</definedName>
    <definedName name="ipsmprog">#REF!</definedName>
    <definedName name="JUCEMGPROG">'AÇÕES E PROGRAMAS'!$N$2:$N$3</definedName>
    <definedName name="LEMGPROG">'AÇÕES E PROGRAMAS'!$O$2:$O$4</definedName>
    <definedName name="p001fapemig">#REF!</definedName>
    <definedName name="p002ipsm">#REF!</definedName>
    <definedName name="p003ipsm">#REF!</definedName>
    <definedName name="p009esp">#REF!</definedName>
    <definedName name="p010ipsemg">#REF!</definedName>
    <definedName name="p011ipsemg">#REF!</definedName>
    <definedName name="p01fapemig">#REF!</definedName>
    <definedName name="P020JUCEMG">'AÇÕES E PROGRAMAS'!$N$5:$N$7</definedName>
    <definedName name="P021UEMG">#REF!</definedName>
    <definedName name="p023ipsemg">#REF!</definedName>
    <definedName name="P026FEAS">'AÇÕES E PROGRAMAS'!$S$5</definedName>
    <definedName name="p026fes">#REF!</definedName>
    <definedName name="p026fhemig">#REF!</definedName>
    <definedName name="p026funed">#REF!</definedName>
    <definedName name="p026hemominas">#REF!</definedName>
    <definedName name="p026ipsemg">#REF!</definedName>
    <definedName name="p026ipsm">#REF!</definedName>
    <definedName name="P026UNIMONTES">#REF!</definedName>
    <definedName name="p029der">'AÇÕES E PROGRAMAS'!$D$13</definedName>
    <definedName name="p039fucam">#REF!</definedName>
    <definedName name="P039SEDESE">'AÇÕES E PROGRAMAS'!$P$15:$P$18</definedName>
    <definedName name="p042ima">'AÇÕES E PROGRAMAS'!$M$10:$M$12</definedName>
    <definedName name="P043SEDESE">'AÇÕES E PROGRAMAS'!$P$19:$P$27</definedName>
    <definedName name="p044ima">'AÇÕES E PROGRAMAS'!$M$13:$M$17</definedName>
    <definedName name="p045fhemig">#REF!</definedName>
    <definedName name="P046SEDESE">'AÇÕES E PROGRAMAS'!$P$28:$P$35</definedName>
    <definedName name="p047ief">'AÇÕES E PROGRAMAS'!$J$11</definedName>
    <definedName name="P048UNIMONTES">#REF!</definedName>
    <definedName name="p049idene">'AÇÕES E PROGRAMAS'!$I$6:$I$7</definedName>
    <definedName name="p054fcs">'AÇÕES E PROGRAMAS'!$F$6:$F$8</definedName>
    <definedName name="p054iepha">'AÇÕES E PROGRAMAS'!$K$8</definedName>
    <definedName name="P054TVMINAS">#REF!</definedName>
    <definedName name="p056faop">'AÇÕES E PROGRAMAS'!$E$7</definedName>
    <definedName name="p056iepha">'AÇÕES E PROGRAMAS'!$K$9:$K$10</definedName>
    <definedName name="P056TVMINAS">#REF!</definedName>
    <definedName name="p060faop">'AÇÕES E PROGRAMAS'!$E$8</definedName>
    <definedName name="p060fcs">'AÇÕES E PROGRAMAS'!$F$9</definedName>
    <definedName name="p060iepha">'AÇÕES E PROGRAMAS'!$K$11</definedName>
    <definedName name="p061faop">'AÇÕES E PROGRAMAS'!$E$12</definedName>
    <definedName name="p061iepha">'AÇÕES E PROGRAMAS'!$K$12:$K$14</definedName>
    <definedName name="p061ipeha">'AÇÕES E PROGRAMAS'!$K$12:$K$14</definedName>
    <definedName name="P064ARMBH">'AÇÕES E PROGRAMAS'!$A$5:$A$6</definedName>
    <definedName name="p064armva">'AÇÕES E PROGRAMAS'!$B$5:$B$7</definedName>
    <definedName name="P064FDM">'AÇÕES E PROGRAMAS'!$R$5:$R$9</definedName>
    <definedName name="p064idene">'AÇÕES E PROGRAMAS'!$I$8:$I$10</definedName>
    <definedName name="P065FEAS">'AÇÕES E PROGRAMAS'!$S$6:$S$14</definedName>
    <definedName name="P065SEDESE">'AÇÕES E PROGRAMAS'!$P$36:$P$37</definedName>
    <definedName name="P067SEDESE">'AÇÕES E PROGRAMAS'!$P$38:$P$42</definedName>
    <definedName name="p068fapemig">#REF!</definedName>
    <definedName name="P070SEDESE">'AÇÕES E PROGRAMAS'!$P$43:$P$44</definedName>
    <definedName name="p071der">'AÇÕES E PROGRAMAS'!$D$18</definedName>
    <definedName name="p076funed">#REF!</definedName>
    <definedName name="p077fjp">'AÇÕES E PROGRAMAS'!$H$10:$H$15</definedName>
    <definedName name="p078fjp">'AÇÕES E PROGRAMAS'!$H$16:$H$18</definedName>
    <definedName name="p079fjp">'AÇÕES E PROGRAMAS'!$H$19:$H$21</definedName>
    <definedName name="p081der">'AÇÕES E PROGRAMAS'!$D$20:$D$22</definedName>
    <definedName name="p082der">'AÇÕES E PROGRAMAS'!$D$24</definedName>
    <definedName name="P082FUNTRANS">'AÇÕES E PROGRAMAS'!$Q$5:$Q$7</definedName>
    <definedName name="p086fjp">'AÇÕES E PROGRAMAS'!$H$22:$H$23</definedName>
    <definedName name="P089SEDESE">'AÇÕES E PROGRAMAS'!$P$46</definedName>
    <definedName name="P089UTRAMIG">#REF!</definedName>
    <definedName name="p091igam">'AÇÕES E PROGRAMAS'!$L$8:$L$11</definedName>
    <definedName name="p093igam">'AÇÕES E PROGRAMAS'!$L$12:$L$15</definedName>
    <definedName name="p096fes">#REF!</definedName>
    <definedName name="p098feam">'AÇÕES E PROGRAMAS'!$G$10:$G$13</definedName>
    <definedName name="p099fes">#REF!</definedName>
    <definedName name="p09esp">#REF!</definedName>
    <definedName name="p102feam">'AÇÕES E PROGRAMAS'!$G$6</definedName>
    <definedName name="p103funed">#REF!</definedName>
    <definedName name="p104ief">'AÇÕES E PROGRAMAS'!$J$6:$J$10</definedName>
    <definedName name="p106fucam">#REF!</definedName>
    <definedName name="p107fucam">#REF!</definedName>
    <definedName name="p108fucam">#REF!</definedName>
    <definedName name="p10feam">'AÇÕES E PROGRAMAS'!$G$6</definedName>
    <definedName name="p116funed">#REF!</definedName>
    <definedName name="p117arsae">'AÇÕES E PROGRAMAS'!$C$5:$C$7</definedName>
    <definedName name="p11arsae">'AÇÕES E PROGRAMAS'!$C$5:$C$7</definedName>
    <definedName name="p123hemominas">#REF!</definedName>
    <definedName name="p125fha">#REF!</definedName>
    <definedName name="p129ima">'AÇÕES E PROGRAMAS'!$M$8</definedName>
    <definedName name="p131fha">#REF!</definedName>
    <definedName name="p133fha">#REF!</definedName>
    <definedName name="P134SEDESE">'AÇÕES E PROGRAMAS'!$P$13:$P$14</definedName>
    <definedName name="p136fha">#REF!</definedName>
    <definedName name="p150fes">#REF!</definedName>
    <definedName name="p154fes">#REF!</definedName>
    <definedName name="p156fes">#REF!</definedName>
    <definedName name="p157fes">#REF!</definedName>
    <definedName name="p158fes">#REF!</definedName>
    <definedName name="p159fes">#REF!</definedName>
    <definedName name="p164ima">'AÇÕES E PROGRAMAS'!$M$9</definedName>
    <definedName name="p29der">'AÇÕES E PROGRAMAS'!$D$13</definedName>
    <definedName name="p54fcs">'AÇÕES E PROGRAMAS'!$F$6:$F$8</definedName>
    <definedName name="p56faop">'AÇÕES E PROGRAMAS'!$E$7</definedName>
    <definedName name="p60faop">'AÇÕES E PROGRAMAS'!$E$8</definedName>
    <definedName name="p60fcs">'AÇÕES E PROGRAMAS'!$F$9</definedName>
    <definedName name="p61faop">'AÇÕES E PROGRAMAS'!$E$9</definedName>
    <definedName name="P64ARMBH">'AÇÕES E PROGRAMAS'!$A$5:$A$6</definedName>
    <definedName name="p64armva">'AÇÕES E PROGRAMAS'!$B$5:$B$7</definedName>
    <definedName name="p68fapemig">#REF!</definedName>
    <definedName name="P705ARMBH">'AÇÕES E PROGRAMAS'!$A$8:$A$9</definedName>
    <definedName name="p705armva">'AÇÕES E PROGRAMAS'!$B$13:$B$14</definedName>
    <definedName name="p705arsae">'AÇÕES E PROGRAMAS'!$C$10:$C$11</definedName>
    <definedName name="p705der">'AÇÕES E PROGRAMAS'!$D$15:$D$16</definedName>
    <definedName name="p705esp">#REF!</definedName>
    <definedName name="p705faop">'AÇÕES E PROGRAMAS'!$E$10:$E$11</definedName>
    <definedName name="p705fapemig">#REF!</definedName>
    <definedName name="p705fcs">'AÇÕES E PROGRAMAS'!$F$10:$F$11</definedName>
    <definedName name="p705feam">'AÇÕES E PROGRAMAS'!$G$7:$G$9</definedName>
    <definedName name="p705fes">#REF!</definedName>
    <definedName name="p705fha">#REF!</definedName>
    <definedName name="p705fhemig">#REF!</definedName>
    <definedName name="p705fjp">'AÇÕES E PROGRAMAS'!$H$8:$H$9</definedName>
    <definedName name="p705fucam">#REF!</definedName>
    <definedName name="p705funed">#REF!</definedName>
    <definedName name="P705FUNTRANS">'AÇÕES E PROGRAMAS'!$Q$8:$Q$9</definedName>
    <definedName name="p705hemominas">#REF!</definedName>
    <definedName name="p705idene">'AÇÕES E PROGRAMAS'!$I$11:$I$12</definedName>
    <definedName name="p705ief">'AÇÕES E PROGRAMAS'!$J$12:$J$13</definedName>
    <definedName name="p705iepha">'AÇÕES E PROGRAMAS'!$K$15:$K$16</definedName>
    <definedName name="p705igam">'AÇÕES E PROGRAMAS'!$L$6:$L$7</definedName>
    <definedName name="p705ima">'AÇÕES E PROGRAMAS'!$M$18:$M$19</definedName>
    <definedName name="p705ipeha">'AÇÕES E PROGRAMAS'!$K$15:$K$16</definedName>
    <definedName name="p705ipsemg">#REF!</definedName>
    <definedName name="p705ipsm">#REF!</definedName>
    <definedName name="P705JUCEMG">'AÇÕES E PROGRAMAS'!$N$8:$N$10</definedName>
    <definedName name="P705LEMG">'AÇÕES E PROGRAMAS'!$O$6:$O$8</definedName>
    <definedName name="P705SEDESE">'AÇÕES E PROGRAMAS'!$P$45</definedName>
    <definedName name="P705TVMINAS">#REF!</definedName>
    <definedName name="P705UEMG">#REF!</definedName>
    <definedName name="P705UNIMONTES">#REF!</definedName>
    <definedName name="P705UTRAMIG">#REF!</definedName>
    <definedName name="P70ARMBH">'AÇÕES E PROGRAMAS'!$A$8:$A$9</definedName>
    <definedName name="p70armva">'AÇÕES E PROGRAMAS'!$B$10:$B$11</definedName>
    <definedName name="p70arsae">'AÇÕES E PROGRAMAS'!$C$10:$C$11</definedName>
    <definedName name="p70der">'AÇÕES E PROGRAMAS'!$D$15:$D$16</definedName>
    <definedName name="p70esp">#REF!</definedName>
    <definedName name="p70faop">'AÇÕES E PROGRAMAS'!$E$10:$E$11</definedName>
    <definedName name="p70fapemig">#REF!</definedName>
    <definedName name="p70fcs">'AÇÕES E PROGRAMAS'!$F$10:$F$11</definedName>
    <definedName name="p70feam">'AÇÕES E PROGRAMAS'!$G$7:$G$9</definedName>
    <definedName name="p71der">'AÇÕES E PROGRAMAS'!$D$18</definedName>
    <definedName name="P766LEMG">'AÇÕES E PROGRAMAS'!$O$9</definedName>
    <definedName name="P767LEMG">'AÇÕES E PROGRAMAS'!$O$10</definedName>
    <definedName name="p81der">'AÇÕES E PROGRAMAS'!$D$20:$D$22</definedName>
    <definedName name="p82der">'AÇÕES E PROGRAMAS'!$D$24</definedName>
    <definedName name="p98feam">'AÇÕES E PROGRAMAS'!$G$10:$G$13</definedName>
    <definedName name="p9esp">#REF!</definedName>
    <definedName name="SEDESEPROG">'AÇÕES E PROGRAMAS'!$P$2:$P$10</definedName>
    <definedName name="TVMINASPROG">#REF!</definedName>
    <definedName name="UEMGPROG">#REF!</definedName>
    <definedName name="UNIMONTESPROG">#REF!</definedName>
    <definedName name="UTRAMIGPROG">#REF!</definedName>
    <definedName name="Z_A4876F93_44E7_4648_BB60_B47BB0D3432E_.wvu.FilterData" localSheetId="3" hidden="1">'BASE OBZ'!$A$1:$AE$125</definedName>
    <definedName name="Z_D806C484_EA4C_4540_A743_6C6640E735B0_.wvu.FilterData" localSheetId="3" hidden="1">'BASE OBZ'!$A$1:$AE$125</definedName>
  </definedNames>
  <calcPr calcId="191028"/>
  <customWorkbookViews>
    <customWorkbookView name="Filtro 1" guid="{D806C484-EA4C-4540-A743-6C6640E735B0}" maximized="1" windowWidth="0" windowHeight="0" activeSheetId="0"/>
    <customWorkbookView name="Filtro 2" guid="{A4876F93-44E7-4648-BB60-B47BB0D3432E}" maximized="1" windowWidth="0" windowHeight="0" activeSheetId="0"/>
  </customWorkbookViews>
  <pivotCaches>
    <pivotCache cacheId="323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9" roundtripDataSignature="AMtx7mgm3ZjLQuB8Zod526G0FTn5ZmhxTA=="/>
    </ext>
  </extLst>
</workbook>
</file>

<file path=xl/calcChain.xml><?xml version="1.0" encoding="utf-8"?>
<calcChain xmlns="http://schemas.openxmlformats.org/spreadsheetml/2006/main">
  <c r="X88" i="4" l="1"/>
  <c r="O88" i="4"/>
  <c r="J88" i="4"/>
  <c r="X65" i="4"/>
  <c r="O65" i="4"/>
  <c r="J65" i="4"/>
  <c r="X20" i="4" l="1"/>
  <c r="J20" i="4"/>
  <c r="G20" i="4"/>
  <c r="E20" i="4"/>
  <c r="V17" i="4" l="1"/>
  <c r="V23" i="4" l="1"/>
  <c r="X23" i="4" s="1"/>
  <c r="O23" i="4" l="1"/>
  <c r="J23" i="4"/>
  <c r="G23" i="4"/>
  <c r="E23" i="4"/>
  <c r="X124" i="4" l="1"/>
  <c r="X115" i="4"/>
  <c r="X117" i="4"/>
  <c r="O117" i="4"/>
  <c r="J117" i="4"/>
  <c r="G117" i="4"/>
  <c r="E117" i="4"/>
  <c r="X116" i="4"/>
  <c r="O116" i="4"/>
  <c r="J116" i="4"/>
  <c r="G116" i="4"/>
  <c r="E116" i="4"/>
  <c r="X30" i="4" l="1"/>
  <c r="O30" i="4"/>
  <c r="J30" i="4"/>
  <c r="G30" i="4"/>
  <c r="E30" i="4"/>
  <c r="X29" i="4"/>
  <c r="O29" i="4"/>
  <c r="J29" i="4"/>
  <c r="G29" i="4"/>
  <c r="E29" i="4"/>
  <c r="X28" i="4"/>
  <c r="O28" i="4"/>
  <c r="J28" i="4"/>
  <c r="G28" i="4"/>
  <c r="E28" i="4"/>
  <c r="V54" i="4" l="1"/>
  <c r="X83" i="4" l="1"/>
  <c r="X76" i="4"/>
  <c r="X60" i="4"/>
  <c r="W200" i="7" l="1"/>
  <c r="N200" i="7"/>
  <c r="K200" i="7"/>
  <c r="G200" i="7"/>
  <c r="E200" i="7"/>
  <c r="W199" i="7"/>
  <c r="N199" i="7"/>
  <c r="K199" i="7"/>
  <c r="G199" i="7"/>
  <c r="E199" i="7"/>
  <c r="W198" i="7"/>
  <c r="N198" i="7"/>
  <c r="K198" i="7"/>
  <c r="G198" i="7"/>
  <c r="E198" i="7"/>
  <c r="W197" i="7"/>
  <c r="N197" i="7"/>
  <c r="K197" i="7"/>
  <c r="G197" i="7"/>
  <c r="E197" i="7"/>
  <c r="W196" i="7"/>
  <c r="N196" i="7"/>
  <c r="K196" i="7"/>
  <c r="G196" i="7"/>
  <c r="E196" i="7"/>
  <c r="W195" i="7"/>
  <c r="N195" i="7"/>
  <c r="K195" i="7"/>
  <c r="G195" i="7"/>
  <c r="E195" i="7"/>
  <c r="W194" i="7"/>
  <c r="N194" i="7"/>
  <c r="K194" i="7"/>
  <c r="G194" i="7"/>
  <c r="E194" i="7"/>
  <c r="W193" i="7"/>
  <c r="N193" i="7"/>
  <c r="K193" i="7"/>
  <c r="G193" i="7"/>
  <c r="E193" i="7"/>
  <c r="W192" i="7"/>
  <c r="N192" i="7"/>
  <c r="K192" i="7"/>
  <c r="G192" i="7"/>
  <c r="E192" i="7"/>
  <c r="W191" i="7"/>
  <c r="N191" i="7"/>
  <c r="K191" i="7"/>
  <c r="G191" i="7"/>
  <c r="E191" i="7"/>
  <c r="W190" i="7"/>
  <c r="N190" i="7"/>
  <c r="K190" i="7"/>
  <c r="G190" i="7"/>
  <c r="E190" i="7"/>
  <c r="W189" i="7"/>
  <c r="N189" i="7"/>
  <c r="K189" i="7"/>
  <c r="G189" i="7"/>
  <c r="E189" i="7"/>
  <c r="W188" i="7"/>
  <c r="N188" i="7"/>
  <c r="K188" i="7"/>
  <c r="G188" i="7"/>
  <c r="E188" i="7"/>
  <c r="W187" i="7"/>
  <c r="N187" i="7"/>
  <c r="K187" i="7"/>
  <c r="G187" i="7"/>
  <c r="E187" i="7"/>
  <c r="W186" i="7"/>
  <c r="N186" i="7"/>
  <c r="K186" i="7"/>
  <c r="G186" i="7"/>
  <c r="E186" i="7"/>
  <c r="W185" i="7"/>
  <c r="N185" i="7"/>
  <c r="K185" i="7"/>
  <c r="G185" i="7"/>
  <c r="E185" i="7"/>
  <c r="W184" i="7"/>
  <c r="N184" i="7"/>
  <c r="K184" i="7"/>
  <c r="G184" i="7"/>
  <c r="E184" i="7"/>
  <c r="W183" i="7"/>
  <c r="N183" i="7"/>
  <c r="K183" i="7"/>
  <c r="G183" i="7"/>
  <c r="E183" i="7"/>
  <c r="W182" i="7"/>
  <c r="N182" i="7"/>
  <c r="K182" i="7"/>
  <c r="G182" i="7"/>
  <c r="E182" i="7"/>
  <c r="W181" i="7"/>
  <c r="N181" i="7"/>
  <c r="K181" i="7"/>
  <c r="G181" i="7"/>
  <c r="E181" i="7"/>
  <c r="W180" i="7"/>
  <c r="N180" i="7"/>
  <c r="K180" i="7"/>
  <c r="G180" i="7"/>
  <c r="E180" i="7"/>
  <c r="W179" i="7"/>
  <c r="N179" i="7"/>
  <c r="K179" i="7"/>
  <c r="G179" i="7"/>
  <c r="E179" i="7"/>
  <c r="W178" i="7"/>
  <c r="N178" i="7"/>
  <c r="K178" i="7"/>
  <c r="G178" i="7"/>
  <c r="E178" i="7"/>
  <c r="W177" i="7"/>
  <c r="N177" i="7"/>
  <c r="K177" i="7"/>
  <c r="G177" i="7"/>
  <c r="E177" i="7"/>
  <c r="W176" i="7"/>
  <c r="N176" i="7"/>
  <c r="K176" i="7"/>
  <c r="G176" i="7"/>
  <c r="E176" i="7"/>
  <c r="W175" i="7"/>
  <c r="N175" i="7"/>
  <c r="K175" i="7"/>
  <c r="G175" i="7"/>
  <c r="E175" i="7"/>
  <c r="W174" i="7"/>
  <c r="N174" i="7"/>
  <c r="K174" i="7"/>
  <c r="G174" i="7"/>
  <c r="E174" i="7"/>
  <c r="W173" i="7"/>
  <c r="N173" i="7"/>
  <c r="K173" i="7"/>
  <c r="G173" i="7"/>
  <c r="E173" i="7"/>
  <c r="W172" i="7"/>
  <c r="N172" i="7"/>
  <c r="K172" i="7"/>
  <c r="G172" i="7"/>
  <c r="E172" i="7"/>
  <c r="W171" i="7"/>
  <c r="N171" i="7"/>
  <c r="K171" i="7"/>
  <c r="G171" i="7"/>
  <c r="E171" i="7"/>
  <c r="W170" i="7"/>
  <c r="N170" i="7"/>
  <c r="K170" i="7"/>
  <c r="G170" i="7"/>
  <c r="E170" i="7"/>
  <c r="W169" i="7"/>
  <c r="N169" i="7"/>
  <c r="K169" i="7"/>
  <c r="G169" i="7"/>
  <c r="E169" i="7"/>
  <c r="W168" i="7"/>
  <c r="N168" i="7"/>
  <c r="K168" i="7"/>
  <c r="G168" i="7"/>
  <c r="E168" i="7"/>
  <c r="W167" i="7"/>
  <c r="N167" i="7"/>
  <c r="K167" i="7"/>
  <c r="G167" i="7"/>
  <c r="E167" i="7"/>
  <c r="W166" i="7"/>
  <c r="N166" i="7"/>
  <c r="K166" i="7"/>
  <c r="G166" i="7"/>
  <c r="E166" i="7"/>
  <c r="W165" i="7"/>
  <c r="N165" i="7"/>
  <c r="K165" i="7"/>
  <c r="G165" i="7"/>
  <c r="E165" i="7"/>
  <c r="W164" i="7"/>
  <c r="N164" i="7"/>
  <c r="K164" i="7"/>
  <c r="G164" i="7"/>
  <c r="E164" i="7"/>
  <c r="W163" i="7"/>
  <c r="N163" i="7"/>
  <c r="K163" i="7"/>
  <c r="G163" i="7"/>
  <c r="E163" i="7"/>
  <c r="W162" i="7"/>
  <c r="N162" i="7"/>
  <c r="K162" i="7"/>
  <c r="G162" i="7"/>
  <c r="E162" i="7"/>
  <c r="W161" i="7"/>
  <c r="N161" i="7"/>
  <c r="K161" i="7"/>
  <c r="G161" i="7"/>
  <c r="E161" i="7"/>
  <c r="W160" i="7"/>
  <c r="N160" i="7"/>
  <c r="K160" i="7"/>
  <c r="G160" i="7"/>
  <c r="E160" i="7"/>
  <c r="W159" i="7"/>
  <c r="N159" i="7"/>
  <c r="K159" i="7"/>
  <c r="G159" i="7"/>
  <c r="E159" i="7"/>
  <c r="W158" i="7"/>
  <c r="N158" i="7"/>
  <c r="K158" i="7"/>
  <c r="G158" i="7"/>
  <c r="E158" i="7"/>
  <c r="W157" i="7"/>
  <c r="N157" i="7"/>
  <c r="K157" i="7"/>
  <c r="G157" i="7"/>
  <c r="E157" i="7"/>
  <c r="W156" i="7"/>
  <c r="N156" i="7"/>
  <c r="K156" i="7"/>
  <c r="G156" i="7"/>
  <c r="E156" i="7"/>
  <c r="W155" i="7"/>
  <c r="N155" i="7"/>
  <c r="K155" i="7"/>
  <c r="G155" i="7"/>
  <c r="E155" i="7"/>
  <c r="W154" i="7"/>
  <c r="N154" i="7"/>
  <c r="K154" i="7"/>
  <c r="G154" i="7"/>
  <c r="E154" i="7"/>
  <c r="W153" i="7"/>
  <c r="N153" i="7"/>
  <c r="K153" i="7"/>
  <c r="G153" i="7"/>
  <c r="E153" i="7"/>
  <c r="W152" i="7"/>
  <c r="N152" i="7"/>
  <c r="K152" i="7"/>
  <c r="G152" i="7"/>
  <c r="E152" i="7"/>
  <c r="W151" i="7"/>
  <c r="N151" i="7"/>
  <c r="K151" i="7"/>
  <c r="G151" i="7"/>
  <c r="E151" i="7"/>
  <c r="W150" i="7"/>
  <c r="N150" i="7"/>
  <c r="K150" i="7"/>
  <c r="G150" i="7"/>
  <c r="E150" i="7"/>
  <c r="W149" i="7"/>
  <c r="N149" i="7"/>
  <c r="K149" i="7"/>
  <c r="G149" i="7"/>
  <c r="E149" i="7"/>
  <c r="W148" i="7"/>
  <c r="N148" i="7"/>
  <c r="K148" i="7"/>
  <c r="G148" i="7"/>
  <c r="E148" i="7"/>
  <c r="W147" i="7"/>
  <c r="N147" i="7"/>
  <c r="K147" i="7"/>
  <c r="G147" i="7"/>
  <c r="E147" i="7"/>
  <c r="W146" i="7"/>
  <c r="N146" i="7"/>
  <c r="K146" i="7"/>
  <c r="G146" i="7"/>
  <c r="E146" i="7"/>
  <c r="W145" i="7"/>
  <c r="N145" i="7"/>
  <c r="K145" i="7"/>
  <c r="G145" i="7"/>
  <c r="E145" i="7"/>
  <c r="W144" i="7"/>
  <c r="N144" i="7"/>
  <c r="K144" i="7"/>
  <c r="G144" i="7"/>
  <c r="E144" i="7"/>
  <c r="W143" i="7"/>
  <c r="N143" i="7"/>
  <c r="K143" i="7"/>
  <c r="G143" i="7"/>
  <c r="E143" i="7"/>
  <c r="W142" i="7"/>
  <c r="N142" i="7"/>
  <c r="K142" i="7"/>
  <c r="G142" i="7"/>
  <c r="E142" i="7"/>
  <c r="W141" i="7"/>
  <c r="N141" i="7"/>
  <c r="K141" i="7"/>
  <c r="G141" i="7"/>
  <c r="E141" i="7"/>
  <c r="W140" i="7"/>
  <c r="N140" i="7"/>
  <c r="K140" i="7"/>
  <c r="G140" i="7"/>
  <c r="E140" i="7"/>
  <c r="W139" i="7"/>
  <c r="N139" i="7"/>
  <c r="K139" i="7"/>
  <c r="G139" i="7"/>
  <c r="E139" i="7"/>
  <c r="W138" i="7"/>
  <c r="N138" i="7"/>
  <c r="K138" i="7"/>
  <c r="G138" i="7"/>
  <c r="E138" i="7"/>
  <c r="W137" i="7"/>
  <c r="N137" i="7"/>
  <c r="K137" i="7"/>
  <c r="G137" i="7"/>
  <c r="E137" i="7"/>
  <c r="W136" i="7"/>
  <c r="N136" i="7"/>
  <c r="K136" i="7"/>
  <c r="G136" i="7"/>
  <c r="E136" i="7"/>
  <c r="W135" i="7"/>
  <c r="N135" i="7"/>
  <c r="K135" i="7"/>
  <c r="G135" i="7"/>
  <c r="E135" i="7"/>
  <c r="W134" i="7"/>
  <c r="N134" i="7"/>
  <c r="K134" i="7"/>
  <c r="G134" i="7"/>
  <c r="E134" i="7"/>
  <c r="W133" i="7"/>
  <c r="N133" i="7"/>
  <c r="K133" i="7"/>
  <c r="G133" i="7"/>
  <c r="E133" i="7"/>
  <c r="W132" i="7"/>
  <c r="N132" i="7"/>
  <c r="K132" i="7"/>
  <c r="G132" i="7"/>
  <c r="E132" i="7"/>
  <c r="W131" i="7"/>
  <c r="N131" i="7"/>
  <c r="K131" i="7"/>
  <c r="G131" i="7"/>
  <c r="E131" i="7"/>
  <c r="W130" i="7"/>
  <c r="N130" i="7"/>
  <c r="K130" i="7"/>
  <c r="G130" i="7"/>
  <c r="E130" i="7"/>
  <c r="W129" i="7"/>
  <c r="N129" i="7"/>
  <c r="K129" i="7"/>
  <c r="G129" i="7"/>
  <c r="E129" i="7"/>
  <c r="W128" i="7"/>
  <c r="N128" i="7"/>
  <c r="K128" i="7"/>
  <c r="G128" i="7"/>
  <c r="E128" i="7"/>
  <c r="W127" i="7"/>
  <c r="N127" i="7"/>
  <c r="K127" i="7"/>
  <c r="G127" i="7"/>
  <c r="E127" i="7"/>
  <c r="W126" i="7"/>
  <c r="N126" i="7"/>
  <c r="K126" i="7"/>
  <c r="G126" i="7"/>
  <c r="E126" i="7"/>
  <c r="W125" i="7"/>
  <c r="N125" i="7"/>
  <c r="K125" i="7"/>
  <c r="G125" i="7"/>
  <c r="E125" i="7"/>
  <c r="W124" i="7"/>
  <c r="N124" i="7"/>
  <c r="K124" i="7"/>
  <c r="G124" i="7"/>
  <c r="E124" i="7"/>
  <c r="W123" i="7"/>
  <c r="N123" i="7"/>
  <c r="K123" i="7"/>
  <c r="G123" i="7"/>
  <c r="E123" i="7"/>
  <c r="W122" i="7"/>
  <c r="N122" i="7"/>
  <c r="K122" i="7"/>
  <c r="G122" i="7"/>
  <c r="E122" i="7"/>
  <c r="W121" i="7"/>
  <c r="N121" i="7"/>
  <c r="K121" i="7"/>
  <c r="G121" i="7"/>
  <c r="E121" i="7"/>
  <c r="W120" i="7"/>
  <c r="N120" i="7"/>
  <c r="K120" i="7"/>
  <c r="G120" i="7"/>
  <c r="E120" i="7"/>
  <c r="W119" i="7"/>
  <c r="N119" i="7"/>
  <c r="K119" i="7"/>
  <c r="G119" i="7"/>
  <c r="E119" i="7"/>
  <c r="W118" i="7"/>
  <c r="N118" i="7"/>
  <c r="K118" i="7"/>
  <c r="G118" i="7"/>
  <c r="E118" i="7"/>
  <c r="W117" i="7"/>
  <c r="N117" i="7"/>
  <c r="K117" i="7"/>
  <c r="G117" i="7"/>
  <c r="E117" i="7"/>
  <c r="W116" i="7"/>
  <c r="N116" i="7"/>
  <c r="K116" i="7"/>
  <c r="G116" i="7"/>
  <c r="E116" i="7"/>
  <c r="W115" i="7"/>
  <c r="N115" i="7"/>
  <c r="K115" i="7"/>
  <c r="G115" i="7"/>
  <c r="E115" i="7"/>
  <c r="W114" i="7"/>
  <c r="N114" i="7"/>
  <c r="K114" i="7"/>
  <c r="G114" i="7"/>
  <c r="E114" i="7"/>
  <c r="W113" i="7"/>
  <c r="N113" i="7"/>
  <c r="K113" i="7"/>
  <c r="G113" i="7"/>
  <c r="E113" i="7"/>
  <c r="W112" i="7"/>
  <c r="N112" i="7"/>
  <c r="K112" i="7"/>
  <c r="G112" i="7"/>
  <c r="E112" i="7"/>
  <c r="W111" i="7"/>
  <c r="N111" i="7"/>
  <c r="K111" i="7"/>
  <c r="G111" i="7"/>
  <c r="E111" i="7"/>
  <c r="W110" i="7"/>
  <c r="N110" i="7"/>
  <c r="K110" i="7"/>
  <c r="G110" i="7"/>
  <c r="E110" i="7"/>
  <c r="W109" i="7"/>
  <c r="N109" i="7"/>
  <c r="K109" i="7"/>
  <c r="G109" i="7"/>
  <c r="E109" i="7"/>
  <c r="W108" i="7"/>
  <c r="N108" i="7"/>
  <c r="K108" i="7"/>
  <c r="G108" i="7"/>
  <c r="E108" i="7"/>
  <c r="W107" i="7"/>
  <c r="N107" i="7"/>
  <c r="K107" i="7"/>
  <c r="G107" i="7"/>
  <c r="E107" i="7"/>
  <c r="W106" i="7"/>
  <c r="N106" i="7"/>
  <c r="K106" i="7"/>
  <c r="G106" i="7"/>
  <c r="E106" i="7"/>
  <c r="W105" i="7"/>
  <c r="N105" i="7"/>
  <c r="K105" i="7"/>
  <c r="G105" i="7"/>
  <c r="E105" i="7"/>
  <c r="W104" i="7"/>
  <c r="N104" i="7"/>
  <c r="K104" i="7"/>
  <c r="G104" i="7"/>
  <c r="E104" i="7"/>
  <c r="W103" i="7"/>
  <c r="N103" i="7"/>
  <c r="K103" i="7"/>
  <c r="G103" i="7"/>
  <c r="E103" i="7"/>
  <c r="W102" i="7"/>
  <c r="N102" i="7"/>
  <c r="K102" i="7"/>
  <c r="G102" i="7"/>
  <c r="E102" i="7"/>
  <c r="W101" i="7"/>
  <c r="N101" i="7"/>
  <c r="K101" i="7"/>
  <c r="G101" i="7"/>
  <c r="E101" i="7"/>
  <c r="W100" i="7"/>
  <c r="N100" i="7"/>
  <c r="K100" i="7"/>
  <c r="G100" i="7"/>
  <c r="E100" i="7"/>
  <c r="W99" i="7"/>
  <c r="N99" i="7"/>
  <c r="K99" i="7"/>
  <c r="G99" i="7"/>
  <c r="E99" i="7"/>
  <c r="W98" i="7"/>
  <c r="N98" i="7"/>
  <c r="K98" i="7"/>
  <c r="G98" i="7"/>
  <c r="E98" i="7"/>
  <c r="W97" i="7"/>
  <c r="N97" i="7"/>
  <c r="K97" i="7"/>
  <c r="G97" i="7"/>
  <c r="E97" i="7"/>
  <c r="W96" i="7"/>
  <c r="N96" i="7"/>
  <c r="K96" i="7"/>
  <c r="G96" i="7"/>
  <c r="E96" i="7"/>
  <c r="W95" i="7"/>
  <c r="N95" i="7"/>
  <c r="K95" i="7"/>
  <c r="G95" i="7"/>
  <c r="E95" i="7"/>
  <c r="W94" i="7"/>
  <c r="N94" i="7"/>
  <c r="K94" i="7"/>
  <c r="G94" i="7"/>
  <c r="E94" i="7"/>
  <c r="W93" i="7"/>
  <c r="N93" i="7"/>
  <c r="K93" i="7"/>
  <c r="G93" i="7"/>
  <c r="E93" i="7"/>
  <c r="W92" i="7"/>
  <c r="N92" i="7"/>
  <c r="K92" i="7"/>
  <c r="G92" i="7"/>
  <c r="E92" i="7"/>
  <c r="W91" i="7"/>
  <c r="N91" i="7"/>
  <c r="K91" i="7"/>
  <c r="G91" i="7"/>
  <c r="E91" i="7"/>
  <c r="W90" i="7"/>
  <c r="N90" i="7"/>
  <c r="K90" i="7"/>
  <c r="G90" i="7"/>
  <c r="E90" i="7"/>
  <c r="W89" i="7"/>
  <c r="N89" i="7"/>
  <c r="K89" i="7"/>
  <c r="G89" i="7"/>
  <c r="E89" i="7"/>
  <c r="W88" i="7"/>
  <c r="N88" i="7"/>
  <c r="K88" i="7"/>
  <c r="G88" i="7"/>
  <c r="E88" i="7"/>
  <c r="W87" i="7"/>
  <c r="N87" i="7"/>
  <c r="K87" i="7"/>
  <c r="G87" i="7"/>
  <c r="E87" i="7"/>
  <c r="W86" i="7"/>
  <c r="N86" i="7"/>
  <c r="K86" i="7"/>
  <c r="G86" i="7"/>
  <c r="E86" i="7"/>
  <c r="W85" i="7"/>
  <c r="N85" i="7"/>
  <c r="K85" i="7"/>
  <c r="G85" i="7"/>
  <c r="E85" i="7"/>
  <c r="W84" i="7"/>
  <c r="N84" i="7"/>
  <c r="K84" i="7"/>
  <c r="G84" i="7"/>
  <c r="E84" i="7"/>
  <c r="W83" i="7"/>
  <c r="N83" i="7"/>
  <c r="K83" i="7"/>
  <c r="G83" i="7"/>
  <c r="E83" i="7"/>
  <c r="W82" i="7"/>
  <c r="N82" i="7"/>
  <c r="K82" i="7"/>
  <c r="G82" i="7"/>
  <c r="E82" i="7"/>
  <c r="W81" i="7"/>
  <c r="N81" i="7"/>
  <c r="K81" i="7"/>
  <c r="G81" i="7"/>
  <c r="E81" i="7"/>
  <c r="W80" i="7"/>
  <c r="N80" i="7"/>
  <c r="K80" i="7"/>
  <c r="G80" i="7"/>
  <c r="E80" i="7"/>
  <c r="W79" i="7"/>
  <c r="N79" i="7"/>
  <c r="K79" i="7"/>
  <c r="G79" i="7"/>
  <c r="E79" i="7"/>
  <c r="W78" i="7"/>
  <c r="N78" i="7"/>
  <c r="K78" i="7"/>
  <c r="G78" i="7"/>
  <c r="E78" i="7"/>
  <c r="W77" i="7"/>
  <c r="N77" i="7"/>
  <c r="K77" i="7"/>
  <c r="G77" i="7"/>
  <c r="E77" i="7"/>
  <c r="W76" i="7"/>
  <c r="N76" i="7"/>
  <c r="K76" i="7"/>
  <c r="G76" i="7"/>
  <c r="E76" i="7"/>
  <c r="W75" i="7"/>
  <c r="N75" i="7"/>
  <c r="K75" i="7"/>
  <c r="G75" i="7"/>
  <c r="E75" i="7"/>
  <c r="W74" i="7"/>
  <c r="N74" i="7"/>
  <c r="K74" i="7"/>
  <c r="G74" i="7"/>
  <c r="E74" i="7"/>
  <c r="W73" i="7"/>
  <c r="N73" i="7"/>
  <c r="K73" i="7"/>
  <c r="G73" i="7"/>
  <c r="E73" i="7"/>
  <c r="W72" i="7"/>
  <c r="N72" i="7"/>
  <c r="K72" i="7"/>
  <c r="G72" i="7"/>
  <c r="E72" i="7"/>
  <c r="W71" i="7"/>
  <c r="N71" i="7"/>
  <c r="K71" i="7"/>
  <c r="G71" i="7"/>
  <c r="E71" i="7"/>
  <c r="W70" i="7"/>
  <c r="N70" i="7"/>
  <c r="K70" i="7"/>
  <c r="G70" i="7"/>
  <c r="E70" i="7"/>
  <c r="W69" i="7"/>
  <c r="N69" i="7"/>
  <c r="K69" i="7"/>
  <c r="G69" i="7"/>
  <c r="E69" i="7"/>
  <c r="W68" i="7"/>
  <c r="N68" i="7"/>
  <c r="K68" i="7"/>
  <c r="G68" i="7"/>
  <c r="E68" i="7"/>
  <c r="W67" i="7"/>
  <c r="N67" i="7"/>
  <c r="K67" i="7"/>
  <c r="G67" i="7"/>
  <c r="E67" i="7"/>
  <c r="W66" i="7"/>
  <c r="N66" i="7"/>
  <c r="K66" i="7"/>
  <c r="G66" i="7"/>
  <c r="E66" i="7"/>
  <c r="W65" i="7"/>
  <c r="N65" i="7"/>
  <c r="K65" i="7"/>
  <c r="G65" i="7"/>
  <c r="E65" i="7"/>
  <c r="W64" i="7"/>
  <c r="N64" i="7"/>
  <c r="K64" i="7"/>
  <c r="G64" i="7"/>
  <c r="E64" i="7"/>
  <c r="W63" i="7"/>
  <c r="N63" i="7"/>
  <c r="K63" i="7"/>
  <c r="G63" i="7"/>
  <c r="E63" i="7"/>
  <c r="W62" i="7"/>
  <c r="N62" i="7"/>
  <c r="K62" i="7"/>
  <c r="G62" i="7"/>
  <c r="E62" i="7"/>
  <c r="W61" i="7"/>
  <c r="N61" i="7"/>
  <c r="K61" i="7"/>
  <c r="G61" i="7"/>
  <c r="E61" i="7"/>
  <c r="W60" i="7"/>
  <c r="N60" i="7"/>
  <c r="K60" i="7"/>
  <c r="G60" i="7"/>
  <c r="E60" i="7"/>
  <c r="W59" i="7"/>
  <c r="N59" i="7"/>
  <c r="K59" i="7"/>
  <c r="G59" i="7"/>
  <c r="E59" i="7"/>
  <c r="W58" i="7"/>
  <c r="N58" i="7"/>
  <c r="K58" i="7"/>
  <c r="G58" i="7"/>
  <c r="E58" i="7"/>
  <c r="W57" i="7"/>
  <c r="N57" i="7"/>
  <c r="K57" i="7"/>
  <c r="G57" i="7"/>
  <c r="E57" i="7"/>
  <c r="W56" i="7"/>
  <c r="N56" i="7"/>
  <c r="K56" i="7"/>
  <c r="G56" i="7"/>
  <c r="E56" i="7"/>
  <c r="W55" i="7"/>
  <c r="N55" i="7"/>
  <c r="K55" i="7"/>
  <c r="G55" i="7"/>
  <c r="E55" i="7"/>
  <c r="W54" i="7"/>
  <c r="N54" i="7"/>
  <c r="K54" i="7"/>
  <c r="G54" i="7"/>
  <c r="E54" i="7"/>
  <c r="W53" i="7"/>
  <c r="N53" i="7"/>
  <c r="K53" i="7"/>
  <c r="G53" i="7"/>
  <c r="E53" i="7"/>
  <c r="W52" i="7"/>
  <c r="N52" i="7"/>
  <c r="K52" i="7"/>
  <c r="G52" i="7"/>
  <c r="E52" i="7"/>
  <c r="W51" i="7"/>
  <c r="N51" i="7"/>
  <c r="K51" i="7"/>
  <c r="G51" i="7"/>
  <c r="E51" i="7"/>
  <c r="W50" i="7"/>
  <c r="N50" i="7"/>
  <c r="K50" i="7"/>
  <c r="G50" i="7"/>
  <c r="E50" i="7"/>
  <c r="W49" i="7"/>
  <c r="N49" i="7"/>
  <c r="K49" i="7"/>
  <c r="G49" i="7"/>
  <c r="E49" i="7"/>
  <c r="W48" i="7"/>
  <c r="N48" i="7"/>
  <c r="K48" i="7"/>
  <c r="G48" i="7"/>
  <c r="E48" i="7"/>
  <c r="W47" i="7"/>
  <c r="N47" i="7"/>
  <c r="K47" i="7"/>
  <c r="G47" i="7"/>
  <c r="E47" i="7"/>
  <c r="W46" i="7"/>
  <c r="N46" i="7"/>
  <c r="K46" i="7"/>
  <c r="G46" i="7"/>
  <c r="E46" i="7"/>
  <c r="W45" i="7"/>
  <c r="N45" i="7"/>
  <c r="K45" i="7"/>
  <c r="G45" i="7"/>
  <c r="E45" i="7"/>
  <c r="W44" i="7"/>
  <c r="N44" i="7"/>
  <c r="K44" i="7"/>
  <c r="G44" i="7"/>
  <c r="E44" i="7"/>
  <c r="W43" i="7"/>
  <c r="N43" i="7"/>
  <c r="K43" i="7"/>
  <c r="G43" i="7"/>
  <c r="E43" i="7"/>
  <c r="W42" i="7"/>
  <c r="N42" i="7"/>
  <c r="K42" i="7"/>
  <c r="G42" i="7"/>
  <c r="E42" i="7"/>
  <c r="W41" i="7"/>
  <c r="N41" i="7"/>
  <c r="K41" i="7"/>
  <c r="G41" i="7"/>
  <c r="E41" i="7"/>
  <c r="W40" i="7"/>
  <c r="N40" i="7"/>
  <c r="K40" i="7"/>
  <c r="G40" i="7"/>
  <c r="E40" i="7"/>
  <c r="W39" i="7"/>
  <c r="N39" i="7"/>
  <c r="K39" i="7"/>
  <c r="G39" i="7"/>
  <c r="E39" i="7"/>
  <c r="W38" i="7"/>
  <c r="N38" i="7"/>
  <c r="K38" i="7"/>
  <c r="G38" i="7"/>
  <c r="E38" i="7"/>
  <c r="W37" i="7"/>
  <c r="N37" i="7"/>
  <c r="K37" i="7"/>
  <c r="G37" i="7"/>
  <c r="E37" i="7"/>
  <c r="W36" i="7"/>
  <c r="N36" i="7"/>
  <c r="K36" i="7"/>
  <c r="G36" i="7"/>
  <c r="E36" i="7"/>
  <c r="W35" i="7"/>
  <c r="N35" i="7"/>
  <c r="K35" i="7"/>
  <c r="G35" i="7"/>
  <c r="E35" i="7"/>
  <c r="W34" i="7"/>
  <c r="N34" i="7"/>
  <c r="K34" i="7"/>
  <c r="G34" i="7"/>
  <c r="E34" i="7"/>
  <c r="W33" i="7"/>
  <c r="N33" i="7"/>
  <c r="K33" i="7"/>
  <c r="G33" i="7"/>
  <c r="E33" i="7"/>
  <c r="W32" i="7"/>
  <c r="N32" i="7"/>
  <c r="K32" i="7"/>
  <c r="G32" i="7"/>
  <c r="E32" i="7"/>
  <c r="W31" i="7"/>
  <c r="N31" i="7"/>
  <c r="K31" i="7"/>
  <c r="G31" i="7"/>
  <c r="E31" i="7"/>
  <c r="W30" i="7"/>
  <c r="N30" i="7"/>
  <c r="K30" i="7"/>
  <c r="G30" i="7"/>
  <c r="E30" i="7"/>
  <c r="W29" i="7"/>
  <c r="N29" i="7"/>
  <c r="K29" i="7"/>
  <c r="G29" i="7"/>
  <c r="E29" i="7"/>
  <c r="W28" i="7"/>
  <c r="N28" i="7"/>
  <c r="K28" i="7"/>
  <c r="G28" i="7"/>
  <c r="E28" i="7"/>
  <c r="W27" i="7"/>
  <c r="N27" i="7"/>
  <c r="K27" i="7"/>
  <c r="G27" i="7"/>
  <c r="E27" i="7"/>
  <c r="W26" i="7"/>
  <c r="N26" i="7"/>
  <c r="K26" i="7"/>
  <c r="G26" i="7"/>
  <c r="E26" i="7"/>
  <c r="W25" i="7"/>
  <c r="N25" i="7"/>
  <c r="K25" i="7"/>
  <c r="G25" i="7"/>
  <c r="E25" i="7"/>
  <c r="W24" i="7"/>
  <c r="N24" i="7"/>
  <c r="K24" i="7"/>
  <c r="G24" i="7"/>
  <c r="E24" i="7"/>
  <c r="W23" i="7"/>
  <c r="N23" i="7"/>
  <c r="K23" i="7"/>
  <c r="G23" i="7"/>
  <c r="E23" i="7"/>
  <c r="W22" i="7"/>
  <c r="N22" i="7"/>
  <c r="K22" i="7"/>
  <c r="G22" i="7"/>
  <c r="E22" i="7"/>
  <c r="W21" i="7"/>
  <c r="N21" i="7"/>
  <c r="K21" i="7"/>
  <c r="G21" i="7"/>
  <c r="E21" i="7"/>
  <c r="W20" i="7"/>
  <c r="N20" i="7"/>
  <c r="K20" i="7"/>
  <c r="G20" i="7"/>
  <c r="E20" i="7"/>
  <c r="W19" i="7"/>
  <c r="N19" i="7"/>
  <c r="K19" i="7"/>
  <c r="G19" i="7"/>
  <c r="E19" i="7"/>
  <c r="W18" i="7"/>
  <c r="N18" i="7"/>
  <c r="K18" i="7"/>
  <c r="G18" i="7"/>
  <c r="E18" i="7"/>
  <c r="W17" i="7"/>
  <c r="N17" i="7"/>
  <c r="K17" i="7"/>
  <c r="G17" i="7"/>
  <c r="E17" i="7"/>
  <c r="W16" i="7"/>
  <c r="N16" i="7"/>
  <c r="K16" i="7"/>
  <c r="G16" i="7"/>
  <c r="E16" i="7"/>
  <c r="W15" i="7"/>
  <c r="N15" i="7"/>
  <c r="K15" i="7"/>
  <c r="G15" i="7"/>
  <c r="E15" i="7"/>
  <c r="W14" i="7"/>
  <c r="N14" i="7"/>
  <c r="K14" i="7"/>
  <c r="G14" i="7"/>
  <c r="E14" i="7"/>
  <c r="W13" i="7"/>
  <c r="N13" i="7"/>
  <c r="K13" i="7"/>
  <c r="G13" i="7"/>
  <c r="E13" i="7"/>
  <c r="W12" i="7"/>
  <c r="N12" i="7"/>
  <c r="K12" i="7"/>
  <c r="G12" i="7"/>
  <c r="E12" i="7"/>
  <c r="W11" i="7"/>
  <c r="K11" i="7"/>
  <c r="G11" i="7"/>
  <c r="W10" i="7"/>
  <c r="K10" i="7"/>
  <c r="G10" i="7"/>
  <c r="W9" i="7"/>
  <c r="N9" i="7"/>
  <c r="K9" i="7"/>
  <c r="G9" i="7"/>
  <c r="E9" i="7"/>
  <c r="W8" i="7"/>
  <c r="N8" i="7"/>
  <c r="K8" i="7"/>
  <c r="G8" i="7"/>
  <c r="E8" i="7"/>
  <c r="W7" i="7"/>
  <c r="N7" i="7"/>
  <c r="K7" i="7"/>
  <c r="G7" i="7"/>
  <c r="E7" i="7"/>
  <c r="W6" i="7"/>
  <c r="N6" i="7"/>
  <c r="K6" i="7"/>
  <c r="G6" i="7"/>
  <c r="E6" i="7"/>
  <c r="W5" i="7"/>
  <c r="N5" i="7"/>
  <c r="K5" i="7"/>
  <c r="G5" i="7"/>
  <c r="E5" i="7"/>
  <c r="W4" i="7"/>
  <c r="N4" i="7"/>
  <c r="K4" i="7"/>
  <c r="G4" i="7"/>
  <c r="E4" i="7"/>
  <c r="W3" i="7"/>
  <c r="N3" i="7"/>
  <c r="K3" i="7"/>
  <c r="G3" i="7"/>
  <c r="E3" i="7"/>
  <c r="W215" i="6"/>
  <c r="N215" i="6"/>
  <c r="K215" i="6"/>
  <c r="G215" i="6"/>
  <c r="E215" i="6"/>
  <c r="W214" i="6"/>
  <c r="N214" i="6"/>
  <c r="K214" i="6"/>
  <c r="G214" i="6"/>
  <c r="E214" i="6"/>
  <c r="W213" i="6"/>
  <c r="N213" i="6"/>
  <c r="K213" i="6"/>
  <c r="G213" i="6"/>
  <c r="E213" i="6"/>
  <c r="W212" i="6"/>
  <c r="N212" i="6"/>
  <c r="K212" i="6"/>
  <c r="G212" i="6"/>
  <c r="E212" i="6"/>
  <c r="W211" i="6"/>
  <c r="N211" i="6"/>
  <c r="K211" i="6"/>
  <c r="G211" i="6"/>
  <c r="E211" i="6"/>
  <c r="W210" i="6"/>
  <c r="N210" i="6"/>
  <c r="K210" i="6"/>
  <c r="G210" i="6"/>
  <c r="E210" i="6"/>
  <c r="W209" i="6"/>
  <c r="N209" i="6"/>
  <c r="K209" i="6"/>
  <c r="G209" i="6"/>
  <c r="E209" i="6"/>
  <c r="W208" i="6"/>
  <c r="N208" i="6"/>
  <c r="K208" i="6"/>
  <c r="G208" i="6"/>
  <c r="E208" i="6"/>
  <c r="W207" i="6"/>
  <c r="N207" i="6"/>
  <c r="K207" i="6"/>
  <c r="G207" i="6"/>
  <c r="E207" i="6"/>
  <c r="W206" i="6"/>
  <c r="N206" i="6"/>
  <c r="K206" i="6"/>
  <c r="G206" i="6"/>
  <c r="E206" i="6"/>
  <c r="W205" i="6"/>
  <c r="N205" i="6"/>
  <c r="K205" i="6"/>
  <c r="G205" i="6"/>
  <c r="E205" i="6"/>
  <c r="W204" i="6"/>
  <c r="N204" i="6"/>
  <c r="K204" i="6"/>
  <c r="G204" i="6"/>
  <c r="E204" i="6"/>
  <c r="W203" i="6"/>
  <c r="N203" i="6"/>
  <c r="K203" i="6"/>
  <c r="G203" i="6"/>
  <c r="E203" i="6"/>
  <c r="W202" i="6"/>
  <c r="N202" i="6"/>
  <c r="K202" i="6"/>
  <c r="G202" i="6"/>
  <c r="E202" i="6"/>
  <c r="W201" i="6"/>
  <c r="N201" i="6"/>
  <c r="K201" i="6"/>
  <c r="G201" i="6"/>
  <c r="E201" i="6"/>
  <c r="W200" i="6"/>
  <c r="N200" i="6"/>
  <c r="K200" i="6"/>
  <c r="G200" i="6"/>
  <c r="E200" i="6"/>
  <c r="W199" i="6"/>
  <c r="N199" i="6"/>
  <c r="K199" i="6"/>
  <c r="G199" i="6"/>
  <c r="E199" i="6"/>
  <c r="W198" i="6"/>
  <c r="N198" i="6"/>
  <c r="K198" i="6"/>
  <c r="G198" i="6"/>
  <c r="E198" i="6"/>
  <c r="W197" i="6"/>
  <c r="N197" i="6"/>
  <c r="K197" i="6"/>
  <c r="G197" i="6"/>
  <c r="E197" i="6"/>
  <c r="W196" i="6"/>
  <c r="N196" i="6"/>
  <c r="K196" i="6"/>
  <c r="G196" i="6"/>
  <c r="E196" i="6"/>
  <c r="W195" i="6"/>
  <c r="N195" i="6"/>
  <c r="K195" i="6"/>
  <c r="G195" i="6"/>
  <c r="E195" i="6"/>
  <c r="W194" i="6"/>
  <c r="N194" i="6"/>
  <c r="K194" i="6"/>
  <c r="G194" i="6"/>
  <c r="E194" i="6"/>
  <c r="W193" i="6"/>
  <c r="N193" i="6"/>
  <c r="K193" i="6"/>
  <c r="G193" i="6"/>
  <c r="E193" i="6"/>
  <c r="W192" i="6"/>
  <c r="N192" i="6"/>
  <c r="K192" i="6"/>
  <c r="G192" i="6"/>
  <c r="E192" i="6"/>
  <c r="W191" i="6"/>
  <c r="N191" i="6"/>
  <c r="K191" i="6"/>
  <c r="G191" i="6"/>
  <c r="E191" i="6"/>
  <c r="W190" i="6"/>
  <c r="N190" i="6"/>
  <c r="K190" i="6"/>
  <c r="G190" i="6"/>
  <c r="E190" i="6"/>
  <c r="W189" i="6"/>
  <c r="N189" i="6"/>
  <c r="K189" i="6"/>
  <c r="G189" i="6"/>
  <c r="E189" i="6"/>
  <c r="W188" i="6"/>
  <c r="N188" i="6"/>
  <c r="K188" i="6"/>
  <c r="G188" i="6"/>
  <c r="E188" i="6"/>
  <c r="W187" i="6"/>
  <c r="N187" i="6"/>
  <c r="K187" i="6"/>
  <c r="G187" i="6"/>
  <c r="E187" i="6"/>
  <c r="W186" i="6"/>
  <c r="N186" i="6"/>
  <c r="K186" i="6"/>
  <c r="G186" i="6"/>
  <c r="E186" i="6"/>
  <c r="W185" i="6"/>
  <c r="N185" i="6"/>
  <c r="K185" i="6"/>
  <c r="G185" i="6"/>
  <c r="E185" i="6"/>
  <c r="W184" i="6"/>
  <c r="N184" i="6"/>
  <c r="K184" i="6"/>
  <c r="G184" i="6"/>
  <c r="E184" i="6"/>
  <c r="W183" i="6"/>
  <c r="N183" i="6"/>
  <c r="K183" i="6"/>
  <c r="G183" i="6"/>
  <c r="E183" i="6"/>
  <c r="W182" i="6"/>
  <c r="N182" i="6"/>
  <c r="K182" i="6"/>
  <c r="G182" i="6"/>
  <c r="E182" i="6"/>
  <c r="W181" i="6"/>
  <c r="N181" i="6"/>
  <c r="K181" i="6"/>
  <c r="G181" i="6"/>
  <c r="E181" i="6"/>
  <c r="W180" i="6"/>
  <c r="N180" i="6"/>
  <c r="K180" i="6"/>
  <c r="G180" i="6"/>
  <c r="E180" i="6"/>
  <c r="W179" i="6"/>
  <c r="N179" i="6"/>
  <c r="K179" i="6"/>
  <c r="G179" i="6"/>
  <c r="E179" i="6"/>
  <c r="W178" i="6"/>
  <c r="N178" i="6"/>
  <c r="K178" i="6"/>
  <c r="G178" i="6"/>
  <c r="E178" i="6"/>
  <c r="W177" i="6"/>
  <c r="N177" i="6"/>
  <c r="K177" i="6"/>
  <c r="G177" i="6"/>
  <c r="E177" i="6"/>
  <c r="W176" i="6"/>
  <c r="N176" i="6"/>
  <c r="K176" i="6"/>
  <c r="G176" i="6"/>
  <c r="E176" i="6"/>
  <c r="W175" i="6"/>
  <c r="N175" i="6"/>
  <c r="K175" i="6"/>
  <c r="G175" i="6"/>
  <c r="E175" i="6"/>
  <c r="W174" i="6"/>
  <c r="N174" i="6"/>
  <c r="K174" i="6"/>
  <c r="G174" i="6"/>
  <c r="E174" i="6"/>
  <c r="W173" i="6"/>
  <c r="N173" i="6"/>
  <c r="K173" i="6"/>
  <c r="G173" i="6"/>
  <c r="E173" i="6"/>
  <c r="W172" i="6"/>
  <c r="N172" i="6"/>
  <c r="K172" i="6"/>
  <c r="G172" i="6"/>
  <c r="E172" i="6"/>
  <c r="W171" i="6"/>
  <c r="N171" i="6"/>
  <c r="K171" i="6"/>
  <c r="G171" i="6"/>
  <c r="E171" i="6"/>
  <c r="W170" i="6"/>
  <c r="N170" i="6"/>
  <c r="K170" i="6"/>
  <c r="G170" i="6"/>
  <c r="E170" i="6"/>
  <c r="W169" i="6"/>
  <c r="N169" i="6"/>
  <c r="K169" i="6"/>
  <c r="G169" i="6"/>
  <c r="E169" i="6"/>
  <c r="W168" i="6"/>
  <c r="N168" i="6"/>
  <c r="K168" i="6"/>
  <c r="G168" i="6"/>
  <c r="E168" i="6"/>
  <c r="W167" i="6"/>
  <c r="N167" i="6"/>
  <c r="K167" i="6"/>
  <c r="G167" i="6"/>
  <c r="E167" i="6"/>
  <c r="W166" i="6"/>
  <c r="N166" i="6"/>
  <c r="K166" i="6"/>
  <c r="G166" i="6"/>
  <c r="E166" i="6"/>
  <c r="W165" i="6"/>
  <c r="N165" i="6"/>
  <c r="K165" i="6"/>
  <c r="G165" i="6"/>
  <c r="E165" i="6"/>
  <c r="W164" i="6"/>
  <c r="N164" i="6"/>
  <c r="K164" i="6"/>
  <c r="G164" i="6"/>
  <c r="E164" i="6"/>
  <c r="W163" i="6"/>
  <c r="N163" i="6"/>
  <c r="K163" i="6"/>
  <c r="G163" i="6"/>
  <c r="E163" i="6"/>
  <c r="W162" i="6"/>
  <c r="N162" i="6"/>
  <c r="K162" i="6"/>
  <c r="G162" i="6"/>
  <c r="E162" i="6"/>
  <c r="W161" i="6"/>
  <c r="N161" i="6"/>
  <c r="K161" i="6"/>
  <c r="G161" i="6"/>
  <c r="E161" i="6"/>
  <c r="W160" i="6"/>
  <c r="N160" i="6"/>
  <c r="K160" i="6"/>
  <c r="G160" i="6"/>
  <c r="E160" i="6"/>
  <c r="W159" i="6"/>
  <c r="N159" i="6"/>
  <c r="K159" i="6"/>
  <c r="G159" i="6"/>
  <c r="E159" i="6"/>
  <c r="W158" i="6"/>
  <c r="N158" i="6"/>
  <c r="K158" i="6"/>
  <c r="G158" i="6"/>
  <c r="E158" i="6"/>
  <c r="W157" i="6"/>
  <c r="N157" i="6"/>
  <c r="K157" i="6"/>
  <c r="G157" i="6"/>
  <c r="E157" i="6"/>
  <c r="W156" i="6"/>
  <c r="N156" i="6"/>
  <c r="K156" i="6"/>
  <c r="G156" i="6"/>
  <c r="E156" i="6"/>
  <c r="W155" i="6"/>
  <c r="N155" i="6"/>
  <c r="K155" i="6"/>
  <c r="G155" i="6"/>
  <c r="E155" i="6"/>
  <c r="W154" i="6"/>
  <c r="N154" i="6"/>
  <c r="K154" i="6"/>
  <c r="G154" i="6"/>
  <c r="E154" i="6"/>
  <c r="W153" i="6"/>
  <c r="N153" i="6"/>
  <c r="K153" i="6"/>
  <c r="G153" i="6"/>
  <c r="E153" i="6"/>
  <c r="W152" i="6"/>
  <c r="N152" i="6"/>
  <c r="K152" i="6"/>
  <c r="G152" i="6"/>
  <c r="E152" i="6"/>
  <c r="W151" i="6"/>
  <c r="N151" i="6"/>
  <c r="K151" i="6"/>
  <c r="G151" i="6"/>
  <c r="E151" i="6"/>
  <c r="W150" i="6"/>
  <c r="N150" i="6"/>
  <c r="K150" i="6"/>
  <c r="G150" i="6"/>
  <c r="E150" i="6"/>
  <c r="W149" i="6"/>
  <c r="N149" i="6"/>
  <c r="K149" i="6"/>
  <c r="G149" i="6"/>
  <c r="E149" i="6"/>
  <c r="W148" i="6"/>
  <c r="N148" i="6"/>
  <c r="K148" i="6"/>
  <c r="G148" i="6"/>
  <c r="E148" i="6"/>
  <c r="W147" i="6"/>
  <c r="N147" i="6"/>
  <c r="K147" i="6"/>
  <c r="G147" i="6"/>
  <c r="E147" i="6"/>
  <c r="W146" i="6"/>
  <c r="N146" i="6"/>
  <c r="K146" i="6"/>
  <c r="G146" i="6"/>
  <c r="E146" i="6"/>
  <c r="W145" i="6"/>
  <c r="N145" i="6"/>
  <c r="K145" i="6"/>
  <c r="G145" i="6"/>
  <c r="E145" i="6"/>
  <c r="W144" i="6"/>
  <c r="N144" i="6"/>
  <c r="K144" i="6"/>
  <c r="G144" i="6"/>
  <c r="E144" i="6"/>
  <c r="W143" i="6"/>
  <c r="N143" i="6"/>
  <c r="K143" i="6"/>
  <c r="G143" i="6"/>
  <c r="E143" i="6"/>
  <c r="W142" i="6"/>
  <c r="N142" i="6"/>
  <c r="K142" i="6"/>
  <c r="G142" i="6"/>
  <c r="E142" i="6"/>
  <c r="W141" i="6"/>
  <c r="N141" i="6"/>
  <c r="K141" i="6"/>
  <c r="G141" i="6"/>
  <c r="E141" i="6"/>
  <c r="W140" i="6"/>
  <c r="N140" i="6"/>
  <c r="K140" i="6"/>
  <c r="G140" i="6"/>
  <c r="E140" i="6"/>
  <c r="W139" i="6"/>
  <c r="N139" i="6"/>
  <c r="K139" i="6"/>
  <c r="G139" i="6"/>
  <c r="E139" i="6"/>
  <c r="W138" i="6"/>
  <c r="N138" i="6"/>
  <c r="K138" i="6"/>
  <c r="G138" i="6"/>
  <c r="E138" i="6"/>
  <c r="W137" i="6"/>
  <c r="N137" i="6"/>
  <c r="K137" i="6"/>
  <c r="G137" i="6"/>
  <c r="E137" i="6"/>
  <c r="W136" i="6"/>
  <c r="N136" i="6"/>
  <c r="K136" i="6"/>
  <c r="G136" i="6"/>
  <c r="E136" i="6"/>
  <c r="W135" i="6"/>
  <c r="N135" i="6"/>
  <c r="K135" i="6"/>
  <c r="G135" i="6"/>
  <c r="E135" i="6"/>
  <c r="W134" i="6"/>
  <c r="N134" i="6"/>
  <c r="K134" i="6"/>
  <c r="G134" i="6"/>
  <c r="E134" i="6"/>
  <c r="W133" i="6"/>
  <c r="N133" i="6"/>
  <c r="K133" i="6"/>
  <c r="G133" i="6"/>
  <c r="E133" i="6"/>
  <c r="W132" i="6"/>
  <c r="N132" i="6"/>
  <c r="K132" i="6"/>
  <c r="G132" i="6"/>
  <c r="E132" i="6"/>
  <c r="W131" i="6"/>
  <c r="N131" i="6"/>
  <c r="K131" i="6"/>
  <c r="G131" i="6"/>
  <c r="E131" i="6"/>
  <c r="W130" i="6"/>
  <c r="N130" i="6"/>
  <c r="K130" i="6"/>
  <c r="G130" i="6"/>
  <c r="E130" i="6"/>
  <c r="W129" i="6"/>
  <c r="N129" i="6"/>
  <c r="K129" i="6"/>
  <c r="G129" i="6"/>
  <c r="E129" i="6"/>
  <c r="W128" i="6"/>
  <c r="N128" i="6"/>
  <c r="K128" i="6"/>
  <c r="G128" i="6"/>
  <c r="E128" i="6"/>
  <c r="W127" i="6"/>
  <c r="N127" i="6"/>
  <c r="K127" i="6"/>
  <c r="G127" i="6"/>
  <c r="E127" i="6"/>
  <c r="W126" i="6"/>
  <c r="N126" i="6"/>
  <c r="K126" i="6"/>
  <c r="G126" i="6"/>
  <c r="E126" i="6"/>
  <c r="W125" i="6"/>
  <c r="N125" i="6"/>
  <c r="K125" i="6"/>
  <c r="G125" i="6"/>
  <c r="E125" i="6"/>
  <c r="W124" i="6"/>
  <c r="N124" i="6"/>
  <c r="K124" i="6"/>
  <c r="G124" i="6"/>
  <c r="E124" i="6"/>
  <c r="W123" i="6"/>
  <c r="N123" i="6"/>
  <c r="K123" i="6"/>
  <c r="G123" i="6"/>
  <c r="E123" i="6"/>
  <c r="W122" i="6"/>
  <c r="N122" i="6"/>
  <c r="K122" i="6"/>
  <c r="G122" i="6"/>
  <c r="E122" i="6"/>
  <c r="W121" i="6"/>
  <c r="N121" i="6"/>
  <c r="K121" i="6"/>
  <c r="G121" i="6"/>
  <c r="E121" i="6"/>
  <c r="W120" i="6"/>
  <c r="N120" i="6"/>
  <c r="K120" i="6"/>
  <c r="G120" i="6"/>
  <c r="E120" i="6"/>
  <c r="W119" i="6"/>
  <c r="N119" i="6"/>
  <c r="K119" i="6"/>
  <c r="G119" i="6"/>
  <c r="E119" i="6"/>
  <c r="W118" i="6"/>
  <c r="N118" i="6"/>
  <c r="K118" i="6"/>
  <c r="G118" i="6"/>
  <c r="E118" i="6"/>
  <c r="W117" i="6"/>
  <c r="N117" i="6"/>
  <c r="K117" i="6"/>
  <c r="G117" i="6"/>
  <c r="E117" i="6"/>
  <c r="W116" i="6"/>
  <c r="N116" i="6"/>
  <c r="K116" i="6"/>
  <c r="G116" i="6"/>
  <c r="E116" i="6"/>
  <c r="W115" i="6"/>
  <c r="N115" i="6"/>
  <c r="K115" i="6"/>
  <c r="G115" i="6"/>
  <c r="E115" i="6"/>
  <c r="W114" i="6"/>
  <c r="N114" i="6"/>
  <c r="K114" i="6"/>
  <c r="G114" i="6"/>
  <c r="E114" i="6"/>
  <c r="W113" i="6"/>
  <c r="N113" i="6"/>
  <c r="K113" i="6"/>
  <c r="G113" i="6"/>
  <c r="E113" i="6"/>
  <c r="W112" i="6"/>
  <c r="N112" i="6"/>
  <c r="K112" i="6"/>
  <c r="G112" i="6"/>
  <c r="E112" i="6"/>
  <c r="W111" i="6"/>
  <c r="N111" i="6"/>
  <c r="K111" i="6"/>
  <c r="G111" i="6"/>
  <c r="E111" i="6"/>
  <c r="W110" i="6"/>
  <c r="N110" i="6"/>
  <c r="K110" i="6"/>
  <c r="G110" i="6"/>
  <c r="E110" i="6"/>
  <c r="W109" i="6"/>
  <c r="N109" i="6"/>
  <c r="K109" i="6"/>
  <c r="G109" i="6"/>
  <c r="E109" i="6"/>
  <c r="W108" i="6"/>
  <c r="N108" i="6"/>
  <c r="K108" i="6"/>
  <c r="G108" i="6"/>
  <c r="E108" i="6"/>
  <c r="W107" i="6"/>
  <c r="N107" i="6"/>
  <c r="K107" i="6"/>
  <c r="G107" i="6"/>
  <c r="E107" i="6"/>
  <c r="W106" i="6"/>
  <c r="N106" i="6"/>
  <c r="K106" i="6"/>
  <c r="G106" i="6"/>
  <c r="E106" i="6"/>
  <c r="W105" i="6"/>
  <c r="N105" i="6"/>
  <c r="K105" i="6"/>
  <c r="G105" i="6"/>
  <c r="E105" i="6"/>
  <c r="W104" i="6"/>
  <c r="N104" i="6"/>
  <c r="K104" i="6"/>
  <c r="G104" i="6"/>
  <c r="E104" i="6"/>
  <c r="W103" i="6"/>
  <c r="N103" i="6"/>
  <c r="K103" i="6"/>
  <c r="G103" i="6"/>
  <c r="E103" i="6"/>
  <c r="W102" i="6"/>
  <c r="N102" i="6"/>
  <c r="K102" i="6"/>
  <c r="G102" i="6"/>
  <c r="E102" i="6"/>
  <c r="W101" i="6"/>
  <c r="N101" i="6"/>
  <c r="K101" i="6"/>
  <c r="G101" i="6"/>
  <c r="E101" i="6"/>
  <c r="W100" i="6"/>
  <c r="N100" i="6"/>
  <c r="K100" i="6"/>
  <c r="G100" i="6"/>
  <c r="E100" i="6"/>
  <c r="W99" i="6"/>
  <c r="N99" i="6"/>
  <c r="K99" i="6"/>
  <c r="G99" i="6"/>
  <c r="E99" i="6"/>
  <c r="W98" i="6"/>
  <c r="N98" i="6"/>
  <c r="K98" i="6"/>
  <c r="G98" i="6"/>
  <c r="E98" i="6"/>
  <c r="W97" i="6"/>
  <c r="N97" i="6"/>
  <c r="K97" i="6"/>
  <c r="G97" i="6"/>
  <c r="E97" i="6"/>
  <c r="W96" i="6"/>
  <c r="N96" i="6"/>
  <c r="K96" i="6"/>
  <c r="G96" i="6"/>
  <c r="E96" i="6"/>
  <c r="W95" i="6"/>
  <c r="N95" i="6"/>
  <c r="K95" i="6"/>
  <c r="G95" i="6"/>
  <c r="E95" i="6"/>
  <c r="W94" i="6"/>
  <c r="N94" i="6"/>
  <c r="K94" i="6"/>
  <c r="G94" i="6"/>
  <c r="E94" i="6"/>
  <c r="W93" i="6"/>
  <c r="N93" i="6"/>
  <c r="K93" i="6"/>
  <c r="G93" i="6"/>
  <c r="E93" i="6"/>
  <c r="W92" i="6"/>
  <c r="N92" i="6"/>
  <c r="K92" i="6"/>
  <c r="G92" i="6"/>
  <c r="E92" i="6"/>
  <c r="W91" i="6"/>
  <c r="N91" i="6"/>
  <c r="K91" i="6"/>
  <c r="G91" i="6"/>
  <c r="E91" i="6"/>
  <c r="W90" i="6"/>
  <c r="N90" i="6"/>
  <c r="K90" i="6"/>
  <c r="G90" i="6"/>
  <c r="E90" i="6"/>
  <c r="W89" i="6"/>
  <c r="N89" i="6"/>
  <c r="K89" i="6"/>
  <c r="G89" i="6"/>
  <c r="E89" i="6"/>
  <c r="W88" i="6"/>
  <c r="N88" i="6"/>
  <c r="K88" i="6"/>
  <c r="G88" i="6"/>
  <c r="E88" i="6"/>
  <c r="W87" i="6"/>
  <c r="N87" i="6"/>
  <c r="K87" i="6"/>
  <c r="G87" i="6"/>
  <c r="E87" i="6"/>
  <c r="W86" i="6"/>
  <c r="N86" i="6"/>
  <c r="K86" i="6"/>
  <c r="G86" i="6"/>
  <c r="E86" i="6"/>
  <c r="W85" i="6"/>
  <c r="N85" i="6"/>
  <c r="K85" i="6"/>
  <c r="G85" i="6"/>
  <c r="E85" i="6"/>
  <c r="W84" i="6"/>
  <c r="N84" i="6"/>
  <c r="K84" i="6"/>
  <c r="G84" i="6"/>
  <c r="E84" i="6"/>
  <c r="W83" i="6"/>
  <c r="N83" i="6"/>
  <c r="K83" i="6"/>
  <c r="G83" i="6"/>
  <c r="E83" i="6"/>
  <c r="W82" i="6"/>
  <c r="N82" i="6"/>
  <c r="K82" i="6"/>
  <c r="G82" i="6"/>
  <c r="E82" i="6"/>
  <c r="W81" i="6"/>
  <c r="N81" i="6"/>
  <c r="K81" i="6"/>
  <c r="G81" i="6"/>
  <c r="E81" i="6"/>
  <c r="W80" i="6"/>
  <c r="N80" i="6"/>
  <c r="K80" i="6"/>
  <c r="G80" i="6"/>
  <c r="E80" i="6"/>
  <c r="W79" i="6"/>
  <c r="N79" i="6"/>
  <c r="K79" i="6"/>
  <c r="G79" i="6"/>
  <c r="E79" i="6"/>
  <c r="W78" i="6"/>
  <c r="N78" i="6"/>
  <c r="K78" i="6"/>
  <c r="G78" i="6"/>
  <c r="E78" i="6"/>
  <c r="W77" i="6"/>
  <c r="N77" i="6"/>
  <c r="K77" i="6"/>
  <c r="G77" i="6"/>
  <c r="E77" i="6"/>
  <c r="W76" i="6"/>
  <c r="N76" i="6"/>
  <c r="K76" i="6"/>
  <c r="G76" i="6"/>
  <c r="E76" i="6"/>
  <c r="W75" i="6"/>
  <c r="N75" i="6"/>
  <c r="K75" i="6"/>
  <c r="G75" i="6"/>
  <c r="E75" i="6"/>
  <c r="W74" i="6"/>
  <c r="N74" i="6"/>
  <c r="K74" i="6"/>
  <c r="G74" i="6"/>
  <c r="E74" i="6"/>
  <c r="W73" i="6"/>
  <c r="N73" i="6"/>
  <c r="K73" i="6"/>
  <c r="G73" i="6"/>
  <c r="E73" i="6"/>
  <c r="W72" i="6"/>
  <c r="N72" i="6"/>
  <c r="K72" i="6"/>
  <c r="G72" i="6"/>
  <c r="E72" i="6"/>
  <c r="W71" i="6"/>
  <c r="N71" i="6"/>
  <c r="K71" i="6"/>
  <c r="G71" i="6"/>
  <c r="E71" i="6"/>
  <c r="W70" i="6"/>
  <c r="N70" i="6"/>
  <c r="K70" i="6"/>
  <c r="G70" i="6"/>
  <c r="E70" i="6"/>
  <c r="W69" i="6"/>
  <c r="N69" i="6"/>
  <c r="K69" i="6"/>
  <c r="G69" i="6"/>
  <c r="E69" i="6"/>
  <c r="W68" i="6"/>
  <c r="N68" i="6"/>
  <c r="K68" i="6"/>
  <c r="G68" i="6"/>
  <c r="E68" i="6"/>
  <c r="W67" i="6"/>
  <c r="N67" i="6"/>
  <c r="K67" i="6"/>
  <c r="G67" i="6"/>
  <c r="E67" i="6"/>
  <c r="W66" i="6"/>
  <c r="N66" i="6"/>
  <c r="K66" i="6"/>
  <c r="G66" i="6"/>
  <c r="E66" i="6"/>
  <c r="W65" i="6"/>
  <c r="N65" i="6"/>
  <c r="K65" i="6"/>
  <c r="G65" i="6"/>
  <c r="E65" i="6"/>
  <c r="W64" i="6"/>
  <c r="N64" i="6"/>
  <c r="K64" i="6"/>
  <c r="G64" i="6"/>
  <c r="E64" i="6"/>
  <c r="W63" i="6"/>
  <c r="N63" i="6"/>
  <c r="K63" i="6"/>
  <c r="G63" i="6"/>
  <c r="E63" i="6"/>
  <c r="W62" i="6"/>
  <c r="N62" i="6"/>
  <c r="K62" i="6"/>
  <c r="G62" i="6"/>
  <c r="E62" i="6"/>
  <c r="W61" i="6"/>
  <c r="N61" i="6"/>
  <c r="K61" i="6"/>
  <c r="G61" i="6"/>
  <c r="E61" i="6"/>
  <c r="W60" i="6"/>
  <c r="N60" i="6"/>
  <c r="K60" i="6"/>
  <c r="G60" i="6"/>
  <c r="E60" i="6"/>
  <c r="W59" i="6"/>
  <c r="N59" i="6"/>
  <c r="K59" i="6"/>
  <c r="G59" i="6"/>
  <c r="E59" i="6"/>
  <c r="W58" i="6"/>
  <c r="N58" i="6"/>
  <c r="K58" i="6"/>
  <c r="G58" i="6"/>
  <c r="E58" i="6"/>
  <c r="W57" i="6"/>
  <c r="N57" i="6"/>
  <c r="K57" i="6"/>
  <c r="G57" i="6"/>
  <c r="E57" i="6"/>
  <c r="W56" i="6"/>
  <c r="N56" i="6"/>
  <c r="K56" i="6"/>
  <c r="G56" i="6"/>
  <c r="E56" i="6"/>
  <c r="W55" i="6"/>
  <c r="N55" i="6"/>
  <c r="K55" i="6"/>
  <c r="G55" i="6"/>
  <c r="E55" i="6"/>
  <c r="W54" i="6"/>
  <c r="N54" i="6"/>
  <c r="K54" i="6"/>
  <c r="G54" i="6"/>
  <c r="E54" i="6"/>
  <c r="W53" i="6"/>
  <c r="N53" i="6"/>
  <c r="K53" i="6"/>
  <c r="G53" i="6"/>
  <c r="E53" i="6"/>
  <c r="W52" i="6"/>
  <c r="N52" i="6"/>
  <c r="K52" i="6"/>
  <c r="G52" i="6"/>
  <c r="E52" i="6"/>
  <c r="W51" i="6"/>
  <c r="N51" i="6"/>
  <c r="K51" i="6"/>
  <c r="G51" i="6"/>
  <c r="E51" i="6"/>
  <c r="W50" i="6"/>
  <c r="N50" i="6"/>
  <c r="K50" i="6"/>
  <c r="G50" i="6"/>
  <c r="E50" i="6"/>
  <c r="W49" i="6"/>
  <c r="N49" i="6"/>
  <c r="K49" i="6"/>
  <c r="G49" i="6"/>
  <c r="E49" i="6"/>
  <c r="W48" i="6"/>
  <c r="N48" i="6"/>
  <c r="K48" i="6"/>
  <c r="G48" i="6"/>
  <c r="E48" i="6"/>
  <c r="W47" i="6"/>
  <c r="N47" i="6"/>
  <c r="K47" i="6"/>
  <c r="G47" i="6"/>
  <c r="E47" i="6"/>
  <c r="W46" i="6"/>
  <c r="N46" i="6"/>
  <c r="K46" i="6"/>
  <c r="G46" i="6"/>
  <c r="E46" i="6"/>
  <c r="W45" i="6"/>
  <c r="N45" i="6"/>
  <c r="K45" i="6"/>
  <c r="G45" i="6"/>
  <c r="E45" i="6"/>
  <c r="W44" i="6"/>
  <c r="N44" i="6"/>
  <c r="K44" i="6"/>
  <c r="G44" i="6"/>
  <c r="E44" i="6"/>
  <c r="W43" i="6"/>
  <c r="N43" i="6"/>
  <c r="K43" i="6"/>
  <c r="G43" i="6"/>
  <c r="E43" i="6"/>
  <c r="W42" i="6"/>
  <c r="N42" i="6"/>
  <c r="K42" i="6"/>
  <c r="G42" i="6"/>
  <c r="E42" i="6"/>
  <c r="W41" i="6"/>
  <c r="N41" i="6"/>
  <c r="K41" i="6"/>
  <c r="G41" i="6"/>
  <c r="E41" i="6"/>
  <c r="W40" i="6"/>
  <c r="N40" i="6"/>
  <c r="K40" i="6"/>
  <c r="G40" i="6"/>
  <c r="E40" i="6"/>
  <c r="W39" i="6"/>
  <c r="N39" i="6"/>
  <c r="K39" i="6"/>
  <c r="G39" i="6"/>
  <c r="E39" i="6"/>
  <c r="W38" i="6"/>
  <c r="N38" i="6"/>
  <c r="K38" i="6"/>
  <c r="G38" i="6"/>
  <c r="E38" i="6"/>
  <c r="W37" i="6"/>
  <c r="N37" i="6"/>
  <c r="K37" i="6"/>
  <c r="G37" i="6"/>
  <c r="E37" i="6"/>
  <c r="W36" i="6"/>
  <c r="N36" i="6"/>
  <c r="K36" i="6"/>
  <c r="G36" i="6"/>
  <c r="E36" i="6"/>
  <c r="W35" i="6"/>
  <c r="N35" i="6"/>
  <c r="K35" i="6"/>
  <c r="G35" i="6"/>
  <c r="E35" i="6"/>
  <c r="W34" i="6"/>
  <c r="N34" i="6"/>
  <c r="K34" i="6"/>
  <c r="G34" i="6"/>
  <c r="E34" i="6"/>
  <c r="W33" i="6"/>
  <c r="N33" i="6"/>
  <c r="K33" i="6"/>
  <c r="G33" i="6"/>
  <c r="E33" i="6"/>
  <c r="W32" i="6"/>
  <c r="N32" i="6"/>
  <c r="K32" i="6"/>
  <c r="G32" i="6"/>
  <c r="E32" i="6"/>
  <c r="W31" i="6"/>
  <c r="N31" i="6"/>
  <c r="K31" i="6"/>
  <c r="G31" i="6"/>
  <c r="E31" i="6"/>
  <c r="W30" i="6"/>
  <c r="N30" i="6"/>
  <c r="K30" i="6"/>
  <c r="G30" i="6"/>
  <c r="E30" i="6"/>
  <c r="W29" i="6"/>
  <c r="N29" i="6"/>
  <c r="K29" i="6"/>
  <c r="G29" i="6"/>
  <c r="E29" i="6"/>
  <c r="W28" i="6"/>
  <c r="N28" i="6"/>
  <c r="K28" i="6"/>
  <c r="G28" i="6"/>
  <c r="E28" i="6"/>
  <c r="W27" i="6"/>
  <c r="N27" i="6"/>
  <c r="K27" i="6"/>
  <c r="G27" i="6"/>
  <c r="E27" i="6"/>
  <c r="W26" i="6"/>
  <c r="N26" i="6"/>
  <c r="K26" i="6"/>
  <c r="G26" i="6"/>
  <c r="E26" i="6"/>
  <c r="W25" i="6"/>
  <c r="N25" i="6"/>
  <c r="K25" i="6"/>
  <c r="G25" i="6"/>
  <c r="E25" i="6"/>
  <c r="W24" i="6"/>
  <c r="N24" i="6"/>
  <c r="K24" i="6"/>
  <c r="G24" i="6"/>
  <c r="E24" i="6"/>
  <c r="W23" i="6"/>
  <c r="N23" i="6"/>
  <c r="K23" i="6"/>
  <c r="G23" i="6"/>
  <c r="E23" i="6"/>
  <c r="W22" i="6"/>
  <c r="N22" i="6"/>
  <c r="K22" i="6"/>
  <c r="G22" i="6"/>
  <c r="E22" i="6"/>
  <c r="W21" i="6"/>
  <c r="N21" i="6"/>
  <c r="K21" i="6"/>
  <c r="G21" i="6"/>
  <c r="E21" i="6"/>
  <c r="W20" i="6"/>
  <c r="N20" i="6"/>
  <c r="K20" i="6"/>
  <c r="G20" i="6"/>
  <c r="E20" i="6"/>
  <c r="W19" i="6"/>
  <c r="N19" i="6"/>
  <c r="K19" i="6"/>
  <c r="G19" i="6"/>
  <c r="E19" i="6"/>
  <c r="W18" i="6"/>
  <c r="N18" i="6"/>
  <c r="K18" i="6"/>
  <c r="G18" i="6"/>
  <c r="E18" i="6"/>
  <c r="W15" i="6"/>
  <c r="N15" i="6"/>
  <c r="K15" i="6"/>
  <c r="G15" i="6"/>
  <c r="E15" i="6"/>
  <c r="W14" i="6"/>
  <c r="N14" i="6"/>
  <c r="K14" i="6"/>
  <c r="G14" i="6"/>
  <c r="E14" i="6"/>
  <c r="W13" i="6"/>
  <c r="N13" i="6"/>
  <c r="K13" i="6"/>
  <c r="G13" i="6"/>
  <c r="E13" i="6"/>
  <c r="W12" i="6"/>
  <c r="N12" i="6"/>
  <c r="K12" i="6"/>
  <c r="G12" i="6"/>
  <c r="E12" i="6"/>
  <c r="W9" i="6"/>
  <c r="N9" i="6"/>
  <c r="K9" i="6"/>
  <c r="G9" i="6"/>
  <c r="E9" i="6"/>
  <c r="W8" i="6"/>
  <c r="N8" i="6"/>
  <c r="K8" i="6"/>
  <c r="G8" i="6"/>
  <c r="E8" i="6"/>
  <c r="W7" i="6"/>
  <c r="N7" i="6"/>
  <c r="K7" i="6"/>
  <c r="G7" i="6"/>
  <c r="E7" i="6"/>
  <c r="W6" i="6"/>
  <c r="N6" i="6"/>
  <c r="K6" i="6"/>
  <c r="G6" i="6"/>
  <c r="E6" i="6"/>
  <c r="W5" i="6"/>
  <c r="N5" i="6"/>
  <c r="K5" i="6"/>
  <c r="G5" i="6"/>
  <c r="E5" i="6"/>
  <c r="W4" i="6"/>
  <c r="N4" i="6"/>
  <c r="K4" i="6"/>
  <c r="G4" i="6"/>
  <c r="E4" i="6"/>
  <c r="W3" i="6"/>
  <c r="N3" i="6"/>
  <c r="K3" i="6"/>
  <c r="G3" i="6"/>
  <c r="E3" i="6"/>
  <c r="W2" i="6"/>
  <c r="N2" i="6"/>
  <c r="K2" i="6"/>
  <c r="G2" i="6"/>
  <c r="E2" i="6"/>
  <c r="X125" i="4"/>
  <c r="O125" i="4"/>
  <c r="J125" i="4"/>
  <c r="G125" i="4"/>
  <c r="E125" i="4"/>
  <c r="O124" i="4"/>
  <c r="J124" i="4"/>
  <c r="G124" i="4"/>
  <c r="E124" i="4"/>
  <c r="X123" i="4"/>
  <c r="O123" i="4"/>
  <c r="J123" i="4"/>
  <c r="G123" i="4"/>
  <c r="E123" i="4"/>
  <c r="X122" i="4"/>
  <c r="O122" i="4"/>
  <c r="J122" i="4"/>
  <c r="G122" i="4"/>
  <c r="E122" i="4"/>
  <c r="X121" i="4"/>
  <c r="O121" i="4"/>
  <c r="J121" i="4"/>
  <c r="G121" i="4"/>
  <c r="E121" i="4"/>
  <c r="X120" i="4"/>
  <c r="O120" i="4"/>
  <c r="J120" i="4"/>
  <c r="G120" i="4"/>
  <c r="E120" i="4"/>
  <c r="X119" i="4"/>
  <c r="O119" i="4"/>
  <c r="J119" i="4"/>
  <c r="G119" i="4"/>
  <c r="E119" i="4"/>
  <c r="X118" i="4"/>
  <c r="O118" i="4"/>
  <c r="J118" i="4"/>
  <c r="G118" i="4"/>
  <c r="E118" i="4"/>
  <c r="O115" i="4"/>
  <c r="J115" i="4"/>
  <c r="G115" i="4"/>
  <c r="E115" i="4"/>
  <c r="X114" i="4"/>
  <c r="O114" i="4"/>
  <c r="J114" i="4"/>
  <c r="G114" i="4"/>
  <c r="E114" i="4"/>
  <c r="X113" i="4"/>
  <c r="O113" i="4"/>
  <c r="J113" i="4"/>
  <c r="G113" i="4"/>
  <c r="E113" i="4"/>
  <c r="X112" i="4"/>
  <c r="O112" i="4"/>
  <c r="J112" i="4"/>
  <c r="G112" i="4"/>
  <c r="E112" i="4"/>
  <c r="X111" i="4"/>
  <c r="O111" i="4"/>
  <c r="J111" i="4"/>
  <c r="G111" i="4"/>
  <c r="E111" i="4"/>
  <c r="X110" i="4"/>
  <c r="O110" i="4"/>
  <c r="J110" i="4"/>
  <c r="G110" i="4"/>
  <c r="E110" i="4"/>
  <c r="X109" i="4"/>
  <c r="O109" i="4"/>
  <c r="J109" i="4"/>
  <c r="G109" i="4"/>
  <c r="E109" i="4"/>
  <c r="X108" i="4"/>
  <c r="O108" i="4"/>
  <c r="J108" i="4"/>
  <c r="G108" i="4"/>
  <c r="E108" i="4"/>
  <c r="X107" i="4"/>
  <c r="O107" i="4"/>
  <c r="J107" i="4"/>
  <c r="G107" i="4"/>
  <c r="E107" i="4"/>
  <c r="X106" i="4"/>
  <c r="O106" i="4"/>
  <c r="J106" i="4"/>
  <c r="G106" i="4"/>
  <c r="E106" i="4"/>
  <c r="X105" i="4"/>
  <c r="O105" i="4"/>
  <c r="J105" i="4"/>
  <c r="G105" i="4"/>
  <c r="E105" i="4"/>
  <c r="X104" i="4"/>
  <c r="O104" i="4"/>
  <c r="J104" i="4"/>
  <c r="G104" i="4"/>
  <c r="E104" i="4"/>
  <c r="X103" i="4"/>
  <c r="O103" i="4"/>
  <c r="J103" i="4"/>
  <c r="G103" i="4"/>
  <c r="E103" i="4"/>
  <c r="X102" i="4"/>
  <c r="O102" i="4"/>
  <c r="J102" i="4"/>
  <c r="G102" i="4"/>
  <c r="E102" i="4"/>
  <c r="X101" i="4"/>
  <c r="O101" i="4"/>
  <c r="J101" i="4"/>
  <c r="G101" i="4"/>
  <c r="E101" i="4"/>
  <c r="X100" i="4"/>
  <c r="O100" i="4"/>
  <c r="J100" i="4"/>
  <c r="G100" i="4"/>
  <c r="E100" i="4"/>
  <c r="X99" i="4"/>
  <c r="O99" i="4"/>
  <c r="J99" i="4"/>
  <c r="G99" i="4"/>
  <c r="E99" i="4"/>
  <c r="X98" i="4"/>
  <c r="O98" i="4"/>
  <c r="J98" i="4"/>
  <c r="G98" i="4"/>
  <c r="E98" i="4"/>
  <c r="X97" i="4"/>
  <c r="O97" i="4"/>
  <c r="J97" i="4"/>
  <c r="G97" i="4"/>
  <c r="E97" i="4"/>
  <c r="X96" i="4"/>
  <c r="O96" i="4"/>
  <c r="J96" i="4"/>
  <c r="G96" i="4"/>
  <c r="E96" i="4"/>
  <c r="X95" i="4"/>
  <c r="O95" i="4"/>
  <c r="J95" i="4"/>
  <c r="G95" i="4"/>
  <c r="E95" i="4"/>
  <c r="X94" i="4"/>
  <c r="X93" i="4"/>
  <c r="X92" i="4"/>
  <c r="X91" i="4"/>
  <c r="X90" i="4"/>
  <c r="X89" i="4"/>
  <c r="X87" i="4"/>
  <c r="O87" i="4"/>
  <c r="J87" i="4"/>
  <c r="X86" i="4"/>
  <c r="O86" i="4"/>
  <c r="X85" i="4"/>
  <c r="X84" i="4"/>
  <c r="X82" i="4"/>
  <c r="X81" i="4"/>
  <c r="X80" i="4"/>
  <c r="X79" i="4"/>
  <c r="X78" i="4"/>
  <c r="X77" i="4"/>
  <c r="X75" i="4"/>
  <c r="X74" i="4"/>
  <c r="X73" i="4"/>
  <c r="X72" i="4"/>
  <c r="X71" i="4"/>
  <c r="X70" i="4"/>
  <c r="X69" i="4"/>
  <c r="X68" i="4"/>
  <c r="X67" i="4"/>
  <c r="X66" i="4"/>
  <c r="X64" i="4"/>
  <c r="X63" i="4"/>
  <c r="X62" i="4"/>
  <c r="X61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3" i="4"/>
  <c r="O43" i="4"/>
  <c r="J43" i="4"/>
  <c r="G43" i="4"/>
  <c r="E43" i="4"/>
  <c r="X44" i="4"/>
  <c r="O44" i="4"/>
  <c r="J44" i="4"/>
  <c r="G44" i="4"/>
  <c r="E44" i="4"/>
  <c r="X42" i="4"/>
  <c r="O42" i="4"/>
  <c r="J42" i="4"/>
  <c r="G42" i="4"/>
  <c r="E42" i="4"/>
  <c r="X41" i="4"/>
  <c r="O41" i="4"/>
  <c r="J41" i="4"/>
  <c r="G41" i="4"/>
  <c r="E41" i="4"/>
  <c r="X40" i="4"/>
  <c r="O40" i="4"/>
  <c r="J40" i="4"/>
  <c r="G40" i="4"/>
  <c r="E40" i="4"/>
  <c r="X39" i="4"/>
  <c r="O39" i="4"/>
  <c r="J39" i="4"/>
  <c r="G39" i="4"/>
  <c r="E39" i="4"/>
  <c r="X38" i="4"/>
  <c r="O38" i="4"/>
  <c r="J38" i="4"/>
  <c r="G38" i="4"/>
  <c r="E38" i="4"/>
  <c r="X37" i="4"/>
  <c r="O37" i="4"/>
  <c r="J37" i="4"/>
  <c r="G37" i="4"/>
  <c r="E37" i="4"/>
  <c r="X36" i="4"/>
  <c r="O36" i="4"/>
  <c r="J36" i="4"/>
  <c r="G36" i="4"/>
  <c r="E36" i="4"/>
  <c r="X35" i="4"/>
  <c r="O35" i="4"/>
  <c r="J35" i="4"/>
  <c r="G35" i="4"/>
  <c r="E35" i="4"/>
  <c r="X34" i="4"/>
  <c r="O34" i="4"/>
  <c r="J34" i="4"/>
  <c r="G34" i="4"/>
  <c r="E34" i="4"/>
  <c r="X33" i="4"/>
  <c r="O33" i="4"/>
  <c r="J33" i="4"/>
  <c r="G33" i="4"/>
  <c r="E33" i="4"/>
  <c r="X32" i="4"/>
  <c r="O32" i="4"/>
  <c r="J32" i="4"/>
  <c r="G32" i="4"/>
  <c r="E32" i="4"/>
  <c r="X31" i="4"/>
  <c r="O31" i="4"/>
  <c r="J31" i="4"/>
  <c r="G31" i="4"/>
  <c r="E31" i="4"/>
  <c r="X27" i="4"/>
  <c r="O27" i="4"/>
  <c r="J27" i="4"/>
  <c r="G27" i="4"/>
  <c r="E27" i="4"/>
  <c r="X26" i="4"/>
  <c r="O26" i="4"/>
  <c r="J26" i="4"/>
  <c r="G26" i="4"/>
  <c r="E26" i="4"/>
  <c r="X25" i="4"/>
  <c r="O25" i="4"/>
  <c r="J25" i="4"/>
  <c r="G25" i="4"/>
  <c r="E25" i="4"/>
  <c r="X24" i="4"/>
  <c r="O24" i="4"/>
  <c r="J24" i="4"/>
  <c r="G24" i="4"/>
  <c r="E24" i="4"/>
  <c r="X22" i="4"/>
  <c r="O22" i="4"/>
  <c r="J22" i="4"/>
  <c r="G22" i="4"/>
  <c r="E22" i="4"/>
  <c r="X21" i="4"/>
  <c r="O21" i="4"/>
  <c r="J21" i="4"/>
  <c r="G21" i="4"/>
  <c r="E21" i="4"/>
  <c r="X19" i="4"/>
  <c r="O19" i="4"/>
  <c r="J19" i="4"/>
  <c r="G19" i="4"/>
  <c r="E19" i="4"/>
  <c r="X18" i="4"/>
  <c r="O18" i="4"/>
  <c r="J18" i="4"/>
  <c r="G18" i="4"/>
  <c r="E18" i="4"/>
  <c r="X17" i="4"/>
  <c r="O17" i="4"/>
  <c r="J17" i="4"/>
  <c r="G17" i="4"/>
  <c r="E17" i="4"/>
  <c r="X16" i="4"/>
  <c r="O16" i="4"/>
  <c r="J16" i="4"/>
  <c r="G16" i="4"/>
  <c r="E16" i="4"/>
  <c r="X15" i="4"/>
  <c r="O15" i="4"/>
  <c r="J15" i="4"/>
  <c r="G15" i="4"/>
  <c r="E15" i="4"/>
  <c r="X14" i="4"/>
  <c r="O14" i="4"/>
  <c r="J14" i="4"/>
  <c r="G14" i="4"/>
  <c r="E14" i="4"/>
  <c r="X13" i="4"/>
  <c r="O13" i="4"/>
  <c r="J13" i="4"/>
  <c r="G13" i="4"/>
  <c r="E13" i="4"/>
  <c r="X12" i="4"/>
  <c r="O12" i="4"/>
  <c r="J12" i="4"/>
  <c r="G12" i="4"/>
  <c r="E12" i="4"/>
  <c r="X11" i="4"/>
  <c r="O11" i="4"/>
  <c r="J11" i="4"/>
  <c r="G11" i="4"/>
  <c r="E11" i="4"/>
  <c r="X10" i="4"/>
  <c r="O10" i="4"/>
  <c r="J10" i="4"/>
  <c r="G10" i="4"/>
  <c r="E10" i="4"/>
  <c r="X9" i="4"/>
  <c r="O9" i="4"/>
  <c r="J9" i="4"/>
  <c r="G9" i="4"/>
  <c r="E9" i="4"/>
  <c r="X8" i="4"/>
  <c r="O8" i="4"/>
  <c r="J8" i="4"/>
  <c r="G8" i="4"/>
  <c r="E8" i="4"/>
  <c r="X7" i="4"/>
  <c r="O7" i="4"/>
  <c r="J7" i="4"/>
  <c r="G7" i="4"/>
  <c r="E7" i="4"/>
  <c r="X6" i="4"/>
  <c r="O6" i="4"/>
  <c r="J6" i="4"/>
  <c r="G6" i="4"/>
  <c r="E6" i="4"/>
  <c r="X5" i="4"/>
  <c r="O5" i="4"/>
  <c r="J5" i="4"/>
  <c r="G5" i="4"/>
  <c r="E5" i="4"/>
  <c r="X4" i="4"/>
  <c r="O4" i="4"/>
  <c r="J4" i="4"/>
  <c r="G4" i="4"/>
  <c r="E4" i="4"/>
  <c r="X3" i="4"/>
  <c r="O3" i="4"/>
  <c r="J3" i="4"/>
  <c r="G3" i="4"/>
  <c r="E3" i="4"/>
  <c r="X2" i="4"/>
  <c r="O2" i="4"/>
  <c r="J2" i="4"/>
  <c r="G2" i="4"/>
  <c r="E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ID#AAAAcuSv9pw
Mariana Marcatto    (2022-07-14 16:45:04)
PROGRAMA VINCULADO AO PPAG</t>
        </r>
      </text>
    </comment>
    <comment ref="H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ID#AAAAcuSv9ps
Mariana Marcatto    (2022-07-14 16:45:04)
AÇÃO VINCULADO AO PPAG</t>
        </r>
      </text>
    </comment>
    <comment ref="I1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ID#AAAAcuGcjXs
Mariana Marcatto    (2022-07-14 16:45:04)
ELEMENTO EXECUTADO DA DESPESA
OBS: EM CASO DE DÚVIDA NA CLASSIFICAÇÃO, PROCURAR A DIRETORIA DE PLANEJAMENTO E ORÇAMENTO PARA AUXILIAR NO PREENCHIMENTO. 
CLASSIFICADOR ECONÔMICO DA DESPESA DISPONÍVELPARA CONSULTA EM: http://www.planejamento.mg.gov.br/pagina/planejamento-e-orcamento/lei-orcamentaria-anual-loa/lei-orcamentaria-anual-loa</t>
        </r>
      </text>
    </comment>
    <comment ref="K1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ID#AAAAcuSv9qA
Mariana Marcatto    (2022-07-14 16:45:04)
ELEMENTO/ITEM EXECUTADO DA DESPESA
OBS: EM CASO DE DÚVIDA NA CLASSIFICAÇÃO, PROCURAR A DIRETORIA DE PLANEJAMENTO E ORÇAMENTO PARA AUXILIAR NO PREENCHIMENTO. 
CLASSIFICADOR ECONÔMICO DA DESPESA DISPONÍVELPARA CONSULTA EM: http://www.planejamento.mg.gov.br/pagina/planejamento-e-orcamento/lei-orcamentaria-anual-loa/lei-orcamentaria-anual-loa</t>
        </r>
      </text>
    </comment>
    <comment ref="P1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ID#AAAAcuGcjWk
Mariana Marcatto    (2022-07-14 16:45:04)
O PREENCHIMENTO DESSA COLUNA É OPCIONAL.  
ELA SERVE PARA AUXILIAR NO PLANEJAMENTO DO ÓRGÃO. 
Ex: o órgão possui uma fonte específica que só pode fincanciar determinada despesa e ele já deixa isso marcado para auxilia-lo.</t>
        </r>
      </text>
    </comment>
    <comment ref="Q1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======
ID#AAAAcuGcjV4
Mariana Marcatto    (2022-07-14 16:45:04)
O PREENCHIMENTO DESSA COLUNA É OPCIONAL.
O preenchimento dessa coluna tem como objetivo auxiliar o órgão a fazer o levantamento de seus custos de forma mais assertiva, visto que alguns elementos-itens agregam diversos itens de materiais que possuem lógicas de preço e volume diferente. 
Ex: material de consumo (papel, caneta, clips, lápis, etc)
combustível (álcool, gasolina, etc)
MGS (postos de trabalho variados - administrativo ou conservação e limpeza)
Estagiário (posto de 30 ou 20 horas)</t>
        </r>
      </text>
    </comment>
    <comment ref="R1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>======
ID#AAAAcuGcjV8
Mariana Marcatto    (2022-07-14 16:45:04)
SIM: DESPESA QUE NÃO É EXECUTADA NO EXERCÍCIO CORRENTE;
NÃO: DESPESA EXECUTADA NO EXERCÍCIO CORRENTE.
OBS: QUANDO A DESPESA FOR CLASSIFICADA COMO NOVA OBRIGÁTORIAMENTE O CENÁRIO TERÁ QUER SER CLASSIFICADO COMO INCREMENTAL (COLUNA P)</t>
        </r>
      </text>
    </comment>
    <comment ref="S1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>======
ID#AAAAcuGcjWM
Mariana Marcatto    (2022-07-14 16:45:04)
QUAL PARÂMETRO/REFERÊNCIA FOI UTILIZADO PARA REALIZAR A VOLUMETRIA?
Ex: Unidade; KM; Pacote com 100 unidades; m²; etc.</t>
        </r>
      </text>
    </comment>
    <comment ref="T1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>======
ID#AAAAcuGcjVk
Mariana Marcatto    (2022-07-14 16:45:04)
QUANTIFICAÇÃO DO VOLUME 
Ex: se na coluna "PREMISSA DE VOLUME" foi preenchida com "unidade", na coluna "VOLUME" você deverá colocar quantas unidades precisa</t>
        </r>
      </text>
    </comment>
    <comment ref="U1" authorId="0" shapeId="0" xr:uid="{00000000-0006-0000-0300-00000A000000}">
      <text>
        <r>
          <rPr>
            <sz val="11"/>
            <color theme="1"/>
            <rFont val="Calibri"/>
            <family val="2"/>
            <scheme val="minor"/>
          </rPr>
          <t>======
ID#AAAAcuGcjXU
Mariana Marcatto    (2022-07-14 16:45:04)
QUAL PARÂMETRO/REFERÊNCIA FOI UTILIZADO PARA REALIZAR A PRECIFICAÇÃO?
Ex: Preço de Referência Portal de Compras; Pesquisa na internet; Média histórica de consumo; etc.</t>
        </r>
      </text>
    </comment>
    <comment ref="W1" authorId="0" shapeId="0" xr:uid="{00000000-0006-0000-0300-00000B000000}">
      <text>
        <r>
          <rPr>
            <sz val="11"/>
            <color theme="1"/>
            <rFont val="Calibri"/>
            <family val="2"/>
            <scheme val="minor"/>
          </rPr>
          <t>======
ID#AAAAcuGcjWQ
Mariana Marcatto    (2022-07-14 16:45:04)
QUANTAS VEZES O PAGAMENTO É REALIZADO AO LONGO DO ANO?
IMPORTANTE: se no preço ou no volume já você considerar o valor ou montante anual, a frequência de pagamento será "1".</t>
        </r>
      </text>
    </comment>
    <comment ref="X1" authorId="0" shapeId="0" xr:uid="{00000000-0006-0000-0300-00000C000000}">
      <text>
        <r>
          <rPr>
            <sz val="11"/>
            <color theme="1"/>
            <rFont val="Calibri"/>
            <family val="2"/>
            <scheme val="minor"/>
          </rPr>
          <t>======
ID#AAAAcuGcjWs
Mariana Marcatto    (2022-07-14 16:45:04)
VALOR TOTAL ITEM = VOLUME x PREÇO UNITÁRIO x FREQUÊNCIA DE PAGAMENTO</t>
        </r>
      </text>
    </comment>
    <comment ref="Y1" authorId="0" shapeId="0" xr:uid="{00000000-0006-0000-0300-00000D000000}">
      <text>
        <r>
          <rPr>
            <sz val="11"/>
            <color theme="1"/>
            <rFont val="Calibri"/>
            <family val="2"/>
            <scheme val="minor"/>
          </rPr>
          <t>======
ID#AAAAcuGcjXQ
Mariana Marcatto    (2022-07-14 16:45:04)
LIMIAR: NÍVEL DE SERVIÇO MÍNIMO PARA GARANTIR A EXECUÇÃO DE ENTREGAS MANDATÓRIAS E/OU ESSENCIAIS DO ÓRGÃO.
INCREMENTAL: ENTREGAS NÃO OBRIGATÓRIAS, EM UM NÍVEL DE SERVIÇO SUPERIOR
QUE SÃO REALIZADOS PARA MELHORAR RESULTADOS, AUMENTAR A QUALIDADE E
MITIGAR RISCOS.
QUANTO MAIS ALINHADOS COM A ESTRATÉGIA, MAIS PRÓXIMOS FICAM DO CENÁRIO
LIMIAR</t>
        </r>
      </text>
    </comment>
    <comment ref="Z1" authorId="0" shapeId="0" xr:uid="{00000000-0006-0000-0300-00000E000000}">
      <text>
        <r>
          <rPr>
            <sz val="11"/>
            <color theme="1"/>
            <rFont val="Calibri"/>
            <family val="2"/>
            <scheme val="minor"/>
          </rPr>
          <t>======
ID#AAAAcuGcjWw
Mariana Marcatto    (2022-07-14 16:45:04)
O CENÁRIO EQUIVALE A UM PACOTE DE DESPESAS QUE PROMOVE A MELHORIA DA SUA ENTREGA, OU SEJA, NO CENÁRIO DEVE-SE DESCREVER O AUMENTO DO NÍVEL DE SERVIÇO GERADO.
Deve ser preenchido somente nas despesas classificadas como incrementais. 
É essencial que o cenário seja bem descrito, uma vez que ele permite compreender o ganho que aquela despesa adicional gera. Ou seja, o cenário é importante para uma tomada de decisão assertiva e estretégica.</t>
        </r>
      </text>
    </comment>
    <comment ref="AA1" authorId="0" shapeId="0" xr:uid="{00000000-0006-0000-0300-00000F000000}">
      <text>
        <r>
          <rPr>
            <sz val="11"/>
            <color theme="1"/>
            <rFont val="Calibri"/>
            <family val="2"/>
            <scheme val="minor"/>
          </rPr>
          <t>======
ID#AAAAcuGcjW4
Mariana Marcatto    (2022-07-14 16:45:04)
Deve ser preenchido obrigatoriamente nas despesas classificadas como incrementais.  É facultativo seu preenchimento nas despesas classificadas como limiar.
É essencial que o risco de não fazer seja bem descrito, uma vez que ele permite compreender a perda gerada pela não execução da despesa. Ou seja, ele é importante para uma tomada de decisão assertiva e estretégica.
No caso das despesas limiares essa coluna auxilia o gestor a compreender a entrega e a ter mais informações acerca de sua necessidade.</t>
        </r>
      </text>
    </comment>
    <comment ref="AB1" authorId="0" shapeId="0" xr:uid="{00000000-0006-0000-0300-000010000000}">
      <text>
        <r>
          <rPr>
            <sz val="11"/>
            <color theme="1"/>
            <rFont val="Calibri"/>
            <family val="2"/>
            <scheme val="minor"/>
          </rPr>
          <t>======
ID#AAAAcuSv9p8
Mariana Marcatto    (2022-07-14 16:45:04)
Deve ser preenchido obrigatoriamente nas despesas classificadas como incrementais.  É facultativo seu preenchimento nas despesas classificadas como limiar.
É essencial que o benefício ao fazer seja bem descrito, uma vez que ele permite compreender os ganhos gerados pela organização a partir da execução da despesa. Ou seja, ele é importante para uma tomada de decisão assertiva e estretégica.
No caso das despesas limiares essa coluna auxilia o gestor a compreender a entrega e a ter mais informações acerca de sua necessidade.</t>
        </r>
      </text>
    </comment>
    <comment ref="AC1" authorId="0" shapeId="0" xr:uid="{00000000-0006-0000-0300-000011000000}">
      <text>
        <r>
          <rPr>
            <sz val="11"/>
            <color theme="1"/>
            <rFont val="Calibri"/>
            <family val="2"/>
            <scheme val="minor"/>
          </rPr>
          <t>======
ID#AAAAcuSv9p0
ESSA COLUNA DEVE SER PREENCHIDA PELO N3 EM ESCALA NUMÉRICA, DE ACORDO COM  O NÍVEL DE PRIORIZAÇÃO    (2022-07-14 16:45:04)
LIMIAR = 0 ou deixar a célula em branco
INCREMENTAL = de 1 até o último nível de priorização 
Obs: despesas que compõem o mesmo cenário (coluna y), devem ser classificadas com o mesmo nível de priorização.</t>
        </r>
      </text>
    </comment>
    <comment ref="AD1" authorId="0" shapeId="0" xr:uid="{00000000-0006-0000-0300-000012000000}">
      <text>
        <r>
          <rPr>
            <sz val="11"/>
            <color theme="1"/>
            <rFont val="Calibri"/>
            <family val="2"/>
            <scheme val="minor"/>
          </rPr>
          <t>======
ID#AAAAcuGcjW0
ESSA COLUNA DEVE SER PREENCHIDA PELO N3 EM ESCALA NUMÉRICA, DE ACORDO COM  O NÍVEL DE PRIORIZAÇÃO    (2022-07-14 16:45:04)
LIMIAR = 0 ou deixar a célula em branco
INCREMENTAL = de 1 até o último nível de priorização 
Obs: despesas que compõem o mesmo cenário (coluna y), devem ser classificadas com o mesmo nível de priorização.</t>
        </r>
      </text>
    </comment>
    <comment ref="AE1" authorId="0" shapeId="0" xr:uid="{00000000-0006-0000-0300-000013000000}">
      <text>
        <r>
          <rPr>
            <sz val="11"/>
            <color theme="1"/>
            <rFont val="Calibri"/>
            <family val="2"/>
            <scheme val="minor"/>
          </rPr>
          <t>======
ID#AAAAcuGcjXA
Mariana Marcatto    (2022-07-14 16:45:04)
ESSA COLUNA DEVE SER PREENCHIDA PELO N1 EM ESCALA NUMÉRICA, DE ACORDO COM  O NÍVEL DE REPRIORIZAÇÃO FINAL.
LIMIAR = 0 ou deixar a célula em branco
INCREMENTAL = de 1 até o último nível de priorização 
O RESULTADO DESSA PRIORIZAÇÃO FINAL É A PILHA ORÇAMENTÁRIA DO ÓRGÃO.
Obs: despesas que compõem o mesmo cenário (coluna y), devem ser classificadas com o mesmo nível de priorização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27v9zeiuASm0QpI/9g6TF7DYY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ID#AAAAcuGcjWc
Mariana Marcatto    (2022-07-14 16:45:04)
PROGRAMA VINCULADO AO PPAG</t>
        </r>
      </text>
    </comment>
    <comment ref="H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ID#AAAAcuGcjXY
Mariana Marcatto    (2022-07-14 16:45:04)
AÇÃO VINCULADO AO PPAG</t>
        </r>
      </text>
    </comment>
    <comment ref="I1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ID#AAAAcuGcjXc
Mariana Marcatto    (2022-07-14 16:45:04)
O QUE MINHA ÁREA /DEPARTAMENTO ENTREGA PARA O ESTADO/SOCIEDADE?
A PARTIR DAS PRINCIPAIS ATIVIDADES REALIZADAS PELO DEPARTAMENTO, IDENTIFICAR OS PRINCIPAIS PRODUTOS GERADOS.
AS ENTREGAS SÃO MENSURÁVEIS E TANGÍVEIS, POIS, COSTUMAM REPRESENTAR A RAZÃO DE EXISTÊNCIA DE UMA ÁREA OU DEPARTAMENTO.</t>
        </r>
      </text>
    </comment>
    <comment ref="J1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ID#AAAAcuSv9p4
Mariana Marcatto    (2022-07-14 16:45:04)
ELEMENTO EXECUTADO DA DESPESA
OBS: EM CASO DE DÚVIDA NA CLASSIFICAÇÃO, PROCURAR A DIRETORIA DE PLANEJAMENTO E ORÇAMENTO PARA AUXILIAR NO PREENCHIMENTO. 
CLASSIFICADOR ECONÔMICO DA DESPESA DISPONÍVELPARA CONSULTA EM: http://www.planejamento.mg.gov.br/pagina/planejamento-e-orcamento/lei-orcamentaria-anual-loa/lei-orcamentaria-anual-loa</t>
        </r>
      </text>
    </comment>
    <comment ref="L1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ID#AAAAcuGcjXE
Mariana Marcatto    (2022-07-14 16:45:04)
ELEMENTO/ITEM EXECUTADO DA DESPESA
OBS: EM CASO DE DÚVIDA NA CLASSIFICAÇÃO, PROCURAR A DIRETORIA DE PLANEJAMENTO E ORÇAMENTO PARA AUXILIAR NO PREENCHIMENTO. 
CLASSIFICADOR ECONÔMICO DA DESPESA DISPONÍVELPARA CONSULTA EM: http://www.planejamento.mg.gov.br/pagina/planejamento-e-orcamento/lei-orcamentaria-anual-loa/lei-orcamentaria-anual-loa</t>
        </r>
      </text>
    </comment>
    <comment ref="O1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======
ID#AAAAcuSv9qY
Mariana Marcatto    (2022-07-14 16:45:04)
O PREENCHIMENTO DESSA COLUNA É OPCIONAL.  
ELA SERVE PARA AUXILIAR NO PLANEJAMENTO DO ÓRGÃO. 
Ex: o órgão possui uma fonte específica que só pode fincanciar determinada despesa e ele já deixa isso marcado para auxilia-lo.</t>
        </r>
      </text>
    </comment>
    <comment ref="Q1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======
ID#AAAAcuSv9qc
Mariana Marcatto    (2022-07-14 16:45:04)
SIM: DESPESA QUE NÃO É EXECUTADA NO EXERCÍCIO CORRENTE;
NÃO: DESPESA EXECUTADA NO EXERCÍCIO CORRENTE.
OBS: QUANDO A DESPESA FOR CLASSIFICADA COMO NOVA OBRIGÁTORIAMENTE O CENÁRIO TERÁ QUER SER CLASSIFICADO COMO INCREMENTAL (COLUNA P)</t>
        </r>
      </text>
    </comment>
    <comment ref="R1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======
ID#AAAAcuGcjXI
Mariana Marcatto    (2022-07-14 16:45:04)
QUAL PARÂMETRO/REFERÊNCIA FOI UTILIZADO PARA REALIZAR A VOLUMETRIA?
Esse campo deve ser utilizado para explicar como se chegou no volume apresentado.</t>
        </r>
      </text>
    </comment>
    <comment ref="T1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======
ID#AAAAcuGcjW8
Mariana Marcatto    (2022-07-14 16:45:04)
QUAL PARÂMETRO/REFERÊNCIA FOI UTILIZADO PARA REALIZAR A PRECIFICAÇÃO?
Ex: Preço de Referência Portal de Compras; Pesquisa na internet; Média histórica de consumo; etc.</t>
        </r>
      </text>
    </comment>
    <comment ref="W1" authorId="0" shapeId="0" xr:uid="{00000000-0006-0000-0500-00000A000000}">
      <text>
        <r>
          <rPr>
            <sz val="11"/>
            <color theme="1"/>
            <rFont val="Calibri"/>
            <family val="2"/>
            <scheme val="minor"/>
          </rPr>
          <t>======
ID#AAAAcuSv9qM
Mariana Marcatto    (2022-07-14 16:45:04)
VALOR TOTAL ITEM = VOLUME x PREÇO UNITÁRIO x FREQUÊNCIA DE PAGAMENTO</t>
        </r>
      </text>
    </comment>
    <comment ref="X1" authorId="0" shapeId="0" xr:uid="{00000000-0006-0000-0500-00000B000000}">
      <text>
        <r>
          <rPr>
            <sz val="11"/>
            <color theme="1"/>
            <rFont val="Calibri"/>
            <family val="2"/>
            <scheme val="minor"/>
          </rPr>
          <t>======
ID#AAAAcuGcjWA
Mariana Marcatto    (2022-07-14 16:45:04)
LIMIAR: NÍVEL DE SERVIÇO MÍNIMO PARA GARANTIR A EXECUÇÃO DE ENTREGAS MANDATÓRIAS E/OU ESSENCIAIS DO ÓRGÃO. ESTÁ VINCULADO AO CUMPRIMENTO E REQUERIMENTOS LEGAIS.
INCREMENTAL: ENTREGAS NÃO OBRIGATÓRIAS, EM UM NÍVEL DE SERVIÇO SUPERIOR
QUE SÃO REALIZADOS PARA MELHORAR RESULTADOS, AUMENTAR A QUALIDADE E
MITIGAR RISCOS.
QUANTO MAIS ALINHADOS COM A ESTRATÉGIA, MAIS PRÓXIMOS FICAM DO CENÁRIO
LIMIAR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r2UY4iR2Zt5hxDHvkAOPXRmg5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ID#AAAAcuGcjXM
Mariana Marcatto    (2022-07-14 16:45:04)
PROGRAMA VINCULADO AO PPAG</t>
        </r>
      </text>
    </comment>
    <comment ref="H2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ID#AAAAcuGcjXw
Mariana Marcatto    (2022-07-14 16:45:04)
AÇÃO VINCULADO AO PPAG</t>
        </r>
      </text>
    </comment>
    <comment ref="I2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ID#AAAAcuGcjWI
Mariana Marcatto    (2022-07-14 16:45:04)
O QUE MINHA ÁREA /DEPARTAMENTO ENTREGA PARA O ESTADO/SOCIEDADE?
A PARTIR DAS PRINCIPAIS ATIVIDADES REALIZADAS PELO DEPARTAMENTO, IDENTIFICAR OS PRINCIPAIS PRODUTOS GERADOS.
AS ENTREGAS SÃO MENSURÁVEIS E TANGÍVEIS, POIS, COSTUMAM REPRESENTAR A RAZÃO DE EXISTÊNCIA DE UMA ÁREA OU DEPARTAMENTO.</t>
        </r>
      </text>
    </comment>
    <comment ref="J2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ID#AAAAcuSv9qE
Mariana Marcatto    (2022-07-14 16:45:04)
ELEMENTO EXECUTADO DA DESPESA
OBS: EM CASO DE DÚVIDA NA CLASSIFICAÇÃO, PROCURAR A DIRETORIA DE PLANEJAMENTO E ORÇAMENTO PARA AUXILIAR NO PREENCHIMENTO. 
CLASSIFICADOR ECONÔMICO DA DESPESA DISPONÍVELPARA CONSULTA EM: http://www.planejamento.mg.gov.br/pagina/planejamento-e-orcamento/lei-orcamentaria-anual-loa/lei-orcamentaria-anual-loa</t>
        </r>
      </text>
    </comment>
    <comment ref="L2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======
ID#AAAAcuGcjWg
Mariana Marcatto    (2022-07-14 16:45:04)
ELEMENTO/ITEM EXECUTADO DA DESPESA
OBS: EM CASO DE DÚVIDA NA CLASSIFICAÇÃO, PROCURAR A DIRETORIA DE PLANEJAMENTO E ORÇAMENTO PARA AUXILIAR NO PREENCHIMENTO. 
CLASSIFICADOR ECONÔMICO DA DESPESA DISPONÍVELPARA CONSULTA EM: http://www.planejamento.mg.gov.br/pagina/planejamento-e-orcamento/lei-orcamentaria-anual-loa/lei-orcamentaria-anual-loa</t>
        </r>
      </text>
    </comment>
    <comment ref="O2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ID#AAAAcuGcjVo
Mariana Marcatto    (2022-07-14 16:45:04)
O PREENCHIMENTO DESSA COLUNA É OPCIONAL.  
ELA SERVE PARA AUXILIAR NO PLANEJAMENTO DO ÓRGÃO. 
Ex: o órgão possui uma fonte específica que só pode fincanciar determinada despesa e ele já deixa isso marcado para auxilia-lo.</t>
        </r>
      </text>
    </comment>
    <comment ref="P2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======
ID#AAAAcuGcjXk
Mariana Marcatto    (2022-07-14 16:45:04)
O PREENCHIMENTO DESSA COLUNA É OPCIONAL.
O preenchimento dessa coluna tem como objetivo auxiliar o órgão a fazer o levantamento de seus custos de forma mais assertiva, visto que alguns elementos-itens agregam diversos itens de materiais que possuem lógicas de preço e volume diferente. 
Ex: material de consumo (papel, caneta, clips, lápis, etc)
combustível (álcool, gasolina, etc)
MGS (postos de trabalho variados - administrativo ou conservação e limpeza)
Estagiário (posto de 30 ou 20 horas)</t>
        </r>
      </text>
    </comment>
    <comment ref="Q2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======
ID#AAAAcuGcjWo
Mariana Marcatto    (2022-07-14 16:45:04)
SIM: DESPESA QUE NÃO É EXECUTADA NO EXERCÍCIO CORRENTE;
NÃO: DESPESA EXECUTADA NO EXERCÍCIO CORRENTE.
OBS: QUANDO A DESPESA FOR CLASSIFICADA COMO NOVA OBRIGÁTORIAMENTE O CENÁRIO TERÁ QUER SER CLASSIFICADO COMO INCREMENTAL (COLUNA P)</t>
        </r>
      </text>
    </comment>
    <comment ref="R2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ID#AAAAcuSv9qU
Mariana Marcatto    (2022-07-14 16:45:04)
QUAL PARÂMETRO/REFERÊNCIA FOI UTILIZADO PARA REALIZAR A VOLUMETRIA?
Ex: Unidade; KM; Pacote com 100 unidades; m²; etc.</t>
        </r>
      </text>
    </comment>
    <comment ref="S2" authorId="0" shapeId="0" xr:uid="{00000000-0006-0000-0600-00000A000000}">
      <text>
        <r>
          <rPr>
            <sz val="11"/>
            <color theme="1"/>
            <rFont val="Calibri"/>
            <family val="2"/>
            <scheme val="minor"/>
          </rPr>
          <t>======
ID#AAAAcuGcjXg
Mariana Marcatto    (2022-07-14 16:45:04)
QUANTIFICAÇÃO DO VOLUME 
Ex: se na coluna "PREMISSA DE VOLUME" foi preenchida com "unidade", na coluna "VOLUME" você deverá colocar quantas unidades precisa</t>
        </r>
      </text>
    </comment>
    <comment ref="T2" authorId="0" shapeId="0" xr:uid="{00000000-0006-0000-0600-00000B000000}">
      <text>
        <r>
          <rPr>
            <sz val="11"/>
            <color theme="1"/>
            <rFont val="Calibri"/>
            <family val="2"/>
            <scheme val="minor"/>
          </rPr>
          <t>======
ID#AAAAcuGcjVw
Mariana Marcatto    (2022-07-14 16:45:04)
QUAL PARÂMETRO/REFERÊNCIA FOI UTILIZADO PARA REALIZAR A PRECIFICAÇÃO?
Ex: Preço de Referência Portal de Compras; Pesquisa na internet; Média histórica de consumo; etc.</t>
        </r>
      </text>
    </comment>
    <comment ref="V2" authorId="0" shapeId="0" xr:uid="{00000000-0006-0000-0600-00000C000000}">
      <text>
        <r>
          <rPr>
            <sz val="11"/>
            <color theme="1"/>
            <rFont val="Calibri"/>
            <family val="2"/>
            <scheme val="minor"/>
          </rPr>
          <t>======
ID#AAAAcuGcjVc
Mariana Marcatto    (2022-07-14 16:45:04)
QUANTAS VEZES O PAGAMENTO É REALIZADO AO LONGO DO ANO?
IMPORTANTE: se no preço ou no volume já você considerar o valor ou montante anual, a frequência de pagamento será "1".</t>
        </r>
      </text>
    </comment>
    <comment ref="W2" authorId="0" shapeId="0" xr:uid="{00000000-0006-0000-0600-00000D000000}">
      <text>
        <r>
          <rPr>
            <sz val="11"/>
            <color theme="1"/>
            <rFont val="Calibri"/>
            <family val="2"/>
            <scheme val="minor"/>
          </rPr>
          <t>======
ID#AAAAcuGcjWY
Mariana Marcatto    (2022-07-14 16:45:04)
VALOR TOTAL ITEM = VOLUME x PREÇO UNITÁRIO x FREQUÊNCIA DE PAGAMENTO</t>
        </r>
      </text>
    </comment>
    <comment ref="X2" authorId="0" shapeId="0" xr:uid="{00000000-0006-0000-0600-00000E000000}">
      <text>
        <r>
          <rPr>
            <sz val="11"/>
            <color theme="1"/>
            <rFont val="Calibri"/>
            <family val="2"/>
            <scheme val="minor"/>
          </rPr>
          <t>======
ID#AAAAcuGcjWE
Mariana Marcatto    (2022-07-14 16:45:04)
LIMIAR: NÍVEL DE SERVIÇO MÍNIMO PARA GARANTIR A EXECUÇÃO DE ENTREGAS MANDATÓRIAS E/OU ESSENCIAIS DO ÓRGÃO.
INCREMENTAL: ENTREGAS NÃO OBRIGATÓRIAS, EM UM NÍVEL DE SERVIÇO SUPERIOR
QUE SÃO REALIZADOS PARA MELHORAR RESULTADOS, AUMENTAR A QUALIDADE E
MITIGAR RISCOS.
QUANTO MAIS ALINHADOS COM A ESTRATÉGIA, MAIS PRÓXIMOS FICAM DO CENÁRIO
LIMIAR</t>
        </r>
      </text>
    </comment>
    <comment ref="Y2" authorId="0" shapeId="0" xr:uid="{00000000-0006-0000-0600-00000F000000}">
      <text>
        <r>
          <rPr>
            <sz val="11"/>
            <color theme="1"/>
            <rFont val="Calibri"/>
            <family val="2"/>
            <scheme val="minor"/>
          </rPr>
          <t>======
ID#AAAAcuGcjVs
Mariana Marcatto    (2022-07-14 16:45:04)
O CENÁRIO EQUIVALE A UM PACOTE DE DESPESAS QUE PROMOVE A MELHORIA DA SUA ENTREGA, OU SEJA, NO CENÁRIO DEVE-SE DESCREVER O AUMENTO DO NÍVEL DE SERVIÇO GERADO.
Deve ser preenchido somente nas despesas classificadas como incrementais. 
É essencial que o cenário seja bem descrito, uma vez que ele permite compreender o ganho que aquela despesa adicional gera. Ou seja, o cenário é importante para uma tomada de decisão assertiva e estretégica.</t>
        </r>
      </text>
    </comment>
    <comment ref="Z2" authorId="0" shapeId="0" xr:uid="{00000000-0006-0000-0600-000010000000}">
      <text>
        <r>
          <rPr>
            <sz val="11"/>
            <color theme="1"/>
            <rFont val="Calibri"/>
            <family val="2"/>
            <scheme val="minor"/>
          </rPr>
          <t>======
ID#AAAAcuGcjV0
Mariana Marcatto    (2022-07-14 16:45:04)
Deve ser preenchido obrigatoriamente nas despesas classificadas como incrementais.  É facultativo seu preenchimento nas despesas classificadas como limiar.
É essencial que o risco de não fazer seja bem descrito, uma vez que ele permite compreender a perda gerada pela não execução da despesa. Ou seja, ele é importante para uma tomada de decisão assertiva e estretégica.
No caso das despesas limiares essa coluna auxilia o gestor a compreender a entrega e a ter mais informações acerca de sua necessidade.</t>
        </r>
      </text>
    </comment>
    <comment ref="AA2" authorId="0" shapeId="0" xr:uid="{00000000-0006-0000-0600-000011000000}">
      <text>
        <r>
          <rPr>
            <sz val="11"/>
            <color theme="1"/>
            <rFont val="Calibri"/>
            <family val="2"/>
            <scheme val="minor"/>
          </rPr>
          <t>======
ID#AAAAcuGcjVg
Mariana Marcatto    (2022-07-14 16:45:04)
Deve ser preenchido obrigatoriamente nas despesas classificadas como incrementais.  É facultativo seu preenchimento nas despesas classificadas como limiar.
É essencial que o benefício ao fazer seja bem descrito, uma vez que ele permite compreender os ganhos gerados pela organização a partir da execução da despesa. Ou seja, ele é importante para uma tomada de decisão assertiva e estretégica.
No caso das despesas limiares essa coluna auxilia o gestor a compreender a entrega e a ter mais informações acerca de sua necessidade.</t>
        </r>
      </text>
    </comment>
    <comment ref="AB2" authorId="0" shapeId="0" xr:uid="{00000000-0006-0000-0600-000012000000}">
      <text>
        <r>
          <rPr>
            <sz val="11"/>
            <color theme="1"/>
            <rFont val="Calibri"/>
            <family val="2"/>
            <scheme val="minor"/>
          </rPr>
          <t>======
ID#AAAAcuSv9qQ
ESSA COLUNA DEVE SER PREENCHIDA PELO N3 EM ESCALA NUMÉRICA, DE ACORDO COM  O NÍVEL DE PRIORIZAÇÃO    (2022-07-14 16:45:04)
LIMIAR = 0 ou deixar a célula em branco
INCREMENTAL = de 1 até o último nível de priorização 
Obs: despesas que compõem o mesmo cenário (coluna y), devem ser classificadas com o mesmo nível de priorização.</t>
        </r>
      </text>
    </comment>
    <comment ref="AC2" authorId="0" shapeId="0" xr:uid="{00000000-0006-0000-0600-000013000000}">
      <text>
        <r>
          <rPr>
            <sz val="11"/>
            <color theme="1"/>
            <rFont val="Calibri"/>
            <family val="2"/>
            <scheme val="minor"/>
          </rPr>
          <t>======
ID#AAAAcuGcjXo
ESSA COLUNA DEVE SER PREENCHIDA PELO N2 EM ESCALA NUMÉRICA, DE ACORDO COM  O NÍVEL DE REPRIORIZAÇÃO INTERMEDIÁRIO partindo do levantamento feito pelos N3 a ele subordinados    (2022-07-14 16:45:04)
LIMIAR = 0 ou deixar a célula em branco
INCREMENTAL = de 1 até o último nível de priorização 
Obs: despesas que compõem o mesmo cenário (coluna y), devem ser classificadas com o mesmo nível de priorização.</t>
        </r>
      </text>
    </comment>
    <comment ref="AD2" authorId="0" shapeId="0" xr:uid="{00000000-0006-0000-0600-000014000000}">
      <text>
        <r>
          <rPr>
            <sz val="11"/>
            <color theme="1"/>
            <rFont val="Calibri"/>
            <family val="2"/>
            <scheme val="minor"/>
          </rPr>
          <t>======
ID#AAAAcuGcjWU
Mariana Marcatto    (2022-07-14 16:45:04)
ESSA COLUNA DEVE SER PREENCHIDA PELO N1 EM ESCALA NUMÉRICA, DE ACORDO COM  O NÍVEL DE REPRIORIZAÇÃO FINAL.
LIMIAR = 0 ou deixar a célula em branco
INCREMENTAL = de 1 até o último nível de priorização 
O RESULTADO DESSA PRIORIZAÇÃO FINAL É A PILHA ORÇAMENTÁRIA DO ÓRGÃO.
Obs: despesas que compõem o mesmo cenário (coluna y), devem ser classificadas com o mesmo nível de priorização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/6jmeJc5w1c8M1W5MNScFiTw76Q=="/>
    </ext>
  </extLst>
</comments>
</file>

<file path=xl/sharedStrings.xml><?xml version="1.0" encoding="utf-8"?>
<sst xmlns="http://schemas.openxmlformats.org/spreadsheetml/2006/main" count="3583" uniqueCount="1113">
  <si>
    <t>ARMBH</t>
  </si>
  <si>
    <t>ARMVA</t>
  </si>
  <si>
    <t>ARSAE</t>
  </si>
  <si>
    <t>DER-MG</t>
  </si>
  <si>
    <t>FUNTRANS</t>
  </si>
  <si>
    <t>FAOP</t>
  </si>
  <si>
    <t>FCS</t>
  </si>
  <si>
    <t>FEAM</t>
  </si>
  <si>
    <t>FJP</t>
  </si>
  <si>
    <t>IDENE</t>
  </si>
  <si>
    <t>IEF</t>
  </si>
  <si>
    <t>IEPHA</t>
  </si>
  <si>
    <t>IGAM</t>
  </si>
  <si>
    <t>IMA</t>
  </si>
  <si>
    <t>JUCEMG</t>
  </si>
  <si>
    <t>LEMG</t>
  </si>
  <si>
    <t>SEDESE</t>
  </si>
  <si>
    <t>FDM</t>
  </si>
  <si>
    <t>FEAS</t>
  </si>
  <si>
    <t>10.1</t>
  </si>
  <si>
    <t>59.1</t>
  </si>
  <si>
    <t>83.1</t>
  </si>
  <si>
    <t>52.1</t>
  </si>
  <si>
    <t>71.1</t>
  </si>
  <si>
    <t>26.1</t>
  </si>
  <si>
    <t>31.1</t>
  </si>
  <si>
    <t>60.1</t>
  </si>
  <si>
    <t>45.1</t>
  </si>
  <si>
    <t>99.1</t>
  </si>
  <si>
    <t>91.1</t>
  </si>
  <si>
    <t>38.1</t>
  </si>
  <si>
    <t>56.1</t>
  </si>
  <si>
    <t>83.2</t>
  </si>
  <si>
    <t>72.1</t>
  </si>
  <si>
    <t>61.1</t>
  </si>
  <si>
    <t>47.1</t>
  </si>
  <si>
    <t>32.1</t>
  </si>
  <si>
    <t>33.1</t>
  </si>
  <si>
    <t>54.2</t>
  </si>
  <si>
    <t>60.2</t>
  </si>
  <si>
    <t>ORÇAMENTO BASE ZERO (OBZ) 2024</t>
  </si>
  <si>
    <t>BASE OBZ</t>
  </si>
  <si>
    <t>MATERIAL DE APOIO</t>
  </si>
  <si>
    <t>CLASSIFICADOR ORÇAMENTÁRIO</t>
  </si>
  <si>
    <t>BASE OBZ - EXEMPLO</t>
  </si>
  <si>
    <t>DECRETO DIÁRIAS</t>
  </si>
  <si>
    <t>CRONOGRAMA</t>
  </si>
  <si>
    <t>Rótulos de Linha</t>
  </si>
  <si>
    <t>Soma de VALOR TOTAL ITEM</t>
  </si>
  <si>
    <t>2500 - ASSESSORAMENTO E GERENCIAMENTO DE POLITICAS PUBLICAS</t>
  </si>
  <si>
    <t>1401 - DIÁRIAS CIVIL</t>
  </si>
  <si>
    <t>3031 - LIVROS TÉCNICOS</t>
  </si>
  <si>
    <t>3302 - DESPESAS COM TRANSPORTE URBANO, PEDÁGIO E ESTACIONAMENTO - PESSOA FÍSICA</t>
  </si>
  <si>
    <t>3304 - PASSAGENS - PESSOA JURÍDICA</t>
  </si>
  <si>
    <t>3604 - DIÁRIAS A COLABORADORES EVENTUAIS</t>
  </si>
  <si>
    <t>3704 - LOCAÇÃO DE SERVIÇOS DE APOIO ADMINISTRATIVO REALIZADOS PELA MGS</t>
  </si>
  <si>
    <t>3705 - DESPESAS COM O PAGAMENTO DE ENCARGOS TRABALHISTAS À MGS</t>
  </si>
  <si>
    <t>3917 - LOCAÇÃO DE VEÍCULOS</t>
  </si>
  <si>
    <t>3924 - CURSOS, EXPOSIÇÕES, CONGRESSOS E CONFERÊNCIAS</t>
  </si>
  <si>
    <t>3931 - LOCAÇÃO DE SERVIÇOS GRÁFICOS</t>
  </si>
  <si>
    <t>3941 - ANUIDADES, CERTIFICADOS E REGISTROS</t>
  </si>
  <si>
    <t>3948 - CURSOS DE FORMAÇÃO, CAPACITAÇÃO
E PÓS-GRADUAÇÃO PARA
SERVIDORES</t>
  </si>
  <si>
    <t>3952 - CONTRATAÇÃO DE ESTAGIÁRIOS</t>
  </si>
  <si>
    <t>3958 - CONTRATAÇÃO DE PROJETOS EM PESQUISA DE CIÊNCIA, INOVAÇÃO E TECNOLOGIA</t>
  </si>
  <si>
    <t>4002 - SERVIÇOS DE TECNOLOGIA DA INFORMAÇÃO</t>
  </si>
  <si>
    <t>4003 - SERVIÇOS DE INFORMÁTICA EXECUTADOS PELA PRODEMGE</t>
  </si>
  <si>
    <t>4004 - SERVIÇO DE TELECOMUNICAÇÃO</t>
  </si>
  <si>
    <t>4706 - CONTRIBUIÇÃO PARA A FORMAÇÃO DO PASEP/PIS</t>
  </si>
  <si>
    <t>4295 - REGULACAO OPERACIONAL E FISCALIZACAO DA PRESTACAO DE SERVICOS</t>
  </si>
  <si>
    <t>3910 - PRÊMIOS DE SEGUROS</t>
  </si>
  <si>
    <t>3918 - REPAROS DE VEÍCULOS</t>
  </si>
  <si>
    <t>3943 - SERVIÇOS DE ADMINISTRAÇÃO E GERENCIAMENTO DE FROTA DE VEÍCULOS</t>
  </si>
  <si>
    <t>3987 - SERVIÇOS DE GERENCIAMENTO E FORNECIMENTO DE COMBUSTÍVEL</t>
  </si>
  <si>
    <t>4296 - REGULACAO E FISCALIZACAO ECONOMICO-FINANCEIRA</t>
  </si>
  <si>
    <t>4433 - ATENDIMENTO AO INTERESSADO NA PRESTACAO DE SERVICOS</t>
  </si>
  <si>
    <t>3960 - SERVIÇOS DE ATENDIMENTO AO CIDADÃO</t>
  </si>
  <si>
    <t>Total Geral</t>
  </si>
  <si>
    <t xml:space="preserve">UNIDADE ORÇAMENTÁRIA </t>
  </si>
  <si>
    <t>N2</t>
  </si>
  <si>
    <t>SUB SIGLA</t>
  </si>
  <si>
    <t>N3</t>
  </si>
  <si>
    <t>PROGRAMAUO</t>
  </si>
  <si>
    <t>PROGRAMA</t>
  </si>
  <si>
    <t>prog cod</t>
  </si>
  <si>
    <t>AÇÃO</t>
  </si>
  <si>
    <t>ELEMENTO</t>
  </si>
  <si>
    <t>elem cod</t>
  </si>
  <si>
    <t xml:space="preserve">ELEMENTO_ITEM </t>
  </si>
  <si>
    <t>elem_cod</t>
  </si>
  <si>
    <t>Agrupamento</t>
  </si>
  <si>
    <t>GRUPO</t>
  </si>
  <si>
    <t>FONTEUO</t>
  </si>
  <si>
    <t>FONTE</t>
  </si>
  <si>
    <t>DESCRIÇÃO DO ITEM</t>
  </si>
  <si>
    <t>NOVO?</t>
  </si>
  <si>
    <t>PREMISSA VOLUME</t>
  </si>
  <si>
    <t>VOLUME</t>
  </si>
  <si>
    <t>PREMISSA DE PREÇO</t>
  </si>
  <si>
    <t>PREÇO UNITÁRIO</t>
  </si>
  <si>
    <t>FREQUÊNCIA PAGAMENTO</t>
  </si>
  <si>
    <t>VALOR TOTAL ITEM</t>
  </si>
  <si>
    <t>CLASSIFICAÇÃO CENÁRIO</t>
  </si>
  <si>
    <t>DESCRIÇÃO DO CENÁRIO</t>
  </si>
  <si>
    <t>RISCO DE NÃO FAZER</t>
  </si>
  <si>
    <t>BENEFICIO AO FAZER</t>
  </si>
  <si>
    <t xml:space="preserve">PRIORIDADE N3 </t>
  </si>
  <si>
    <t xml:space="preserve">PRIORIDADE N2 </t>
  </si>
  <si>
    <t xml:space="preserve">PRIORIDADE N1 </t>
  </si>
  <si>
    <t>ASSESSORIA DE COMUNICAÇÃO</t>
  </si>
  <si>
    <t>705 - APOIO AS POLITICAS PUBLICAS</t>
  </si>
  <si>
    <t>14 - DIÁRIAS - CIVIL</t>
  </si>
  <si>
    <t>3 - Outras Despesas de Custeio</t>
  </si>
  <si>
    <t>DIÁRIAS PARA PARTICIPAÇÃO EM EVENTOS</t>
  </si>
  <si>
    <t>NÃO</t>
  </si>
  <si>
    <t>NÚMERO DE DIÁRIAS UTILIZADAS (5) X NÚMERO DE SERVIDORES FAVORECIDOS (3)</t>
  </si>
  <si>
    <t>VALOR DA DIÁRIA CONFORME DECRETO 48.410/22 (FAIXA I - DEMAIS MUNICÍPIOS)</t>
  </si>
  <si>
    <t>LIMIAR</t>
  </si>
  <si>
    <t>INFORMAÇÃO E  DIVULGAÇÃO DA ARSAE-MG PARA A POPULAÇÃO</t>
  </si>
  <si>
    <t>IMPOSSIBILIDADE DE PARTICIPAÇÃO, PRESENCIAL, NAS AUDIÊNCIAS PÚBLICAS</t>
  </si>
  <si>
    <t>PARTICIPAÇÃO, PRESENCIAL NAS AUDIÊNCIAS PÚBLICAS</t>
  </si>
  <si>
    <t>39 - OUTROS SERVIÇOS DE TERCEIROS - PESSOA JURÍDICA</t>
  </si>
  <si>
    <t>CONFECÇÃO DE FOLDERS</t>
  </si>
  <si>
    <t>QUANTIDADE</t>
  </si>
  <si>
    <t>ULTIMO SERVIÇO PRESTADO</t>
  </si>
  <si>
    <t xml:space="preserve">LIMITA A FORMA DE APRESENTAÇÃO DOS TRABALHOS DESENVOLVIDOS PELA ARSAE </t>
  </si>
  <si>
    <t>TRARÁ BENEFÍCIOS NA ESTÉTICA DE DIVULGAÇÃO TORNANDO PUBLICO OS SERVIÇOS PRESTADOS</t>
  </si>
  <si>
    <t>ESTAGIÁRIO CARGA HORÁRIA 30 HORAS SEMANAIS</t>
  </si>
  <si>
    <t>NÚMERO DE ESTAGIÁRIOS</t>
  </si>
  <si>
    <t xml:space="preserve">VALOR DA BOLSA ESTAGIÁRIO + VALE TRANSPORTE </t>
  </si>
  <si>
    <t>IMPOSSIBILITA DE TER QUALQUER DIVULGAÇÃO DE EMAIL MARKETNG, POSTS, ALTERAÇÃO DE IMAGENS NO SITE NA AUSÊNCIA DO DESIGNER (FÉRIAS, LICENÇA MÉDICA, ETC) E ATRASA MUITO O SERVIÇ EM GERAL, POIS AS DEMANDAS DA PARTE VISUAL SÃO MUITO ALTAS NA ARSAE (ELABORAÇÃO DE POSTS, BANNERS PARA O SITE, LOGOS, CARTILHAS, CAPAS PARA DOCUMENTOS, REVISTA DIGITAL, ETC). TAMBÉM LIMITA A RAPIDEZ COM QUE CRIAMOS CONTEÚDO PARA AS REDES, EMAIL E RESPOSTAS AOS CIDADÃOS QUE NOS PROCURAM NAS REDES SOCIAIS NO CASO DO SEGUNDO ESTAGIÁRIO.</t>
  </si>
  <si>
    <t>AGILIDADE, CONSTÂNCIA, QUALIDADE  E TRANSPARÊNCIA NA DIVULGAÇÃO E PUBLICIDADE DOS NOSSOS SERVIÇOS E AÇÕES.</t>
  </si>
  <si>
    <t>ESTAGIÁRIO CARGA HORÁRIA 20 HORAS SEMANAIS</t>
  </si>
  <si>
    <t>LIMITA A AGILIDADE NA EDIÇAÕ DO MATERIAL E O QUANTO DE MATERIAL AUDIO-VISUAL EU CONSIGO UTILIZAR PARA ESCLARECER E DAR MAIS TRANSPARÊNCIA AO S SERVIÇOS PRESTADOS PELA ARSAE-MG</t>
  </si>
  <si>
    <t>MAIS TRANSPARÊNCIA E INFORMAÇÃO DE QUALIDADE CHEGANDO AOS CIDADÃOS.</t>
  </si>
  <si>
    <t>40 - SERVIÇOS DE TECNOLOGIA DA INFORMAÇÃO E COMUNICAÇÃO - PESSOA JURÍDICA</t>
  </si>
  <si>
    <t>SUBSCRIÇÃO DE LICENÇA DE SOFTWARE ADOBRE PHOTOSHOP CC</t>
  </si>
  <si>
    <t>QUANITDADE A SER ADQUIRIDA</t>
  </si>
  <si>
    <t>VALOR PREVISTO NO RP</t>
  </si>
  <si>
    <t>CONTROLADORIA SECCIONAL</t>
  </si>
  <si>
    <t>37 - LOCAÇÃO DE MÃO-DE-OBRA</t>
  </si>
  <si>
    <t>POSTO DE SERVIÇO DE APOIO ADMINISTRATIVO 40HS (JAQUELINE)</t>
  </si>
  <si>
    <t>NÚMERO DE POSTOS DE TRABALHO</t>
  </si>
  <si>
    <t xml:space="preserve">VALOR MENSAL DO POSTO DE TRABALHO CONFORME CONTRATO </t>
  </si>
  <si>
    <t>NECESSIDADE DA PRESTAÇÃO DE SERVIÇO DO APOIO ADMINISTRATIVO PARA COMPOR A EQUIPE</t>
  </si>
  <si>
    <t>FALTARÁ UMA PESSOA PARA AUXILIAR O AUDITOR NAS ATRIBUIÇÕES DA CONTROLADORIA SECCIONAL</t>
  </si>
  <si>
    <t>AUMENTO NO NUMERO DE COLABORADOR NA EQUIPE DA CONTROLADORIA SECCIONAL</t>
  </si>
  <si>
    <t>ITENS FINANCEIROS DO CONTRATO
(JAQUELINE)</t>
  </si>
  <si>
    <t>PAGAMENTO MENSAL DOS ITENS FINANCEIROS</t>
  </si>
  <si>
    <t xml:space="preserve">VALOR MENSAL DO PAGAMENTO DOS ITENS FINANCEIROS CONFORME CONTRATO </t>
  </si>
  <si>
    <t>FALTA DE PAGAMENTO DOS ITENS FINANCEIROS DO CONTRATO DA MGS</t>
  </si>
  <si>
    <t>ADIMPLENCIA COM OS PAGAMENTOS DOS ITENS FINANCEIROS DA MGS</t>
  </si>
  <si>
    <t>GABINETE</t>
  </si>
  <si>
    <t>DIÁRIAS PARA PARTICIPAÇÃO EM EVENTOS E VISITAS TÉCNICAS</t>
  </si>
  <si>
    <t>NÚMERO DE DIÁRIAS UTILIZADAS (3) X NÚMERO DE SERVIDORES FAVORECIDOS (5)</t>
  </si>
  <si>
    <t>VALOR DA DIÁRIA CONFORME DECRETO 48.410/22 (FAIXA II - DEMAIS MUNICÍPIOS)</t>
  </si>
  <si>
    <t>PARTICIPAÇÃO DOS DIRETORES EM EVENTOS</t>
  </si>
  <si>
    <t>PREJUIZO NA PARTICIPAÇÃO DOS SERVIDORES EM EVENTOS QUE AGREGAM CONHECIMENTO E TROCA DE EXPERIENCIAS.</t>
  </si>
  <si>
    <t>POSSIBILITA A VIAGEM PARA PARTICIPAR DOS EVENTOS QUE AGREGARÃO CONHECIMENTOS</t>
  </si>
  <si>
    <t>33 - PASSAGENS E DESPESAS COM LOCOMOÇÃO</t>
  </si>
  <si>
    <t>TRANSPORTE URBANO - PARTICIPAÇÃO EM EVENTOS E VISITAS TÉCNICAS</t>
  </si>
  <si>
    <t>VALOR POR VIAGEM</t>
  </si>
  <si>
    <t>VALOR DO ADIANTAMETO CONFORME DECRETO 37.924/96</t>
  </si>
  <si>
    <t>PASSAGENS AÉREAS - PARTICIPAÇÃO SERVIDOR EM EVENTOS E VISITAS TÉCNICAS</t>
  </si>
  <si>
    <t>QUANTIDADE DE TRECHOS IDA E VOLTA</t>
  </si>
  <si>
    <t>VALOR DO BILHETE CONFORME CONTRATO 9274217</t>
  </si>
  <si>
    <t>36 - OUTROS SERVIÇOS DE TERCEIROS - PESSOA FÍSICA</t>
  </si>
  <si>
    <t>DIÁRIAS PARA MEMBROS DO CONSELHO CONSULTIVO</t>
  </si>
  <si>
    <t>NÚMERO DE DIÁRIAS UTILIZADAS (2) X NÚMERO DE SERVIDORES FAVORECIDOS (3)</t>
  </si>
  <si>
    <t>VALOR DA DIÁRIA CONFORME DECRETO 47.893/20 (FAIXA II - DEMAIS MUNICÍPIOS)</t>
  </si>
  <si>
    <t xml:space="preserve">REUNIÕES DO CONSELHO CONSULTIVO DE REGULAÇÃO </t>
  </si>
  <si>
    <t>IMPOSSIBILIDADE DE COMPARECIMENTO, PRESENCIAL, DOS MEMBROS DO CONSELHO NAS REUNIÕES DO CONSELHO CONSULTIVO DE REGULAÇÃO (CCR)</t>
  </si>
  <si>
    <t>POSSIBILITA A PRESENÇA DOS MEMBROS DO CONSELHO CONSULTIVO NAS REUNIÕES DO CONSELHO CONSULTIVO DE REGULAÇÃO (CCR)</t>
  </si>
  <si>
    <t>POSTO DE TRABALHO DE APOIO ADMINISTRATIVO  44H 
(LUCIA)</t>
  </si>
  <si>
    <t>APOIO ADMINISTRATIVO E OPERACIONAL</t>
  </si>
  <si>
    <t>AUSÊNCIA DE APOIO ADMINISTRATIVO TENDO COMO AS PRINCIPAIS ATRIBUIÇÕES DE TRAMITAÇÃO DE DOCUMENTOS, FLUXO DE PROCESSOS ADMINISTRATIVOS, CONTROLE DE ATAS, PORTARIAS E NORMATIVAS.</t>
  </si>
  <si>
    <t>SUPORTE INDISPENSÁVEL NO GABINETE POR DAR APOIO ADMINISTRATIVO TENDO COMO AS PRINCIPAIS ATRIBUIÇÕES DE TRAMITAÇÃO DE DOCUMENTOS, FLUXO DE PROCESSOS ADMINISTRATIVOS, CONTROLE DE ATAS, PORTARIAS E NORMATIVAS.</t>
  </si>
  <si>
    <t>POSTO DE TRABALHO DE APOIO ADMINISTRTIVO  44H (CASSIA)</t>
  </si>
  <si>
    <t>AUSÊNCIA DE SECRETÁRIA DO DIRETOR GERAL</t>
  </si>
  <si>
    <t>SECRETÁRIA DO DIRETOR GERAL</t>
  </si>
  <si>
    <t>POSTO DE TRABALHO DE APOIO ADMINISTRTIVO  44H (JÚLIO)</t>
  </si>
  <si>
    <t>O DIRETOR GERAL FICARÁ SEM MOTORISTA</t>
  </si>
  <si>
    <t>MOTORISTA DO DIRETOR GERAL</t>
  </si>
  <si>
    <t>ITENS FINANCEIROS DO CONTRATO
(LUCIA, CASSIA, JULIO)</t>
  </si>
  <si>
    <t>LOCAÇÃO DE VEÍCULO DE REPRESENTAÇÃO PARA ATENDER AO DIRETOR GERAL</t>
  </si>
  <si>
    <t>PAGAMENTO MENSAL PELA LOCAÇÃO</t>
  </si>
  <si>
    <t>VALOR PREVISTO EM CONTRATO Nº 9286776</t>
  </si>
  <si>
    <t>LOCAÇÃO DE VEICULO DE REPRESENTAÇÃO QUE ATENDE AO DIRETOR GERAL</t>
  </si>
  <si>
    <t>O DIRETOR GERAL FICARÁ SEM VEÍCULO DE REPRESENTAÇÃO</t>
  </si>
  <si>
    <t>O VEÍCULO FICA À DISPOSIÇÃO DO DIRETOR GERAL</t>
  </si>
  <si>
    <t>CURSOS, EXPOSIÇÕES, CONGRESSOS, CONFERÊNCIAS, REUNIÕES</t>
  </si>
  <si>
    <t>QUANTIDADE DE SERVIDORES FAVORECIDOS</t>
  </si>
  <si>
    <t>VALOR HISTÓRICO DOS EVENTOS REALIZADOS</t>
  </si>
  <si>
    <t>ANUIDADE ABAR</t>
  </si>
  <si>
    <t>PAGAMENTO ANUAL</t>
  </si>
  <si>
    <t>VALOR PREVISTO EM ATA</t>
  </si>
  <si>
    <t>PAGAMENTO  DA ANUIDADE DA ABAR</t>
  </si>
  <si>
    <t>A ARSAE FICARÁ SEM OS BENEFICIOS DE ESTAR ASSOCIADA</t>
  </si>
  <si>
    <t>CONTINUARÁ A TER OS BENEFÍCIOS DE SE ESTAR ASSOCIADA</t>
  </si>
  <si>
    <t>FONTEARSAE</t>
  </si>
  <si>
    <t>59.2</t>
  </si>
  <si>
    <t>CURSOS DE FORMAÇÃO, CAPACITAÇÃO E APRIMORAMENTO</t>
  </si>
  <si>
    <t>PARTICIPAÇÃO DOS SERVIDORES EM CURSOS, EXPOSIÇÕES, CONGRESSOS, CONFERÊNCIAS, REUNIÕES</t>
  </si>
  <si>
    <t xml:space="preserve"> ELABORAÇÃO DE NORMATIVOS COM POUCA OU NENHUMA ANÁLISE DE AIR E ARR PODENDO COMPROMETER O PRODUTO FINAL E GERAR RETRABALHO</t>
  </si>
  <si>
    <t>NORMATIVOS ELABORADOS DE MANEIRA ROBUSTA COM SEGURANÇA, ANÁLISE DEVIDA E MAIOR SEGURANÇA JURÍDICA</t>
  </si>
  <si>
    <t>AUMENTO NA EQUIPE QUE COORRDENA AS TRAMITAÇÕES DE DOCUMENTOS NO GABINETE</t>
  </si>
  <si>
    <t>DIFICULDADE NA REALIZAÇÃO DAS ATIVIDADES PELO ACUMULO DE SERVIÇO</t>
  </si>
  <si>
    <t>MAIOR AGILIDADE NA ANÁLISE E TRAMITE DOS DOCUMENTOS DENTRO DO GABINETE</t>
  </si>
  <si>
    <t>GERÊNCIA DE PLANEJAMENTO, GESTÃO E FINANÇAS</t>
  </si>
  <si>
    <t>AUMENTO NA EQUIPE DO NUCLEO DE TI</t>
  </si>
  <si>
    <t>IMPOSSIBILIDADE DE AUXILIO NA EQUIPE DE TI</t>
  </si>
  <si>
    <t>APOIO IMPORTANTE NO AUXÍIO DA EQUIPE DE TI</t>
  </si>
  <si>
    <r>
      <t>SERVIÇOS DE PESQUISA E COMPARAÇÃO DE PREÇOS NO SISTMA ON LIN DE "BANCO DE PREÇOS"</t>
    </r>
    <r>
      <rPr>
        <sz val="14"/>
        <color rgb="FF000000"/>
        <rFont val="Times New Roman"/>
        <family val="1"/>
      </rPr>
      <t/>
    </r>
  </si>
  <si>
    <t>QUANTIDADE PREVISTA EM CONTRATO</t>
  </si>
  <si>
    <t>VALOR UNITÁRIO</t>
  </si>
  <si>
    <t>CONTRATAÇÃO DE SERVIÇOS DE PESQUISA E COMPARAÇÃO DE PREÇOS NO SISTEMA ON LINE DO “BANCO DE PREÇOS”</t>
  </si>
  <si>
    <t>CERTIFICADO / RENOVAÇÃO ONLINE</t>
  </si>
  <si>
    <t>SERVIÇO POR DEMANDA</t>
  </si>
  <si>
    <t>VALOR DOS ITENS DO CONTRATO</t>
  </si>
  <si>
    <t>AQUISIÇÃO DE CERTIFICADO DIGITAL E-CPF</t>
  </si>
  <si>
    <t>IMPOSSIBILIDADE DE ACESSAR/ASSINAR DETERMINADOS PROGRAMAS E DOCUMENTOS OBRIGATÓRIOS.</t>
  </si>
  <si>
    <t>ACESSAR E ASSINAR DETERMINADOS PROGRAMAS E DOCUMENTOS OBRIGATÓRIOS.</t>
  </si>
  <si>
    <t>ARMAZENADO EM TOKEN</t>
  </si>
  <si>
    <t>RENOVAÇÃO DE CERTIFICADO DIGITALE-CPF</t>
  </si>
  <si>
    <t>EMISSÇAO DE CERTIFICADO DIGITAL E-CNPJ</t>
  </si>
  <si>
    <t>RENOVAÇÃO DE CERTIFICADO DIGITAL E-CNPJ</t>
  </si>
  <si>
    <t>ARMAZENADO EM NUVEM</t>
  </si>
  <si>
    <t>HOSPEDAGEM SISTEMAS EM AMBIENTE DEDICADO - BAIXA PLATAFORMA -HOSPEDAGEM DE SISTEMAS (STORAGE 3T).</t>
  </si>
  <si>
    <t>VALOR PAGO MENSALMENTE</t>
  </si>
  <si>
    <t>MANUTENÇÃO DA PRESTAÇÃO DE SERVIÇOS CONTINUADOS DO CONTRATO DA PRODEMGE</t>
  </si>
  <si>
    <t>NÃO TEREMOS ESPAÇO PARA ARMAZENAMENTO DOS ARQUIVOS</t>
  </si>
  <si>
    <t>CONTINUIDADE DE SERVIÇO</t>
  </si>
  <si>
    <t>HOSPEDAGEM SISTEMAS EM AMBIENTE COMPARTILHADO - BAIXA PLATA FORMA - HOSPEDAGEM DE SISTEMAS (SITE ARSAE)</t>
  </si>
  <si>
    <t>SERVIÇO ONLINE E DE PUBLICIDADE DO SITE PARA.</t>
  </si>
  <si>
    <t>PUBLICIDADE  E SERVIÇOS ONLINE GARANTIDA.</t>
  </si>
  <si>
    <t>ASSOCIACAO DE VARIOS ENDERECOS IP A UM POOL DE TERMINAIS ( 10 ACESSOS )</t>
  </si>
  <si>
    <t>SERVIÇO ESSENCIAIS FICAM PARADOS</t>
  </si>
  <si>
    <t>SERVIÇOS ESSENCIAIS GARANTIDOS.</t>
  </si>
  <si>
    <t>ACESSO A SOLUCAO BUSINESS INTELLIGENCE 
( 1 ACESSO SIAD )</t>
  </si>
  <si>
    <t>SERVIÇO CONSULTA E RELATÓRIO INDISPONIVEL</t>
  </si>
  <si>
    <t>RELATORIO DE CONTABILIDADE E PATRIMONIO</t>
  </si>
  <si>
    <t>ACESSO ADICIONAL BUSINESS INTELLIGENCE 
( 1 ACESSO ADICIONAL SIAF )</t>
  </si>
  <si>
    <t>RELATORIO DE CONTABILIDADE E FINANCEIRO</t>
  </si>
  <si>
    <t>MANUTENÇÃO DE SÍTIOS ELETRONICOS EMERGENCIAL (CORRETIVA) - 30 HORAS - POR DEMANDA, SUPORTE TECNICO EM SERVIDOR - EQUIPAMENTOS - GASTO POR DEMANDA - 1 HORA E SUPORTE TECNICO A BANCO DE DADOS - GASTO POR DEMANDA - 1 HORA</t>
  </si>
  <si>
    <t>VALOR PAGO DENTRO DO CONTRATO POR DEMANDA</t>
  </si>
  <si>
    <t>RISCO NO SERVIÇO DE PUBLICIDADE DO SITE PARA.</t>
  </si>
  <si>
    <t>SUPORTE TÉCNICO À AMBIENTE OPERACIONAL DE SERVIDORES</t>
  </si>
  <si>
    <t>SUPORTE TÉCNICO À AMBIENTE DE BANCO DE DADOS</t>
  </si>
  <si>
    <t>HOSPEDAGEM SISTEMAS EM AMBIENTE DEDICADO -BAIXA PLATAFORMA - HOSPEDAGEM DO SIR (300GB)</t>
  </si>
  <si>
    <t>SERVIÇO CONTINUADO</t>
  </si>
  <si>
    <t>RISCO DO SISTEMA SIR FICAR PARADO</t>
  </si>
  <si>
    <t>SISTEMA SIR OPERANTE EM FUNCIONAMENTO.</t>
  </si>
  <si>
    <t>EMISSÃO DAE WEB</t>
  </si>
  <si>
    <t>NÃO HÁ COMO ARRECADAR AS MULTAS DAS SANÇÕES.</t>
  </si>
  <si>
    <t>PROCEDIMENTO DE ARRECADAÇÃO  E TRIBUTAÇÃO.</t>
  </si>
  <si>
    <t>SERVIÇO DE TELEFONIA MÓVEL CELULAR
ASSINATURA MENSAL
DE SERVIÇO TELEFONIA
MÓVEL, SEM
COMODATO DO
APARELHO CELULAR</t>
  </si>
  <si>
    <t>VALOR PREVISTO NO CONTRATO Nº 9241699</t>
  </si>
  <si>
    <t>TELEFONIA MÓVEL PARA OS FISCAIS DURANTE FISCALIZAÇÃO PRESENCIAL</t>
  </si>
  <si>
    <t>COMUNICAÇÃO MOVEL COMPROMETIDA.</t>
  </si>
  <si>
    <t>COMUNICAÇÃO MOVEL ADICIONAL GARANTIDA.</t>
  </si>
  <si>
    <t>47 - OBRIGAÇÕES TRIBUTÁRIAS E CONTRIBUTIVAS</t>
  </si>
  <si>
    <t>DESPESA COM O PAGAMENTO DO PASEP</t>
  </si>
  <si>
    <t>VALOR PAGO MENSALMENTE SOBRE A ARRECADAÇÃO DA TFAS</t>
  </si>
  <si>
    <t>VALOR ARRECADADO ORIUNDO DA TFAS</t>
  </si>
  <si>
    <t>PAGAMENTO DO PASEP</t>
  </si>
  <si>
    <t>INADIMPLÊNCIA DE TRIBUTOS FEDERAIS</t>
  </si>
  <si>
    <t>MANTER O CNPJ ADIMPLENTE</t>
  </si>
  <si>
    <t>PROCURADORIA</t>
  </si>
  <si>
    <t>30 - MATERIAL DE CONSUMO</t>
  </si>
  <si>
    <t xml:space="preserve">AQUISIÇÃO DE LIVROS </t>
  </si>
  <si>
    <t>SIM</t>
  </si>
  <si>
    <t>QUANTIDADE DE LIVROS</t>
  </si>
  <si>
    <t xml:space="preserve">VALOR MÉDIO DE CADA LIVRO </t>
  </si>
  <si>
    <t>AQUISIÇÃO DE LIVEROS REFERENTE A NOVA LEI DE LICITAÇÕES E CONTRATOS</t>
  </si>
  <si>
    <t>FONTE DE CONHECIMENTO PAR A EQUIPE</t>
  </si>
  <si>
    <t>TRATA MAIS CONHECIMENTO COM MAIOR CHANCES DE ACERTOS</t>
  </si>
  <si>
    <t>CONTRATAÇÃO DE MAIS UM ESTÁGIARIO PARA COMPOR A EQUIPE DA PROCURADORIA</t>
  </si>
  <si>
    <t>POSSIBLIDADE DE MELHORIA NO DESENVOLVIMENTO DAS ATIVIDADES DA PROCURADORIA</t>
  </si>
  <si>
    <t>COORDENADORIA TÉCNICA DE REGULAÇÃO OPERACIONAL E FISCALIZAÇÃO DOS SERVIÇOS</t>
  </si>
  <si>
    <t>GERÊNCIA DE FISCALIZAÇÃO OPERACIONAL</t>
  </si>
  <si>
    <t>ARSAEPROG</t>
  </si>
  <si>
    <t>117 - REGULACAO E FISCALIZACAO DOS SERVICOS DE ABASTECIMENTO DE AGUA E DE ESGOTAMENTO SANITARIO E ATENDIMENTO AOS USUARIOS</t>
  </si>
  <si>
    <t>P117ARSAE</t>
  </si>
  <si>
    <t>ELEM14</t>
  </si>
  <si>
    <t>DIÁRIAS PARA FISCALIZAÇÃO</t>
  </si>
  <si>
    <t>MÍNIMO NECESSÁRIO PARA ALIMENTAÇÃO E HOSPEDAGEM QUANDO EM CAMPO (GFO)</t>
  </si>
  <si>
    <t>DEIXAR DE REALIZAR FISCALIZAÇÕES IN LOCO</t>
  </si>
  <si>
    <t>GARANTIA DA REALIZAÇÃO DE FISCALIZAÇÕES IN LOCO QUANDO NECESSÁRIO</t>
  </si>
  <si>
    <t>NÚMERO DE DIÁRIAS UTILIZADAS (5) X NÚMERO DE SERVIDORES FAVORECIDOS (1)</t>
  </si>
  <si>
    <t>VALOR DA DIÁRIA CONFORME DECRETO 48.410/22 (FAIXA I - CAPITAIS)</t>
  </si>
  <si>
    <t>VALORES PARA ALIMENTAÇÃO E E HOSPEDAGEM QUANDO HÁ EVENTO EM OUTRA CIDADE (GFO)</t>
  </si>
  <si>
    <t>SERVIDORES FICAM IMPOSSIBILITADOS DE PARTICIPAR DE EVENTOS</t>
  </si>
  <si>
    <t>INCREMENTO NA CAPACIDADE TÉCNICA DOS SERVIDORES</t>
  </si>
  <si>
    <t>ELEM33</t>
  </si>
  <si>
    <t>TRANSPORTE URBANO - PARTICIPAÇÃO EM EVENTOS</t>
  </si>
  <si>
    <t>DESLOCAMENTO POR TERRA QUANDO SÃO REALIZADAS VIAGENS DE AVIÃO (GFO)</t>
  </si>
  <si>
    <t>SERVIDORES NÃO POSSUEM OS RECURSOS NECESSÁRIOS PARA SE LOCOMOVEREM PARA EVENTOS</t>
  </si>
  <si>
    <t>ELEM37</t>
  </si>
  <si>
    <t>POSTO DE TRABALHO DE MOTORISTAS 44H
(CLÁUDIO)</t>
  </si>
  <si>
    <t>MÍNIMO NECESSÁRIO PARA PAGAMENTO DE MOTORISTAS PARA REALIZAÇÃO DAS FISCALIZAÇÕES</t>
  </si>
  <si>
    <t>AUSÊNCIA DE MOTORISTAS NA CONDUÇÃO DOS FISCAIS EM FISCALIZAÇÃO IN LOCO</t>
  </si>
  <si>
    <t>MOTORISTAS QUALIFICADOS PARA CONDUÇÃO DE FISCAIS NAS FISCALIZAÇÕES IN LOCO</t>
  </si>
  <si>
    <t>POSTO DE TRABALHO DE MOTORISTAS 44H
(EDMAR)</t>
  </si>
  <si>
    <t xml:space="preserve">NÚMERO DE POSTOS DE TRABALHO </t>
  </si>
  <si>
    <t>AUMENTO DA CAPACIDADE DE ATENDIMENTO ÀS DEMANDAS DE FISCALIZAÇÃO</t>
  </si>
  <si>
    <t>ITENS FINANCEIROS DO CONTRATO
(CLAUDIO E EDMAR)</t>
  </si>
  <si>
    <t>MÍNIMO NECESSÁRIO PARA DESPESAS COM ENCARGOS TRABALHISTAS À MGS</t>
  </si>
  <si>
    <t>NÃO SE PODE FICAR DE PAGAR OS ENCARGOS FINANCEIROS DO CONTRATO DA MGS</t>
  </si>
  <si>
    <t>MANTEREMOS A REGULARIDADE NOS PAGAMENTOS DAS CLAUSULAS CONTRATUAIS DA MGS</t>
  </si>
  <si>
    <t>ELEM39</t>
  </si>
  <si>
    <t>CUSTO DO DPVAT DA FROTA PROPRIA</t>
  </si>
  <si>
    <t>QUANTIDADE VEÍCULOS</t>
  </si>
  <si>
    <t>VALOR DO DPVAT</t>
  </si>
  <si>
    <t>MÍNIMO NECESSÁRIO PARA DESPESAS DOS VEÍCULOS DA FROTA</t>
  </si>
  <si>
    <t>NÃO TEREMOS A LIBERAÇÃO DO CERTIFICADO DE REGISTRO E LICENCIAMENTO DE VEÍCULOS</t>
  </si>
  <si>
    <t>MANTER A DOCUMENTAÇÃO DOS VEÍCULOS DA FROTA ATUALIZADOS</t>
  </si>
  <si>
    <t>RESSARCIMENTO DE DESPESAS COM REPARO VEÍCULOS EM FISCALIZAÇÃO</t>
  </si>
  <si>
    <t>QUANTIDADE VIAGENS</t>
  </si>
  <si>
    <t>HISTÓRICO DOS GASTOS</t>
  </si>
  <si>
    <t>MÍNIMO NECESSÁRIO PAR ACOBRIR DESPESAS INESPERADAS QUANDO EM FISCALIZAÇÃO</t>
  </si>
  <si>
    <t>PREJUDICA A CREDIBILIDADE COM O SERVIDOR</t>
  </si>
  <si>
    <t>CREDIBILIDADE</t>
  </si>
  <si>
    <t>LAVAGEM VEICULOS</t>
  </si>
  <si>
    <t>LAVAGENS DE VEICULOS LOCATO E FROTA DA ARSAE</t>
  </si>
  <si>
    <t>MEDIA DOS VALORES JÁ FATURADOS</t>
  </si>
  <si>
    <t>MÍNIMO NECESSÁRIO PARA LIMPEZA DOS VEÍCULOS DA FROTA</t>
  </si>
  <si>
    <t>VEICULO FICAR SUJO E INVIAVEL PARA SUA UTILIZAÇÃO</t>
  </si>
  <si>
    <t>HIGIENIZAÇÃO DO VEICULO</t>
  </si>
  <si>
    <t>GERENCIAMENTO, VIA CHIP, DO ABASTECIMENTO DOS VEÍCULOS</t>
  </si>
  <si>
    <t>05 CHIPS INSTALADOS NOS VEÍCULOS LOCADOS E FROTA PROPRIA</t>
  </si>
  <si>
    <t>VALOR PRESVISTO NO CONTRATO Nº 9216892</t>
  </si>
  <si>
    <t>MÍNIMO NECESSÁRIO PARA GERENCIAMENTO DO ABASTECIMENTO DOS VEÍCULOS DA FROTA</t>
  </si>
  <si>
    <t>NÃO HÁ A POSSIBILIDADE DE ABASTECER PELO SISTEMA GTA</t>
  </si>
  <si>
    <t>CONTROLE DE ESTOQUE E DE CONSUMO DO COMBUSTIVEL</t>
  </si>
  <si>
    <t>MANUTENÇÃO PREVENTIVA E CORRETIVA NOS VEÍCULOS DA FROTA</t>
  </si>
  <si>
    <t>QUANTIDADE DE VEÍCULOS</t>
  </si>
  <si>
    <t>MÍNIMO NECESSÁRIO PARA MANUTENÇÃO DOS VEÍCULOS DA FROTA</t>
  </si>
  <si>
    <t>PELA A INCERTEZA E GARANTIA DE UTILIZAÇÃO DO VEICULO</t>
  </si>
  <si>
    <t>CONFIANÇA E SEGURANÇA DO USO DO VEICULO</t>
  </si>
  <si>
    <t>AUMENTO DA EQUIPE PARA AUMENTAR ABRANGÊNCIA DAS FISCALIZAÇÕES</t>
  </si>
  <si>
    <t>IMPOSSIBILIDADE DE FISCALIZAR TODOS OS MUNICÍPIOS</t>
  </si>
  <si>
    <t>ATENDIMENTOS A UM VOLUME MAIOR DE MUNICÍPIOS</t>
  </si>
  <si>
    <t>ABASTECIMENTO DOS VEÍCULOS VIA CARTÃO MANGNÉTICO</t>
  </si>
  <si>
    <t xml:space="preserve">QUANTIDADE DIESEL  X PREÇO LITRO </t>
  </si>
  <si>
    <t>VALOR DO DIESEL PREVISTO EM CONTRATO</t>
  </si>
  <si>
    <t>AQUISIÇÃO DE DIESEL VIA REGISTRO DE PREÇO - GFO</t>
  </si>
  <si>
    <t xml:space="preserve">IMPOSSIBILIDADE DE ABASTECIMENTO EM LOCAL QUE NÃO HA POSTO COMUTATIVO </t>
  </si>
  <si>
    <t>VANTAGEM DE TER SEGUNDA OPÇÃO DE ABASTECIMENTO</t>
  </si>
  <si>
    <t>CURSOS, EXPOSIÇÕES, CONGRESSOS, CONFERÊNCIAS, REUNIÕES (CURSO DE TRATAMENTO DE ÁGUA E ESGOTO)</t>
  </si>
  <si>
    <t>ELABORAÇÃO DE NORMATIVOS SEM OBSERVÂNCIA AS MELHORES PRÁTICAS E CONHECIMENTOS MAIS ATUAIS</t>
  </si>
  <si>
    <t>NORMATIVOS ELABORADOS COM ADOÇÃO DAS MELHORES PRÁTICAS E CONHECIMENTOS MAIS AVANÇADOS EM REGULAÇÃO TARIFÁRIA</t>
  </si>
  <si>
    <t>ELEM40</t>
  </si>
  <si>
    <t>ACESSO A SOLUÇÃO DE BUSINESS INTELLIGENCE
(SIR)</t>
  </si>
  <si>
    <t>Licença MicroStrategy (BI-SIR) para um servidor</t>
  </si>
  <si>
    <t>NECESSÁRIO A MAIOR CELERIDADE DOS TRABALHOS EVITANDO COMPARTILHAMENTO DE SENHAS DE TRABALHO</t>
  </si>
  <si>
    <t>LENTIDÃO NA EXECUÇÃO DO SERVIÇO DE MANEIRA ALARMANTE</t>
  </si>
  <si>
    <t>NÃO REPRESAMENTO E FLUIDEZ NA REALIZAÇÃO DO SERVIÇO DIÁRIO</t>
  </si>
  <si>
    <t>MÍNIMO NECESSÁRIO PARA COMPOSIÇÃO DAS EQUIPES</t>
  </si>
  <si>
    <t>DIFICULDADE E PERDA DE PRAZOS NA REALIZAÇÃO DAS ATIVIDADES PELO ACUMULO DE SERVIÇO</t>
  </si>
  <si>
    <t>CELERIDADE, CUMPRIMENTO DE PRAZOS E MELHORIA NO DESENVOLVIMENTO DAS ATIVIDADES</t>
  </si>
  <si>
    <t xml:space="preserve">DESLOCAMENTO POR TERRA QUANDO SÃO REALIZADAS VIAGENS DE AVIÃO </t>
  </si>
  <si>
    <t>GERÊNCIA DE REGULAÇÃO OPERACIONAL</t>
  </si>
  <si>
    <t xml:space="preserve">NÚMERO DE SERVIDORES FAVORECIDOS </t>
  </si>
  <si>
    <t>CONSIDERANDO QUE A ARSAE-MG, ATUALMENTE, REGULA UM TOTAL DE 641 MUNICÍPIOS, EXISTE A IMPERIOSA NECESSIDADE DE NOS PREPARARMOS PARA ESSE CENÁRIO. CUMPRE DESTACAR QUE CADA MUNICÍPIO APRESENTA PARTICULARIDADES, EXISTINDO A NECESSIDADE DE UM OLHAR CUIDADOSO E INDIVIDUAL, O QUE ENDOSSA QUE O ACOMPANHAMENTO DE TODOS OS REGULADOS SERÁ UM TRABALHO ÁRDUO COLOCANDO EM ATENÇÃO O EXÍGUO CORPO TÉCNICO DA AGÊNCIA.</t>
  </si>
  <si>
    <t>NORMATIVOS ELABORADOS COM ADOÇÃO DAS MELHORES PRÁTICAS E CONHECIMENTOS MAIS AVANÇADOS EM REGULAÇÃO OPERACIONAL</t>
  </si>
  <si>
    <t>PASSAGENS AÉREAS - PARTICIPAÇÃO SERVIDOR EM EVENTOS</t>
  </si>
  <si>
    <t>VALOR POR TRECHO IDA E VOLTA</t>
  </si>
  <si>
    <t xml:space="preserve">DIANTE DISSO, O DESENVOLVIMENTO DO NOVO MÓDULO IRÁ NOS PROPICIAR UMA SOLUÇÃO, AUXILIANDO NO CUMPRIMENTO DOS DEVERES DESTA AGÊNCIA, GARANTINDO O DEVIDO ACOMPANHAMENTO DAS METAS, DOS CRONOGRAMAS E DA MELHORIA DOS PROCESSOS REFERENTE AO SERVIÇO PÚBLICO DE ABASTECIMENTO DE ÁGUA E ESGOTAMENTO SANITÁRIO DE CADA MUNICÍPIO. ADEMAIS VALE DESTACAR O GANHO DESSE ACOMPANHAMENTO PRÓXIMO, CONTRIBUINDO DIRETAMENTE PARA A MELHORIA DO SERVIÇO PRESTADO, BEM COMO PARA A UNIVERSALIZAÇÃO DOS SERVIÇOS DE ÁGUA E ESGOTO. </t>
  </si>
  <si>
    <t>MÍNIMO NECESSÁRIO PARA COMPOSIÇÃO DA EQUIPE</t>
  </si>
  <si>
    <t>ATRASO NA ENTREGA DE PRODUTOS FINAIS, POIS ANALISTAS SERÃO REALOCADOS PARA OUTRAS ATIVIDADES</t>
  </si>
  <si>
    <t>GERÊNCIA DE PLANEJAMENTO E CONTROLE</t>
  </si>
  <si>
    <t>VALORES PARA ALIMENTAÇÃO E E HOSPEDAGEM QUANDO HÁ EVENTO EM OUTRA CIDADE (GPC)</t>
  </si>
  <si>
    <t>DESLOCAMENTO POR TERRA QUANDO SÃO REALIZADAS VIAGENS DE AVIÃO (GPC)</t>
  </si>
  <si>
    <t>INCREMENTAL</t>
  </si>
  <si>
    <t>INSCRIÇÃO PARA PARTICIPAÇÃO EM EVENTOS TÉCNICOS (GPC)</t>
  </si>
  <si>
    <t>DIMINUIÇÃO NA EVOLUÇÃO TÉCNICA DOS SERVIDORES</t>
  </si>
  <si>
    <t>AUMENTO DA CAPACIDADE DE ACOMPANHAMENTO DE FISCALIZAÇÕES</t>
  </si>
  <si>
    <t>DIFICULDADE EM ACOMPANHAR OS PROCESSOS DE FISCALIZAÇÃO</t>
  </si>
  <si>
    <t>GARANTIA DE EXECUÇÃO DAS ATIVIDADES REFERENTES À FISCALIZAÇÃO</t>
  </si>
  <si>
    <t>GERÊNCIA DE INFORMAÇÕES OPERACIONAIS</t>
  </si>
  <si>
    <t>DESLOCAMENTO POR TERRA QUANDO SÃO REALIZADAS VIAGENS DE AVIÃO (GIO)</t>
  </si>
  <si>
    <t>PARTICIPAÇÃO DE SERVIDORES EM CONGRESSOS E SEMINÁRIOS</t>
  </si>
  <si>
    <t>INSCRIÇÃO PARA PARTICIPAÇÃO EM EVENTOS TÉCNICOS (GIO)</t>
  </si>
  <si>
    <t>AUMENTO DA CAPACIDADE DE REALIZAÇÃO DOS PROCESSOS DO MAIS A&amp;E (PROJETO DE INSPEÇÃO DOS DADOS DOS PRESTADORES)</t>
  </si>
  <si>
    <t>ATENDIMENTO A UM NÚMERO MENOR DE MUNICÍPIOS NO ANO</t>
  </si>
  <si>
    <t>MAIS MUNICÍPIOS SERÇAO CONTEMPLADOS COM O PROJETO</t>
  </si>
  <si>
    <t>MÍNIMO NECESSÁRIO PARA REALIZAÇÃO DOS PROCESSOS DO MAIS A&amp;E (PROJETO DE INSPEÇÃO DOS DADOS DOS PRESTADORES)</t>
  </si>
  <si>
    <t>NÃO EXECUTAR O PROJETO COMPLETO, CONFORME PREVISTO</t>
  </si>
  <si>
    <t>MAIS MUNICÍPIOS AVALIADOS E CONTEMPLADOS COM O PROJETO</t>
  </si>
  <si>
    <t>MÍNIMO NECESSÁRIO PARA ACESSO À FERRAMENTA DE BI (GIO)</t>
  </si>
  <si>
    <t>BAIXA EVOLUÇÃO NA TRATATIVA DE DADOS E NA OTIMIZAÇÃO DOS PROCESSOS</t>
  </si>
  <si>
    <t>ALTA EVOLUÇÃO DOS PROCESSOS DA GERÊNCIA E OTIMIZAÇÃO DE TEMPO PARA ACOMPANHAMENTO DAS AÇÕES CORRETIVAS</t>
  </si>
  <si>
    <t>OCUPAÇÃO ÁREA DE DISCO / PROCESSAMENTO DE DADOS</t>
  </si>
  <si>
    <t>ESPAÇO DE ARMAZENAMENTO EM GIGABYTES</t>
  </si>
  <si>
    <t>VALOR POR GIGABYTES</t>
  </si>
  <si>
    <t>MÍNIMO NECESSÁRIO PARA ARMAZENAMENTO DOS DADOS NA FERRAMENTA BI</t>
  </si>
  <si>
    <t>PERDA DE INFORMAÇÃO E NÃO UTILIZAÇÃO DA FERRAMENTA BI</t>
  </si>
  <si>
    <t>UTILIZAÇÃO DA FERRAMENTA BI PARA GESTÃO DA INFORMAÇÃO</t>
  </si>
  <si>
    <t>MANUTENÇÃO EVOLUTIVA</t>
  </si>
  <si>
    <t>MANUTENÇÃO EVOLUTIVA NO SIR SOB DEMANDA</t>
  </si>
  <si>
    <t>VALOR CALCULADO POR HORA</t>
  </si>
  <si>
    <t>ATUALIZAÇÃO SEMANAL - ANÁLISE DE DADOS PARA CARGA</t>
  </si>
  <si>
    <t>COORDENADORIA TECNICA DE REGULAÇAO E FISCALIZAÇÃO ECONOMICO-FINANCEIRA</t>
  </si>
  <si>
    <t>CENÁRIO CRE 2: PARTICIPAÇÃO DOS SERVIDORES EM CURSOS, EXPOSIÇÕES, CONGRESSOS, CONFERÊNCIAS, REUNIÕES</t>
  </si>
  <si>
    <t>NÃO ACESSO AO CONHECIMENTO DE PRÁTICAS DE REGULAÇÃO E DE FISCALIZAÇÃO</t>
  </si>
  <si>
    <t>NÚMERO DE DIÁRIAS UTILIZADAS (2) X NÚMERO DE SERVIDORES FAVORECIDOS (1)</t>
  </si>
  <si>
    <t>PARTICIPAÇÃO DOS SERVIDORES EM CURSOS, EXPOSIÇÕES, CONGRESSOS, CONFERÊNCIAS, REUNIÕES E AUDIÊNCIAS PÚBLICAS</t>
  </si>
  <si>
    <t>NORMATIVOS ELABORADOS E PROCEDIMENTOS COM ADOÇÃO DAS MELHORES PRÁTICAS E CONHECIMENTOS MAIS AVANÇADOS EM REGULAÇÃO</t>
  </si>
  <si>
    <t>CENÁRIO CRE 1: PRODUÇÃO DE RELATÓRIOS CUSTOMIZADOS PARA A DIRETORIA DA ARSAE-MG.</t>
  </si>
  <si>
    <t>GARANTIA DA REALIZAÇÃO DOS RELATÓRIOS POR PARTE DA COORD. ECONÔMICA.</t>
  </si>
  <si>
    <t>GERÊNCIA DE INFORMAÇÕES ECONÔMICAS</t>
  </si>
  <si>
    <t>VALOR DA DIÁRIA CONFORME DECRETO 47.893/20 (FAIXA I - DEMAIS MUNICÍPIOS)</t>
  </si>
  <si>
    <t>MÍNIMO NECESSÁRIO PARA ALIMENTAÇÃO E HOSPEDAGEM QUANDO EM CAMPO</t>
  </si>
  <si>
    <t>IMPOSSIBILIDADE DE VIAJAR</t>
  </si>
  <si>
    <t>IMPRESCINDÍVEL A PRESENÇA DO SERVIDOR AO LOCAL ONDE SERÁ REALZADA A FISCALIZAÇÃO</t>
  </si>
  <si>
    <t>VALOR DA DIÁRIA CONFORME DECRETO 47.893/20 (FAIXA II - CAPITAIS)</t>
  </si>
  <si>
    <t>TRANSPORTE URBANO - PARTICIPAÇÃO EM EVENTOS E CURSOS</t>
  </si>
  <si>
    <t>AUMENTO NA PRODUTIVIDADE PELA PARTICIPAÇÃO EM CURSOS E EVENTOS</t>
  </si>
  <si>
    <t>IMPOSSIBILIDADE DE PARTICIPAÇÃO DE EVENTOS E CURSOS</t>
  </si>
  <si>
    <t>REFORÇO NAS ATIVIDADES DA GERÊNCIA</t>
  </si>
  <si>
    <t>GERÊNCIA COM UM MENOR EFETIVO DE COLABORADORES</t>
  </si>
  <si>
    <t>AUMENTO NA CAPACIDADE DE GERAÇAÕ DE RESULTADOS</t>
  </si>
  <si>
    <t xml:space="preserve">O ACESSO A SISTEMA DE INFORMAÇÕES, CRUZAMENTO E EXTRAÇÃO  DE BASES DE DADOS É ESSENCIAL AOS TRABALHOS DE FISCALIZAÇÃO E ENVOLVE TODOS OS SERVIDORES DO SETOR. </t>
  </si>
  <si>
    <t>GANHOS DE PRODUTIVIDADE E TEMPO. MELHOR DESENVOLVIMENTO DAS ATIVIDADES. CUSTOMIZAÇÃO E ADAPTAÇÃO DAS FERRAMENTAS ÀS NECESSIDADES DA UNIDADE. ANÁLISES MAIS COMPLETAS, CONFIÁVEIS E ROBUSTAS.</t>
  </si>
  <si>
    <t>GERÊNCIA DE ATIVOS REGULATÓRIOS</t>
  </si>
  <si>
    <t>VALOR DA DIÁRIA CONFORME DECRETO 47.893/20 (FAIXA I - MUNICÍPIOS ESPECIAIS)</t>
  </si>
  <si>
    <t>REALIZAÇÃO DE AUDIÊNCIA PÚBLICA EXIGIDA PARA NOVAS NORMAS E MELHORAR METODOLOGIAS DE VERIFICAÇÃO DE ATIVOS</t>
  </si>
  <si>
    <t>PARTICIPAÇÃO EM AUDIÊNCIAS PÚBLICAS</t>
  </si>
  <si>
    <t>RELATÓRIOS RESULTADOS DE ANÁLISE DE DADOS GEORREFERENCIADOS</t>
  </si>
  <si>
    <t>GERÊNCIA DE REGULAÇÂO TARIFÁRIA</t>
  </si>
  <si>
    <t>REALIZAÇÃO DE AUDIÊNCIA PÚBLICA EXIGIDA PARA NOVAS NORMAS</t>
  </si>
  <si>
    <t>VALOR DA DIÁRIA CONFORME DECRETO 47.893/20 (FAIXA I - CAPITAIS)</t>
  </si>
  <si>
    <t>COMPARTILHAMENTO E OBTENÇÃO NOVAS EXPERIÊNCIAS E CONHECIMENTOS PARA AGREGAR AOS ESTUDOS E NORMAS</t>
  </si>
  <si>
    <t>NORMATIVOS ENTREGUES CONFORME AGENDA</t>
  </si>
  <si>
    <t>INSCRIÇÃO EM EVENTOS</t>
  </si>
  <si>
    <t>CENÁRIO GRT 1: COMPARTILHAMENTO E OBTENÇÃO NOVAS EXPERIÊNCIAS E CONHECIMENTOS PARA AGREGAR AOS ESTUDOS E NORMAS</t>
  </si>
  <si>
    <t>ELABORAÇÃO DE ATIVIDADES SEM A ADOÇÃO DE PROCEDIMENTOS ATUALIZADOS</t>
  </si>
  <si>
    <t>CENÁRIO GRT 3: MAIOR CAPACIDADE E AGILIDADE NA ELABORAÇÃO DE RELATÓRIO E ANÁLISES QUE ALIMENTARÃO OS RELATÓRIOS</t>
  </si>
  <si>
    <t>MAIOR CAPACIDADE E AGILIDADE NA ELABORAÇÃO DE RELATÓRIO E ANÁLISES QUE ALIMENTARÃO OS RELATÓRIOS</t>
  </si>
  <si>
    <t>ANÁLISES MAIS COMPLETAS E ROBUSTAS DOS RELATÓRIOS, COM MAIOR CONFIABILIDADE DOS DADOS</t>
  </si>
  <si>
    <t>GERÊNCIA DE FISCALIZAÇÃO ECONÔMICA</t>
  </si>
  <si>
    <t>NÚMERO DE DIÁRIAS UTILIZADAS (5) X NÚMERO DE SERVIDORES FAVORECIDOS (2)</t>
  </si>
  <si>
    <t>MELHORIA E AMPLIAÇÃO DAS FISCALIZAÇÕES. A DISPONIBILIZAÇÃO DE DIÁRIAS PARA VIAGENS DOS SERVIÇOS TEM POTENCIAL DE APRIMORAR OS TRABALHOS E APROXIMAR DO REGULADOR DO REGULADO E DA SOCIEDADE, SOBRETUDO NA EVENTUALIDADE DA FORMAÇÃO DE BLOCOS REGIONAIS DE SANEAMENTO</t>
  </si>
  <si>
    <t>MAIOR QUALIDADE, FIDEDIGNIDADE E PRECISÃO DOS TRABALHOS. GANHOS INDIRETOS DA PRESENÇA DO REGULADOR JUNTO AOS FISCALIZADOS.</t>
  </si>
  <si>
    <t>AUMENTO DA PRODUTIVIDADDE NA FISCALIZAÇÃO: A PARTICIPAÇÃO EM CURSOS DE CAPACITAÇÃO (PYTHON, R, POWER BI E OUTROS) TEM POTENCIAL DE GERAR MUITAS SINERGIAS E AUMENTAR SIGNIFICATIVAMENTE A PRODUTIVIDADE DA GERÊNCIA.</t>
  </si>
  <si>
    <t>CENÁRIO GFE 1: AUMENTO DA PRODUTIVIDADDE NA FISCALIZAÇÃO: A PARTICIPAÇÃO EM CURSOS DE CAPACITAÇÃO (PYTHON, R, POWER BI E OUTROS) TEM POTENCIAL DE GERAR MUITAS SINERGIAS E AUMENTAR SIGNIFICATIVAMENTE A PRODUTIVIDADE DA GERÊNCIA.</t>
  </si>
  <si>
    <t>INTRODUÇÃO DE NOVAS PRÁTICAS NOS PROCESSOS DE FISCALIZAÇÃO ECONÔMICA.</t>
  </si>
  <si>
    <t>OUVIDORIA</t>
  </si>
  <si>
    <t>NÚMERO DE DIÁRIAS UTILIZADAS (7) X NÚMERO DE SERVIDORES FAVORECIDOS (4)</t>
  </si>
  <si>
    <t>Valor da diária conforme Decreto 48.410/22 (faixa I - demais municípios)</t>
  </si>
  <si>
    <t>MANTER O NÍVEL DE CAPACITAÇÃO DA EQUIPE.</t>
  </si>
  <si>
    <t>NÃO CUMPRIMENTO DE NÍVEIS MÍNIMOS DE SERVIÇO, FALTA DE APERFEIÇOAMENTO NOS ATENDIMENTOS REALIZADOS E BAIXA CAPACITAÇÃO DOS SERVIDORES.</t>
  </si>
  <si>
    <t>SERVIDORES MOTIVADOS E CAPACITADOS.</t>
  </si>
  <si>
    <t>Valor do adiantameto conforme Decreto 37.924/96</t>
  </si>
  <si>
    <t>POSTOS DE SERVIÇOS TELEDIGIFONISTAS 30H</t>
  </si>
  <si>
    <t>Valor mensal do posto de trabalho conforme contrato</t>
  </si>
  <si>
    <t>ATENDIMENTO REALIZADO POR PROFISSIONAIS CAPACITADOS.</t>
  </si>
  <si>
    <t>NÃO DISPONIBILIZAR ATENDIMENTO TELEFÔNICO OBRIGATÓRIO.</t>
  </si>
  <si>
    <t>DISPONIBILIZAÇÃO DE ATENDIMENTO TELEFÔNICO OFERECIDO POR PROFISSIONAL CAPACITADO E REDUÇÃO DO NÚMERO DE CHAMADAS NÃO ATENDIDAS.</t>
  </si>
  <si>
    <t>POSTO DE SERVIÇO DE APOIO ADMINISTRATIVO 40HS
(LARISSA)</t>
  </si>
  <si>
    <t>NÚMERO DE POSTO DE TRABALHO</t>
  </si>
  <si>
    <t>MANTER O NÍVEL DE SERVIÇOS DA EQUIPE.</t>
  </si>
  <si>
    <t>NÃO DISPONIBILIZAR UM PROFISSIONAL CAPACITADO PARA EXECUTAR TAREFAS ADMINISTRATIVAS.</t>
  </si>
  <si>
    <t>DISPONIBILIZAÇÃO DE UM PROFISSIONAL CAPACITADO PARA EXECUTAR TAREFAS ADMINISTRATIVAS.</t>
  </si>
  <si>
    <t>ITENS FINANCEIROS DO CONTRATO</t>
  </si>
  <si>
    <t>Valor mensal do pagamento dos itens financeiros conforme contrato</t>
  </si>
  <si>
    <t>MÍNIMO NECESSÁRIO PARA DESPESAS COM ENCARGOS TRABALHISTAS À MGS.</t>
  </si>
  <si>
    <t>NÃO SE PODE FICAR SEM PAGAR OS ENCARGOS FINANCEIROS DO CONTRATO DA MGS.</t>
  </si>
  <si>
    <t>MANTEREMOS A REGULARIDADE NOS PAGAMENTOS DAS CLÁUSULAS CONTRATUAIS DA MGS.</t>
  </si>
  <si>
    <t>PARTICIPAÇÃO EM EVENTOS</t>
  </si>
  <si>
    <t>NÚMERO DE EVENTOS (2) X NÚMERO DE SERVIDORES FAVORECIDOS (4)</t>
  </si>
  <si>
    <t>Valor histórico dos eventos realizados</t>
  </si>
  <si>
    <t>ATENDIMENTO VIA CHATBOT</t>
  </si>
  <si>
    <t>QUANTIDADE DE ATENDIMENTO (1.800) X CUSTO UNITÁRIO (R$0,46) (CONTRATO 2 ANOS)</t>
  </si>
  <si>
    <t>Valor cobrado por atendimento</t>
  </si>
  <si>
    <t>DISPONIBILIZAR MAIS UM CANAL DE ATENDIMENTO NA OUVIDORIA DA ARSAE-MG.</t>
  </si>
  <si>
    <t>NÃO DISPONIBILIZAR O CANAL DE ATENDIMENTO, VIA WHATSAPP, AOS USUÁRIOS.</t>
  </si>
  <si>
    <t>DISPONIBILIZAÇÃO DO CANAL DE ATENDIMENTO, VIA WHATSAPP, AOS USUÁRIOS.</t>
  </si>
  <si>
    <t>QUANTIDADE DE ATENDIMENTO (6.000) X CUSTO UNITÁRIO (R$0,24)</t>
  </si>
  <si>
    <t>HORAS DE DESENVOLVIMENTO</t>
  </si>
  <si>
    <t>SERVIÇO DE GESTÃO DO SISTEMA MG-OUV</t>
  </si>
  <si>
    <t>Valor dos itens do contrato</t>
  </si>
  <si>
    <t>ATENDIMENTO ELETRÔNICO REALIZADO DE ACORDO COM O PREVISTO NO ARTIGO 6º DA LEI 18.309/2009.</t>
  </si>
  <si>
    <t>NÃO DISPONIBILIZAR ATENDIMENTO ELETRÔNICO AOS USUÁRIOS.</t>
  </si>
  <si>
    <t>DISPONIBILIZAÇÃO DE ATENDIMENTO ELETRÔNICO OBRIGATÓRIO.</t>
  </si>
  <si>
    <t>GERENCIAMENTO DE CONTEÚDO - PROECM</t>
  </si>
  <si>
    <t>SERVIÇO DE TELEFONIA FIXA – INSTALAÇÃO OU TRANSFERÊNCIA /MUDANÇA DE ENDEREÇO/LOCAL</t>
  </si>
  <si>
    <t>UNIDADE</t>
  </si>
  <si>
    <t>Unidade</t>
  </si>
  <si>
    <t>ATENDIMENTO TELEFÔNICO REALIZADO DE ACORDO COM O PREVISTO NO INCISO XII DO ARTIGO 6º DA LEI 18.309/2009.</t>
  </si>
  <si>
    <t>NÃO DISPONIBILIZAR ATENDIMENTO TELEFÔNICO AOS USUÁRIOS.</t>
  </si>
  <si>
    <t>DISPONIBILIZAÇÃO DE ATENDIMENTO TELEFÔNICO OBRIGATÓRIO.</t>
  </si>
  <si>
    <t>ASSINATURA DE ACESSO DIGITAL (FEIXE E1, 30 CANAIS, PROTOCOLO R2 OU ISDN)</t>
  </si>
  <si>
    <t>CHAMADA RECEPTIVA ORIGINADA DE TELEFONIA FIXA- LOCAL</t>
  </si>
  <si>
    <t>QUANTIDADE DE MINUTOS DE LIGAÇÕES (24.000) X CUSTO UNITÁRIO COBRADO POR MINUTO (0,02)</t>
  </si>
  <si>
    <t>Valor cobrado por minuto</t>
  </si>
  <si>
    <t>CHAMADA RECEPTIVA ORIGINADA DE TELEFONIA FIXA- DDD</t>
  </si>
  <si>
    <t>CHAMADA RECEPTIVA ORIGINADA DE TELEFONIA MÓVEL - LOCAL</t>
  </si>
  <si>
    <t>QUANTIDADE DE MINUTOS DE LIGAÇÕES (86.000) X CUSTO UNITÁRIO COBRADO POR MINUTO (0,01)</t>
  </si>
  <si>
    <t>CHAMADA RECEPTIVA ORIGINADA DE TELEFONIA MÓVEL - DDD</t>
  </si>
  <si>
    <t>QUANTIDADE DE MINUTOS DE LIGAÇÕES (45.000) X CUSTO UNITÁRIO COBRADO POR MINUTO (0,01)</t>
  </si>
  <si>
    <t>13 - OBRIGAÇÕES PATRONAIS</t>
  </si>
  <si>
    <t>15 - DIÁRIAS - MILITAR</t>
  </si>
  <si>
    <t>16 - OUTRAS DESPESAS VARIÁVEIS - PESSOAL CIVIL</t>
  </si>
  <si>
    <t>17 - OUTRAS DESPESAS VARIÁVEIS - PESSOAL MILITAR</t>
  </si>
  <si>
    <t>18 - AUXÍLIO FINANCEIRO A ESTUDANTES</t>
  </si>
  <si>
    <t>19 - AUXÍLIO-FARDAMENTO</t>
  </si>
  <si>
    <t>20 - AUXÍLIO FINANCEIRO A PESQUISADORES</t>
  </si>
  <si>
    <t>31 - PREMIAÇÕES CULTURAIS, ARTÍSTICAS, CIENTÍFICAS, DESPORTIVAS E OUTRAS.</t>
  </si>
  <si>
    <t>32 - MATERIAL, BEM OU SERVIÇO PARA DISTRIBUIÇÃO GRATUITA</t>
  </si>
  <si>
    <t>34 - OUTRAS DESPESAS DE PESSOAL DECORRENTES DE CONTRATOS DE TERCEIRIZAÇÃO</t>
  </si>
  <si>
    <t>35 - SERVIÇOS DE CONSULTORIA</t>
  </si>
  <si>
    <t>38 - ARRENDAMENTO MERCANTIL</t>
  </si>
  <si>
    <t>41 - CONTRIBUIÇÕES</t>
  </si>
  <si>
    <t>42 - AUXÍLIOS</t>
  </si>
  <si>
    <t>43 - SUBVENÇÕES SOCIAIS</t>
  </si>
  <si>
    <t>45 - SUBVENÇÕES ECONÔMICAS</t>
  </si>
  <si>
    <t>48 - OUTROS AUXÍLIOS FINANCEIROS A PESSOAS FÍSICAS</t>
  </si>
  <si>
    <t>51 - OBRAS E INSTALAÇÕES</t>
  </si>
  <si>
    <t>52 - EQUIPAMENTOS E MATERIAL PERMANENTE</t>
  </si>
  <si>
    <t>61 - AQUISIÇÃO DE IMÓVEIS</t>
  </si>
  <si>
    <t>62 - AQUISIÇÃO DE PRODUTOS PARA REVENDA</t>
  </si>
  <si>
    <t>63 - AQUISIÇÃO DE TÍTULOS DE CRÉDITO</t>
  </si>
  <si>
    <t>64 - AQUISIÇÃO DE TÍTULOS REPRESENTATIVOS DE CAPITAL JÁ INTEGRALIZADO</t>
  </si>
  <si>
    <t>65 - CONSTITUIÇÃO OU AUMENTO DE CAPITAL DE EMPRESAS</t>
  </si>
  <si>
    <t>66 - CONCESSÃO DE EMPRÉSTIMOS E FINANCIAMENTOS</t>
  </si>
  <si>
    <t>67 - DEPÓSITOS COMPULSÓRIOS</t>
  </si>
  <si>
    <t>93 - INDENIZAÇÕES E RESTITUIÇÕES</t>
  </si>
  <si>
    <t>94 - INDENIZAÇÕES E RESTITUIÇÕES TRABALHISTAS</t>
  </si>
  <si>
    <t>95 - INDENIZAÇÃO PELA EXECUÇÃO DE TRABALHOS DE CAMPO</t>
  </si>
  <si>
    <t>1304 - INSS</t>
  </si>
  <si>
    <t>1501 - DIÁRIAS MILITAR</t>
  </si>
  <si>
    <t>1601 - SERVIÇO EXTRAORDINÁRIO</t>
  </si>
  <si>
    <t>1701 - OUTRAS DESPESAS VARIÁVEIS ? PESSOAL MILITAR</t>
  </si>
  <si>
    <t>1801 - AUXÍLIO FINANCEIRO A ESTUDANTES</t>
  </si>
  <si>
    <t>1901 - AUXÍLIO-FARDAMENTO</t>
  </si>
  <si>
    <t>2001 - AUXÍLIO FINANCEIRO A PESQUISADORES</t>
  </si>
  <si>
    <t>3001 - ARTIGOS PARA CONFECÇÃO E VESTUÁRIO</t>
  </si>
  <si>
    <t>3101 - PRÊMIOS, DIPLOMAS, CONDECORAÇÕES E MEDALHAS</t>
  </si>
  <si>
    <t>3201 - MATERIAL DE DISTRIBUIÇÃO GRATUITA</t>
  </si>
  <si>
    <t>3301 - PASSAGENS - PESSOA FÍSICA</t>
  </si>
  <si>
    <t>3401 - OUTRAS DESPESAS DE PESSOAL DECORRENTES DE CONTRATOS DE TERCEIRIZAÇÃO</t>
  </si>
  <si>
    <t>3501 - SERVIÇOS DE CONSULTORIA ? PESSOA FÍSICA</t>
  </si>
  <si>
    <t>3601 - ESTAGIÁRIOS</t>
  </si>
  <si>
    <t>3701 - LOCAÇÃO DE SERVIÇOS DE CONSERVAÇÃO E LIMPEZA</t>
  </si>
  <si>
    <t>3801 - ARRENDAMENTO MERCANTIL</t>
  </si>
  <si>
    <t>3901 - VALE-TRANSPORTE</t>
  </si>
  <si>
    <t>4101 - CONTRIBUIÇÕES</t>
  </si>
  <si>
    <t>4201 - AUXÍLIOS</t>
  </si>
  <si>
    <t>4301 - SUBVENÇÕES SOCIAIS</t>
  </si>
  <si>
    <t>4501 - SUBVENÇÕES ECONÔMICAS</t>
  </si>
  <si>
    <t>4702 - IMPOSTO DE RENDA - IR</t>
  </si>
  <si>
    <t>4801 - OUTROS AUXÍLIOS FINANCEIROS A PESSOAS FÍSICAS</t>
  </si>
  <si>
    <t>5101 - ESTUDOS E PROJETOS DE BENS PATRIMONIÁVEIS</t>
  </si>
  <si>
    <t>5201 - AERONAVES E COMPONENTES ESTRUTURAIS</t>
  </si>
  <si>
    <t>6101 - TERRENOS</t>
  </si>
  <si>
    <t>6201 - AQUISIÇÃO DE PRODUTOS PARA REVENDA</t>
  </si>
  <si>
    <t>6301 - AQUISIÇÃO DE TÍTULOS DE CRÉDITO</t>
  </si>
  <si>
    <t>6401 - AQUISIÇÃO DE TÍTULOS REPRESENTATIVOS DE CAPITAL JÁ INTEGRALIZADO</t>
  </si>
  <si>
    <t>6501 - CONSTITUIÇÃO OU AUMENTO DE CAPITAL DE EMPRESAS</t>
  </si>
  <si>
    <t>6601 - CONCESSÃO DE EMPRÉSTIMOS E FINANCIAMENTOS</t>
  </si>
  <si>
    <t>6701 - DEPÓSITOS COMPULSÓRIOS</t>
  </si>
  <si>
    <t>9301 - AJUDA DE CUSTO</t>
  </si>
  <si>
    <t>9401 - INDENIZAÇÕES E RESTITUIÇÕES TRABALHISTAS</t>
  </si>
  <si>
    <t>9501 - INDENIZAÇÃO PELA EXECUÇÃO DE TRABALHOS DE CAMPO</t>
  </si>
  <si>
    <t>1305 - OBRIGAÇÃO PATRONAL - PESSOAL ATIVO - PREVIDÊNCIA</t>
  </si>
  <si>
    <t>1602 - SUBSTITUIÇÃO EM CARGOS EM COMISSÃO</t>
  </si>
  <si>
    <t>1902 - ADIANTAMENTO ? FARDAMENTO</t>
  </si>
  <si>
    <t>3002 - ARTIGOS PARA ESPORTE</t>
  </si>
  <si>
    <t>3102 - PRÊMIOS LOTÉRICOS</t>
  </si>
  <si>
    <t>3202 - MATERIAL DE ASSISTÊNCIA HUMANITÁRIA</t>
  </si>
  <si>
    <t>3402 - AGENTES PENITENCIÁRIOS</t>
  </si>
  <si>
    <t>3502 - SERVIÇOS DE CONSULTORIA ? PESSOA JURÍDICA</t>
  </si>
  <si>
    <t>3602 - MÉDICOS RESIDENTES</t>
  </si>
  <si>
    <t>3702 - LOCAÇÃO DE SERVIÇOS DE APOIO ADMINISTRATIVO</t>
  </si>
  <si>
    <t>3902 - VALE-REFEIÇÃO</t>
  </si>
  <si>
    <t>4102 - TRANSFERÊNCIAS AO FUNDHAB</t>
  </si>
  <si>
    <t>4703 - IMPOSTO PREDIAL TERRITORIAL URBANO - IPTU</t>
  </si>
  <si>
    <t>4802 - AUXILIO FINANCEIRO ? PROGRAMA POUPANÇA JOVEM</t>
  </si>
  <si>
    <t>5102 - EXECUÇÃO DIRETA DE OBRAS DE BENS PATRIMONIÁVEIS</t>
  </si>
  <si>
    <t>5202 - ANIMAIS DE TRABALHO, PRODUÇÃO E / OU REPRODUÇÃO</t>
  </si>
  <si>
    <t>6102 - SALAS E ESCRITÓRIOS</t>
  </si>
  <si>
    <t>6502 - CONSTITUIÇÃO OU AUMENTO DE CAPITAL DE EMPRESAS ? CAPITAL INTEGRALIZADO</t>
  </si>
  <si>
    <t>6602 - EMPRÉSTIMOS E FINANCIAMENTOS ? FUNDOS DE DESENVOLVIMENTO</t>
  </si>
  <si>
    <t>9302 - AJUDA DE CUSTO ESPECIAL</t>
  </si>
  <si>
    <t>9330 - REEMBOLSO DE DESPESA REALIZADA E CONTRATOS OU CONVÊNIOS FIRMADOS EM REGIME DE PARCERIA</t>
  </si>
  <si>
    <t>1306 - OBRIGAÇÃO PATRONAL - PESSOAL INATIVO - PREVIDÊNCIA</t>
  </si>
  <si>
    <t>1603 - AULAS FACULTATIVAS</t>
  </si>
  <si>
    <t>1903 - AUXILIO FARDAMENTO PAGO A PESSOAL CONTRATADO</t>
  </si>
  <si>
    <t>303 - UTENSÍLIOS PARA COPA, REFEITÓRIO E COZINHA</t>
  </si>
  <si>
    <t>3103 - COMISSÕES LOTÉRICAS</t>
  </si>
  <si>
    <t>3303 - FRETAMENTO E LOCAÇÃO - PESSOA FÍSICA</t>
  </si>
  <si>
    <t>3403 - OBRIGAÇÃO PATRONAL – INSS</t>
  </si>
  <si>
    <t>3503 - SERVIÇOS DE CONSULTORIA ? ORGANISMO INTERNACIONAL</t>
  </si>
  <si>
    <t>3603 - SALÁRIOS DE INTERNOS</t>
  </si>
  <si>
    <t>3703 - LOCAÇÃO DE SERVIÇOS DE CONSERVAÇÃO E LIMPEZA REALIZADOS PELA MGS</t>
  </si>
  <si>
    <t>3903 - FORNECIMENTO DE ALIMENTAÇÃO</t>
  </si>
  <si>
    <t>4103 - CONTRIBUIÇÕES AO IPLEMG</t>
  </si>
  <si>
    <t>4704 - IMPOSTO SOBRE OPERAÇÕES FINANCEIRAS - IOF</t>
  </si>
  <si>
    <t>4803 - AUXÍLIO PARA PROFISSIONAIS DE PROGRAMAS DE CAPACITAÇÃO E FORMAÇÃO</t>
  </si>
  <si>
    <t>5103 - EXECUÇÃO DE OBRAS POR CONTRATO DE BENS PATRIMONIÁVEIS</t>
  </si>
  <si>
    <t>5203 - ARMAMENTO E EQUIPAMENTO DE USO POLICIAL</t>
  </si>
  <si>
    <t>6103 - FAZENDAS</t>
  </si>
  <si>
    <t>6603 - CONCESSÃO DE FINANCIAMENTOS HABITACIONAIS</t>
  </si>
  <si>
    <t>9303 - PERDAS DECORRENTES DE APLICAÇÕES FINANCEIRAS</t>
  </si>
  <si>
    <t>1308 - OBRIGAÇÃO PATRONAL - PENSIONISTAS - PREVIDÊNCIA</t>
  </si>
  <si>
    <t>1604 - GRATIFICAÇÃO POR ENCARGOS EXTRAORDINÁRIOS</t>
  </si>
  <si>
    <t>3004 - MATERIAL GRÁFICO E IMPRESSOS</t>
  </si>
  <si>
    <t>3104 - PREMIAÇÕES</t>
  </si>
  <si>
    <t>3404 - OBRIGAÇÃO PATRONAL – ASSISTÊNCIA À SAÚDE</t>
  </si>
  <si>
    <t>3904 - CONFECÇÃO EM GERAL</t>
  </si>
  <si>
    <t>4005 - REDE IP MULTISSERVIÇOS</t>
  </si>
  <si>
    <t>4104 - CONTRIBUIÇÕES DO FUNDO ESTADUAL DE SAUDE - FES - LC 141/2012</t>
  </si>
  <si>
    <t>4705 - IMPOSTO SOBRE A PROPRIEDADE DE VEÍCULOS AUTOMOTORES - IPVA</t>
  </si>
  <si>
    <t>5104 - INSTALAÇÕES PARA OBRAS EM ANDAMENTO</t>
  </si>
  <si>
    <t>5204 - MÁQUINAS, APARELHOS, UTENSÍLIOS E EQUIPAMENTOS DE USO INDUSTRIAL</t>
  </si>
  <si>
    <t>6104 - EDIFÍCIOS</t>
  </si>
  <si>
    <t>9304 - DESPESAS REFERENTES A RESSARCIMENTO PREVISTO NO PROGRAMA PRIMEIRO EMPREGO DO ESTADO DE MINA GERAIS</t>
  </si>
  <si>
    <t>1309 - OBRIGAÇÃO PATRONAL - PRECATÓRIOS - PREVIDÊNCIA</t>
  </si>
  <si>
    <t>1605 - FÉRIAS-PRÊMIO</t>
  </si>
  <si>
    <t>3005 - MATERIAL PARA ESCRITÓRIO</t>
  </si>
  <si>
    <t>3305 - SERVIÇOS DE TRANSPORTES DE PASSAGEIROS, FRETAMENTO E LOCAÇÃO - PESSOA JURÍDICA</t>
  </si>
  <si>
    <t>3405 - SALÁRIO-FAMÍLIA</t>
  </si>
  <si>
    <t>3606 - FORNECIMENTO DE ALIMENTAÇÃO</t>
  </si>
  <si>
    <t>3905 - TRANSPORTE E ACONDICIONAMENTO DE ANIMAIS</t>
  </si>
  <si>
    <t>4006 - AQUISIÇÃO DE SOFTWARE</t>
  </si>
  <si>
    <t>4105 - CONTRIBUIÇÕES À FUNDAÇÃO DE PREVIDÊNCIA COMPLEMENTAR DO ESTADO DE MINAS GERAIS -PREVCOM?MG</t>
  </si>
  <si>
    <t>5106 - ESTUDOS E PROJETOS DE BENS NÃO PATRIMONIÁVEIS</t>
  </si>
  <si>
    <t>5205 - EMBARCAÇÕES, PONTÕES, DIQUES, FLUTUANTES E COMPONENTES ESTRUTURAIS</t>
  </si>
  <si>
    <t>6105 - IMÓVEIS PARA FINS DE TRANSFERÊNCIA A TERCEIROS</t>
  </si>
  <si>
    <t>9305 - DESPESAS DECORRENTES DE CONTRATOS DE CONCESSÃO OU PERMISSÃO</t>
  </si>
  <si>
    <t>1310 - OBRIGAÇÃO PATRONAL - OUTRAS SENTENÇAS JUDICIAIS - PREVIDÊNCIA</t>
  </si>
  <si>
    <t>1606 - JORNADA COMPLEMENTAR DE TRABALHO</t>
  </si>
  <si>
    <t>3006 - MATERIAL DE DESENHO</t>
  </si>
  <si>
    <t>3607 - CONFECÇÃO EM GERAL</t>
  </si>
  <si>
    <t>3706 - LOCAÇÃO DE SERVIÇOS DE SAÚDE</t>
  </si>
  <si>
    <t>3906 - TRANSPORTE E ACONDICIONAMENTO DE MATERIAIS E EQUIPAMENTOS</t>
  </si>
  <si>
    <t>4007 - AQUISIÇÃO DE SOFTWARE DESENVOLVIDOS PELA PRODEMGE</t>
  </si>
  <si>
    <t>4106 - TRANSFERÊNCIAS PARA FINANCIAMENTO DO TRANSPORTE ESCOLAR</t>
  </si>
  <si>
    <t>4707 - TAXA DE LIMPEZA PÚBLICA E COLETA DE RESÍDUOS</t>
  </si>
  <si>
    <t>5107 - EXECUÇÃO DE OBRAS POR CONTRATO DE BENS NÃO PATRIMONIÁVEIS</t>
  </si>
  <si>
    <t>5206 - EQUIPAMENTOS DE COMUNICAÇÃO E TELEFONIA</t>
  </si>
  <si>
    <t>6106 - IMÓVEIS NECESSÁRIOS À REALIZAÇÃO DE OBRAS DE BENS PATRIMONIAVEIS</t>
  </si>
  <si>
    <t>9306 - RESTITUIÇÃO DE RECURSOS DE CONVÊNIO E DE CONTRAPARTIDA</t>
  </si>
  <si>
    <t>1314 - OBRIGAÇÃO PATRONAL - ENCARGOS POR PAGAMENTO EM ATRASO</t>
  </si>
  <si>
    <t>3007 - MATERIAL DE ENSINO</t>
  </si>
  <si>
    <t>3608 - MÉDICOS</t>
  </si>
  <si>
    <t xml:space="preserve">3707 - DESPESAS COM O PAGAMENTO DE OBRIGAÇÕES TRABALHISTAS </t>
  </si>
  <si>
    <t>3909 - PUBLICIDADE</t>
  </si>
  <si>
    <t>4107 - TRANSFERÊNCIAS ENTRE FUNDOS ESTADUAIS</t>
  </si>
  <si>
    <t>4708 - TAXA DE ILUMINAÇÃO PÚBLICA</t>
  </si>
  <si>
    <t>5109 - EXECUÇÃO DIRETA DE OBRAS DE BENS NÃO PATRIMONIÁVEIS</t>
  </si>
  <si>
    <t>5207 - EQUIPAMENTOS DE INFORMÁTICA</t>
  </si>
  <si>
    <t>6107 - IMÓVEIS NECESSÁRIOS À REALIZAÇÃO DE OBRAS DE BENS NÃO-PATRIMONIAVEIS</t>
  </si>
  <si>
    <t>9307 - RESSARCIMENTO REFERENTE  A PESSOAL REQUISITADO DA ADMINISTRAÇÃO ESTADUAL</t>
  </si>
  <si>
    <t>1315 - OBRIGAÇÃO PATRONAL - PRÊMIO DE PRODUTIVIDADE</t>
  </si>
  <si>
    <t>3008 - PRODUTOS ALIMENTÍCIOS</t>
  </si>
  <si>
    <t>3609 - DENTISTAS</t>
  </si>
  <si>
    <t xml:space="preserve">4108 - TRANSFERÊNCIAS ESPECIAIS A MUNICÍPIOS                 </t>
  </si>
  <si>
    <t>4709 - TAXAS AMBIENTAIS</t>
  </si>
  <si>
    <t>5110 - MATERIAL PARA OBRAS - BENS PATRIMONIÁVEIS</t>
  </si>
  <si>
    <t>5208 - EQUIPAMENTOS DE SOM, VÍDEO, FOTOGRÁFICO E CINEMATOGRÁFICO</t>
  </si>
  <si>
    <t>6108 - CASAS</t>
  </si>
  <si>
    <t>9308 - DESPESAS DE CARÁTER INDENIZATÓRIO RELATIVAS AO MANDADO PARLAMENTAR</t>
  </si>
  <si>
    <t>1317 - INSS – DEMAIS DESPESAS</t>
  </si>
  <si>
    <t>3009 - FORRAGENS E OUTROS ALIMENTOS PARA ANIMAIS</t>
  </si>
  <si>
    <t>3610 - EVENTUAL DE GABINETE</t>
  </si>
  <si>
    <t>3911 - ASSINATURAS DE JORNAIS, REVISTAS E PERIÓDICOS</t>
  </si>
  <si>
    <t>4710 - PASEP - ADESÃO AO PARCELAMENTO DECORRENTE DE LEI ESPECÍFICA</t>
  </si>
  <si>
    <t>5111 - CONTRUÇÃO DE UNIDADES HABITACIONAIS</t>
  </si>
  <si>
    <t>5209 - EQUIPAMENTOS HOSPITALARES, ODONTOLÓGICOS E DE LABORATÓRIO</t>
  </si>
  <si>
    <t>9309 - PREMIO DE PRODUTIVIDADE</t>
  </si>
  <si>
    <t>1318 - OBRIGAÇÃO PATRONAL PESSOAL INATIVO – ENTIDADES CONVENIADAS – ASSISTÊNCIA À SAÚDE</t>
  </si>
  <si>
    <t>3010 - MATERIAL MÉDICO E HOSPITALAR</t>
  </si>
  <si>
    <t>3611 - LOCAÇÃO DE BENS IMÓVEIS</t>
  </si>
  <si>
    <t>3912 - TARIFA DE ENERGIA ELÉTRICA</t>
  </si>
  <si>
    <t>4799 - OUTROS - OBRIGAÇÕES TRIBUTÁRIAS E CONTRIBUTIVAS</t>
  </si>
  <si>
    <t>5112 - MATERIAL PARA OBRAS - BENS NÃO PATRIMONIÁVEIS</t>
  </si>
  <si>
    <t>5210 - FERRAMENTAS, EQUIPAMENTOS E INSTRUMENTOS PARA OFICINA, MEDIÇÃO E INSPEÇÃO</t>
  </si>
  <si>
    <t>9310 - RESTITUIÇÃO DE RECEITA - EXERCÍCIO ANTERIOR</t>
  </si>
  <si>
    <t>1319 - OBRIGAÇÃO PATRONAL PESSOAL MILITAR INATIVO LC 125/2012 – PREVIDÊNCIA</t>
  </si>
  <si>
    <t>3011 - MATERIAL ODONTOLÓGICO</t>
  </si>
  <si>
    <t>3612 - DESPESAS MIÚDAS DE PRONTO PAGAMENTO</t>
  </si>
  <si>
    <t>3913 - TARIFA DE ÁGUA E ESGOTO</t>
  </si>
  <si>
    <t>5113 - INSTALAÇÕES PARA INCORPORAÇÃO A BENS IMÓVEIS</t>
  </si>
  <si>
    <t>5211 - INSTRUMENTOS DE LABORATÓRIO, MÉDICOS E ODONTOLÓGICOS</t>
  </si>
  <si>
    <t>9311 - COMPENSAÇÃO FINANCEIRA DOS REGIMES DE PREVIDÊNCIA</t>
  </si>
  <si>
    <t>1320 - OBRIGAÇÃO PATRONAL PESSOAL MILITAR ATIVO LC 125/2012 - PREVIDÊNCIA</t>
  </si>
  <si>
    <t>3012 - MEDICAMENTOS</t>
  </si>
  <si>
    <t>3613 - PESSOAL DE ENFERMAGEM</t>
  </si>
  <si>
    <t>3914 - SERVIÇO DE TELEFONIA</t>
  </si>
  <si>
    <t>5114 - EXECUÇÃO DE OBRAS POR EMPRESAS CONTROLADAS</t>
  </si>
  <si>
    <t>5212 - MÁQUINAS, APARELHOS, UTENSÍLIOS E EQUIPAMENTOS DE USO ADMINISTRATIVO</t>
  </si>
  <si>
    <t>9312 - INDENIZAÇÃO POR UTILIZAÇÃO DE BENS DE TERCEIROS</t>
  </si>
  <si>
    <t>1321 - OBRIGAÇÃO PATRONAL - PESSOAL ATIVO - ASSISTÊNCIA À SAÚDE</t>
  </si>
  <si>
    <t>3013 - MATERIAIS DE LABORATÓRIO E PRODUTOS QUÍMICOS EM GERAL</t>
  </si>
  <si>
    <t>3614 - MONITORES, FISCAIS E EXAMINADORES</t>
  </si>
  <si>
    <t>3915 - SERVIÇO POSTAL-TELEGRÁFICO</t>
  </si>
  <si>
    <t>5213 - MATERIAL ESPORTIVO E RECREATIVO</t>
  </si>
  <si>
    <t>9313 - REEMBOLSO DE DESPESAS MÉDICO-HOSPITALARES</t>
  </si>
  <si>
    <t>1322 - OBRIGAÇÃO PATRONAL - PESSOAL INATIVO - ASSISTÊNCIA À SAÚDE</t>
  </si>
  <si>
    <t>3014 - MATERIAL RADIOLÓGICO</t>
  </si>
  <si>
    <t>3615 - ENCARGOS FINANCEIROS</t>
  </si>
  <si>
    <t>3916 - LOCAÇÃO DE TV POR ASSINATURA</t>
  </si>
  <si>
    <t>5214 - MOBILIÁRIO</t>
  </si>
  <si>
    <t>9314 - INDENIZAÇÕES DETERMINADAS POR DECISÕES JUDICIAIS</t>
  </si>
  <si>
    <t>1324 - OBRIGAÇÃO PATRONAL - PENSIONISTAS - ASSISTÊNCIA À SAÚDE</t>
  </si>
  <si>
    <t>3015 - MATERIAL FOTOGRÁFICO, CINEMATOGRÁFICO E DE COMUNICAÇÃO</t>
  </si>
  <si>
    <t>3616 - REPARO E MANUTENÇÃO DE VEÍCULOS</t>
  </si>
  <si>
    <t>5215 - OBJETOS DE ARTE E ANTIGÜIDADES</t>
  </si>
  <si>
    <t>9315 - INDENIZAÇÃO DECORRENTE DE RESCISÃO UNILATERAL</t>
  </si>
  <si>
    <t>1325 - OBRIGAÇÃO PATRONAL - ADESÃO AO PARCELAMENTO DECORRENTE DE LEI ESPECÍFICA - PREVIDÊNCIA</t>
  </si>
  <si>
    <t>3016 - MATERIAL DE INFORMÁTICA</t>
  </si>
  <si>
    <t>3617 - REPAROS DE EQUIPAMENTOS, INSTALAÇÕES E MATERIAL PERMANENTE</t>
  </si>
  <si>
    <t>5216 - TRATORES, SIMILARES E IMPLEMENTOS</t>
  </si>
  <si>
    <t>9316 - INDENIZAÇÕES DETERMINADAS POR LEI ESPECÍFICA</t>
  </si>
  <si>
    <t>1326 - OBRIGAÇÃO PATRONAL SUPLEMENTAR – PESSOAL ATIVO</t>
  </si>
  <si>
    <t>3017 - ARTIGOS PARA LIMPEZA E HIGIENE</t>
  </si>
  <si>
    <t>3618 - REPAROS DE BENS IMÓVEIS</t>
  </si>
  <si>
    <t>3919 - LOCAÇÃO DE MÁQUINAS E EQUIPAMENTOS</t>
  </si>
  <si>
    <t>5217 - VEÍCULOS</t>
  </si>
  <si>
    <t>9317 - INDENIZAÇÃO DECORRENTE DO EXERCÍCIO DO CARGO DE CONSELHEIRO-PRESIDENTE E PROCURADOR-GERAL JUNTO AO TRIBUNAL DE CONTAS</t>
  </si>
  <si>
    <t>3018 - MATÉRIAS-PRIMAS E PRODUTOS PARA MANIPULAÇÃO E INDÚSTRIAS DE TRANSFORMAÇÃO</t>
  </si>
  <si>
    <t>3619 - CONFERÊNCIAS E EXPOSIÇÕES</t>
  </si>
  <si>
    <t>3920 - LOCAÇÃO DE BENS IMÓVEIS</t>
  </si>
  <si>
    <t>5218 - COLEÇÕES E MATERIAIS BIBLIOGRÁFICOS</t>
  </si>
  <si>
    <t>9318 - DESPESAS COM AUXILIO MORADIA DE CARÁTER INDENIZATÓRIO RELATIVAS AO MANDADO PARLAMENTAR</t>
  </si>
  <si>
    <t>3019 - MATERIAL PARA MANUTENÇÃO E REPAROS DE IMÓVEIS DE PROPRIEDADE DA ADMINISTRAÇÃO PÚBLICA</t>
  </si>
  <si>
    <t>3620 - JETONS A CONSELHEIROS</t>
  </si>
  <si>
    <t>3921 - INSTALAÇÃO, REPARAÇÃO, ADAPTAÇÃO E CONSERVAÇÃO DE EQUIPAMENTO E MATERIAL PERMANENTE</t>
  </si>
  <si>
    <t>5219 - INSTRUMENTOS MUSICAIS E ARTÍSTICOS</t>
  </si>
  <si>
    <t>9319 - INDENIZAÇÕES DECORRENTES DA UTILIZAÇÃO DE LEITOS DE INSTITUIÇÕES DE SAÚDE PRIVADAS</t>
  </si>
  <si>
    <t>3020 - MATERIAL ELÉTRICO E ELETRÔNICO</t>
  </si>
  <si>
    <t>3621 - ADVOGADOS DATIVOS</t>
  </si>
  <si>
    <t>3922 - REPAROS DE BENS IMÓVEIS</t>
  </si>
  <si>
    <t>5220 - EQUIPAMENTOS DE SEGURANÇA ELETRÔNICA</t>
  </si>
  <si>
    <t>9323 - INDENIZAÇÃO DECORRENTE DE AUXÍLIO-SAÚDE</t>
  </si>
  <si>
    <t>3021 - MATERIAL PARA MANUTENÇÃO E REPAROS DE BENS DE DOMÍNIO PÚBLICO OU DE TERCEIROS</t>
  </si>
  <si>
    <t>3622 - TAXA DE CONDOMÍNIO</t>
  </si>
  <si>
    <t>3923 - RECEPÇÕES, HOSPEDAGENS, HOMENAGENS E FESTIVIDADES</t>
  </si>
  <si>
    <t>5221 - MATERIAL DIDÁTICO</t>
  </si>
  <si>
    <t>9324 - AUXÍLIO-MORADIA DE CARÁTER INDENIZATÓRIO DEVIDO A MAGISTRADO</t>
  </si>
  <si>
    <t>3022 - FERRAMENTAS, FERRAGENS E UTENSÍLIOS</t>
  </si>
  <si>
    <t>3623 - GRATIFICAÇÃO POR ENCARGO DE CURSO OU CONCURSO</t>
  </si>
  <si>
    <t>5222 - ESTRUTURAS E COMPONENTES</t>
  </si>
  <si>
    <t>9325 - AUXÍLIO-MORADIA DE CARÁTER INDENIZATÓRIO DEVIDO PELO TCE</t>
  </si>
  <si>
    <t>3023 - MATERIAL PARA MANUTENÇÃO DE VEÍCULOS AUTOMOTORES</t>
  </si>
  <si>
    <t>3624 - SERVIÇOS TÉCNICOS JUDICIAIS ? HONORÁRIOS PERICIAIS ? JUSTIÇA GRATUITA</t>
  </si>
  <si>
    <t>3925 - ENCARGOS JUDICIAIS</t>
  </si>
  <si>
    <t>5223 - MÁQUINAS E EQUIPAMENTOS GRÁFICOS</t>
  </si>
  <si>
    <t>9326 - RESTITUICAO REFERENTE A TAXA DE INSCRIÇÃO, MATERIAL E SIMILARES</t>
  </si>
  <si>
    <t>3024 - PEÇAS E ACESSÓRIOS PARA EQUIPAMENTOS E OUTROS MATERIAIS PERMANENTES</t>
  </si>
  <si>
    <t>3625 - CONTRATAÇÃO PARA PRESTAÇÃO DE SERVIÇO POR CREDENCIADOS</t>
  </si>
  <si>
    <t>3926 - ENCARGOS FINANCEIROS</t>
  </si>
  <si>
    <t>5224 - MÁQUINAS, INSTALAÇÕES E UTENSÍLIOS DE ESCRITÓRIO</t>
  </si>
  <si>
    <t>9327 - INDENIZAÇÃO DE TRANSPORTE DEVIDA AO OFICIAL DE JUSTIÇA E OFICIAL DE CARTÓRIO</t>
  </si>
  <si>
    <t>3025 - MATERIAL DE SEGURANÇA, APETRECHOS OPERACIONAIS E POLICIAIS</t>
  </si>
  <si>
    <t>3626 - SERVIÇOS DE ABASTECIMENTO E DISTRIBUIÇÃO DE ÁGUA</t>
  </si>
  <si>
    <t>3928 - SERVIÇOS DE SAÚDE EXECUTADOS COM RECURSOS DO SUS</t>
  </si>
  <si>
    <t>5225 - APARELHOS E UTENSÍLIOS DOMÉSTICOS</t>
  </si>
  <si>
    <t>9328 - PENSÃO ACIDENTÁRIA</t>
  </si>
  <si>
    <t>3026 - COMBUSTÍVEIS E LUBRIFICANTES PARA VEÍCULOS AUTOMOTORES</t>
  </si>
  <si>
    <t>3627 - JUÍZES LEIGOS</t>
  </si>
  <si>
    <t>3929 - SERVIÇOS MÉDICOS, ODONTOLÓGICOS E LABORATORIAIS</t>
  </si>
  <si>
    <t>5226 - EQUIPAMENTOS DE PROTEÇÃO, SEGURANÇA E SOCORRO</t>
  </si>
  <si>
    <t>9329 - DESPESA REFERENTE A RESSARCIMENTO SOBRE A REMUNERAÇÃO DOS PRESOS EM TRABALHO</t>
  </si>
  <si>
    <t>3027 - COMBUSTÍVEIS E LUBRIFICANTES PARA EQUIPAMENTOS E OUTROS MATERIAIS PERMANENTES</t>
  </si>
  <si>
    <t>3628 - SERVICOS TECNICOS JUDICIAIS - HONORARIOS PERICIAIS</t>
  </si>
  <si>
    <t>3930 - MULTAS DE TRÂNSITO</t>
  </si>
  <si>
    <t>5299 - OUTROS MATERIAIS PERMANENTES</t>
  </si>
  <si>
    <t>9399 - OUTRAS INDENIZAÇÕES E RESTITUIÇÕES</t>
  </si>
  <si>
    <t>3028 - ANIMAIS DESTINADOS A ESTUDOS, À PREPARAÇÃO DE PRODUTOS E AO ABATE</t>
  </si>
  <si>
    <t>3629 - DIREITOS AUTORAIS</t>
  </si>
  <si>
    <t>3029 - - SEMENTES, MUDAS DE PLANTAS E INSUMOS</t>
  </si>
  <si>
    <t>3630 - SERVIÇOS MÉDICOS PRESTADOS POR CONTRATO</t>
  </si>
  <si>
    <t>3933 - TAXA DE ADMINISTRAÇÃO</t>
  </si>
  <si>
    <t>3030 - MATERIAIS PARA ACONDICIONAMENTO E EMBALAGEM</t>
  </si>
  <si>
    <t>3631 - SERVIÇOS DE TREINAMENTO, CAPACITAÇÃO E APERFEIÇOAMENTO DE PESSOAL</t>
  </si>
  <si>
    <t>3934 - SEGURO DE AERONAVES</t>
  </si>
  <si>
    <t>3699 - OUTRAS DESPESAS PAGAS A PESSOAS FÍSICAS</t>
  </si>
  <si>
    <t>3935 - REPARO E MANUTENÇÃO DE AERONAVES</t>
  </si>
  <si>
    <t>3032 - MATERIAL CÍVICO E EDUCATIVO</t>
  </si>
  <si>
    <t>3937 - TAXA DE CONDOMÍNIO</t>
  </si>
  <si>
    <t>3033 - COMBUSTÍVEIS E LUBRIFICANTES PARA AERONAVES</t>
  </si>
  <si>
    <t>3938 - SERVIÇOS DE IMPRESSÃO E ENCADERNAÇÃO</t>
  </si>
  <si>
    <t>3034 - PEÇAS E ACESSÓRIOS PARA AERONAVES</t>
  </si>
  <si>
    <t>3939 - SERVIÇOS DE PUBLICAÇÃO E DIVULGAÇÃO</t>
  </si>
  <si>
    <t>3036 - MATERIAL BIBLIOGRÁFICO PARA BIBLIOTECAS PÚBLICAS</t>
  </si>
  <si>
    <t>3037 - MEDICAMENTOS ? DECISÃO JUDICIAL</t>
  </si>
  <si>
    <t>3942 - SERVIÇOS GRÁFICOS DE SEGURANÇA</t>
  </si>
  <si>
    <t>3038 - LEITE ? PROGRAMA LEITE PELA VIDA</t>
  </si>
  <si>
    <t>3039 - MATERIAL DE CONFECÇÃO EM GERAL</t>
  </si>
  <si>
    <t>3944 - SERVIÇO DE SEGURANÇA FAZENDÁRIA</t>
  </si>
  <si>
    <t>3040 - MATERIAL DE CAMA, MESA E BANHO</t>
  </si>
  <si>
    <t>3946 - TERMO DE PARCERIA COM ORGANIZAÇÃO DA SOCIEDADE CIVIL DE INTERESSE PÚBLICO - OSCIP</t>
  </si>
  <si>
    <t>3041 - MATERIAL DE PROTEÇÃO E SEGURANÇA</t>
  </si>
  <si>
    <t>3947 - TAXA DE ADMINISTRAÇÃO DE CRÉDITO DE FINANCIAMENTOS HABITACIONAIS</t>
  </si>
  <si>
    <t>3099 - OUTROS MATERIAIS</t>
  </si>
  <si>
    <t>3948 - CURSOS DE FORMAÇÃO, CAPACITAÇÃO E PÓS-GRADUAÇÃO PARA SERVIDORES</t>
  </si>
  <si>
    <t>3949 - CURSOS DE FORMAÇÃO E CAPACITAÇÃO PARA O CIDADÃO</t>
  </si>
  <si>
    <t>3950 - SERVIÇOS DE AGENCIAMENTO DE VIAGENS</t>
  </si>
  <si>
    <t>3951 - SERVIÇO DE GERENCIAMENTO, SUPERVISÃO E FISCALIZAÇÃO DE OBRAS</t>
  </si>
  <si>
    <t>3953 - CURSOS DE FORMAÇÃO E CAPACITAÇÃO PROMOVIDOS PELO ESTADO</t>
  </si>
  <si>
    <t>3954 - CONTRATO DE PARCERIA PÚBLICO-PRIVADA</t>
  </si>
  <si>
    <t>3955 - EVENTOS DE COMUNICAÇÃO INSTITUCIONAL</t>
  </si>
  <si>
    <t>3956 - SERVIÇOS DE PESQUISAS</t>
  </si>
  <si>
    <t>3957 - COMISSÃO PELA CONSTRUÇÃO DE UNIDADES HABITACIONAIS</t>
  </si>
  <si>
    <t>3959 - SERVIÇOS SANITÁRIOS E TRATAMENTO DE RESÍDUOS</t>
  </si>
  <si>
    <t>3961 - SERVIÇOS DE CONSERVAÇÃO E LIMPEZA</t>
  </si>
  <si>
    <t>3962 - SERVIÇOS DE VIGILÂNCIA OSTENSIVA</t>
  </si>
  <si>
    <t>3963 - SERVIÇOS DE LEVANTAMENTO E CADASTRAMENTO PARA EXECUÇÃO DE POLÍTICAS PÚBLICAS</t>
  </si>
  <si>
    <t>3964 - SERVIÇOS DE MAPEAMENTO E GEORREFERENCIAMENTO</t>
  </si>
  <si>
    <t>3965 - SERVIÇOS DE PRODUÇÃO E LOGÍSTICA DE MEDICAMENTOS</t>
  </si>
  <si>
    <t>3966 - SERVIÇOS DE ABASTECIMENTO E DISTRIBUIÇÃO DE ÁGUA</t>
  </si>
  <si>
    <t>3967 - ADMINISTRAÇÃO DE BENS E DIREITOS DO ESTADO POR TERCEIROS</t>
  </si>
  <si>
    <t>3968 - SERVIÇOS DE IMPRENSA</t>
  </si>
  <si>
    <t>3969 - CONTRATOS DE ENERGIA ELÉTRICA</t>
  </si>
  <si>
    <t>3971 - SERVIÇOS TECNICOS DE IMPLANTAÇÃO, GESTÃO E ADMINISTRAÇÃO DE SISTEMAS DE VIGILÂNCIA DE OBSERVAÇÃO</t>
  </si>
  <si>
    <t>3972 - CONTRATOS DE ABASTECIMENTO DE ÁGUA E COLETA E TRATAMENTO DE ESGOTO</t>
  </si>
  <si>
    <t>3973 - SERVIÇO DE ENGENHARIA PARA  OPERAÇÃO DE BENS DE DOMÍNIO PÚBLICO</t>
  </si>
  <si>
    <t>3974 - SERVIÇO DE REALIZAÇÃO DE CONCURSO PÚBLICO E PROCESSO SELETIVO SIMPLIFICADO</t>
  </si>
  <si>
    <t>3975 - SERVIÇO DE GERENCIAMENTO, SUPERVISÃO E FISCALIZAÇÃO DE SERVIÇOS CONTRATADOS</t>
  </si>
  <si>
    <t>3976 - SERVIÇO DE REMOÇÃO E TRANSPORTE DE CADÁVERES</t>
  </si>
  <si>
    <t>3977 - PATROCÍNIO</t>
  </si>
  <si>
    <t>3978 - SERVIÇOS DE APOIO ADMINISTRATIVO</t>
  </si>
  <si>
    <t>3981 - SERVIÇOS DE ELABORAÇÃO DE ESTUDOS PRÉVIOS</t>
  </si>
  <si>
    <t>3982 - SERVIÇOS TÉCNICOS JUDICIAIS ? HONORÁRIOS JUDICIAIS</t>
  </si>
  <si>
    <t>3983 - SERVIÇOS DE REALIZAÇÃO DE PROCESSO DE CERTIFICAÇÃO OCUPACIONAL</t>
  </si>
  <si>
    <t>3984 - REMUNERAÇÃO PAGA PELO PODER EXECUTIVO AO TRIBUNAL DE JUSTIÇA DO ESTADO DE MINAS GERAIS REFERENTE AOS DEPÓSITOS JUDICIAIS LEI 21.720/2015</t>
  </si>
  <si>
    <t>3985 - SERVIÇOS DE DESLOCAMENTO OU REMOÇÃO DE POSTES E REDE ELÉTRICA</t>
  </si>
  <si>
    <t>3986 - DIREITOS AUTORAIS</t>
  </si>
  <si>
    <t>3988 - MULTA POR ATO INFRACIONAL</t>
  </si>
  <si>
    <t>3989 - LOCAÇÃO OU FRETAMENTO DE AERONAVE</t>
  </si>
  <si>
    <t>3990 - CURSOS DE FORMAÇÃO, CAPACITAÇÃO E TREINAMENTO DE TRIPULANTES DE AERONAVES</t>
  </si>
  <si>
    <t>3991 - CONTRATAÇÃO PARA PRESTAÇÃO DE SERVIÇO POR CREDENCIADOS</t>
  </si>
  <si>
    <t>3992 - CONTRATO DE GESTÃO COM ORGANIZAÇÃO SOCIAL – OS</t>
  </si>
  <si>
    <t>3993 - APOIO A PROJETOS DE INCENTIVO À INOVAÇÃO E À PESQUISA CIENTÍFICA E TECNOLÓGICA, À CAPACITAÇÃO TECNOLÓGICA E AO ALCANCE DA AUTONOMIA TECNOLÓGICA</t>
  </si>
  <si>
    <t>3994 - CAPACITAÇÃO RELACIONADA AS ATIVIDADES DE AVIAÇÃO</t>
  </si>
  <si>
    <t>3995 - SERVIÇOS NOTARI AIS E DE REGISTRO</t>
  </si>
  <si>
    <t xml:space="preserve">3996 - TRANSFERÊNCIA ONEROSA DA POSSE DE BENS IMÓVEIS DE PROPRIEDADE DO ESTADO DE MINAS GERAIS                                                 </t>
  </si>
  <si>
    <t>3997 - HONORÁRIOS ADVOCATÍCIOS – ACORDOS EXTRAJUDICIAIS</t>
  </si>
  <si>
    <t>3998 - SERVIÇOS DE SAÚDE PRESTADOS POR CONTRATO</t>
  </si>
  <si>
    <t>3999 - OUTROS SERVIÇOS-PESSOA JURÍDICA</t>
  </si>
  <si>
    <t>UNIDADE ORÇAMENTÁRIA (NÍVEL 1)</t>
  </si>
  <si>
    <t>SUBSECRETARIA (NÍVEL 2)</t>
  </si>
  <si>
    <t>SUPERINTENDENCIA (NÍVEL 3)</t>
  </si>
  <si>
    <t>ENTREGA</t>
  </si>
  <si>
    <r>
      <rPr>
        <b/>
        <sz val="11"/>
        <color theme="1"/>
        <rFont val="Calibri"/>
        <family val="2"/>
      </rPr>
      <t xml:space="preserve">FONTE </t>
    </r>
    <r>
      <rPr>
        <b/>
        <sz val="8"/>
        <color theme="0"/>
        <rFont val="Calibri"/>
        <family val="2"/>
      </rPr>
      <t>(OPCIONAL)</t>
    </r>
  </si>
  <si>
    <r>
      <rPr>
        <b/>
        <sz val="11"/>
        <color theme="1"/>
        <rFont val="Calibri"/>
        <family val="2"/>
      </rPr>
      <t xml:space="preserve">ITEM DE MATERIAL </t>
    </r>
    <r>
      <rPr>
        <b/>
        <sz val="8"/>
        <color theme="0"/>
        <rFont val="Calibri"/>
        <family val="2"/>
      </rPr>
      <t>(OPCIONAL)</t>
    </r>
  </si>
  <si>
    <t>DESCRIÇÃO DO CENÁRIO - pacotes de despesa / gera valor agregado</t>
  </si>
  <si>
    <t>060 - FORMACAO CULTURAL</t>
  </si>
  <si>
    <t>1029 - ATIVIDADES DE ENSINO, FORMACAO E QUALIFICACAO PROFISSIONAL E TECNICA EM CULTURA E PATRIMONIO</t>
  </si>
  <si>
    <t xml:space="preserve">CURSO DE CAPACITAÇÃO </t>
  </si>
  <si>
    <t>NÚMERO DE DIÁRIAS UTILIZADAS (2) X NUMERO DE SERVIDORES FAVORECIDOS (1)</t>
  </si>
  <si>
    <t xml:space="preserve">VALOR DA DIÁRIA </t>
  </si>
  <si>
    <t>curso com um professor</t>
  </si>
  <si>
    <t xml:space="preserve">curso precisa de pelo menos um professor </t>
  </si>
  <si>
    <t>não tem como ter curso sem professor</t>
  </si>
  <si>
    <t>1 PASSAGEM DE IDA E VOLTA DE OURO PRETO PARA BH</t>
  </si>
  <si>
    <t>VALOR DA PASSAGEM IDA E VOLTA</t>
  </si>
  <si>
    <t>curso com professor convidado</t>
  </si>
  <si>
    <t>CURSO MENOS INTERESSANTE, MENOR CARGA HORÁRIO E POSSÍVEL MENOS ADESÃO DO PÚBLICO</t>
  </si>
  <si>
    <t>CURSO DE CAPACITAÇÃO EM RESTAURAÇÃO</t>
  </si>
  <si>
    <t>CURSO COM MAIOR QUALIDADE E ADESÃO DO PÚBLICO</t>
  </si>
  <si>
    <t>IMPRESSÃO DE FLYER PARA DIVULGAÇÃO (TAMANHO MEIO OFÍCIO)</t>
  </si>
  <si>
    <t>QUANTITATIVO DE FLYERS NECESSÁRIOS PARA DIVULGAÇÃO DO EVENTO</t>
  </si>
  <si>
    <t xml:space="preserve"> PESQUISA DE PREÇO NA INTERNET</t>
  </si>
  <si>
    <t>POUCAS INSCRIÇÕES NO CURSO DEVIDO A FALTA DE DIVULGAÇÃO - TER QUE DIVULGAR SOMENTE PELA INTERNET</t>
  </si>
  <si>
    <t>MAIS PESSOAS CONHECENDO O CURSO E MAIORES CHANCES DE INSCRIÇÕES</t>
  </si>
  <si>
    <t>curso com um professor e professor convidado</t>
  </si>
  <si>
    <t>POUCAS INSCRIÇÕES NO CURSO DEVIDO A FALTA DE DIVULGAÇÃO</t>
  </si>
  <si>
    <t>PACOTE DEFOLHA A4 BRANCA COM 100 UNIDADES</t>
  </si>
  <si>
    <t>MÉDIA DE CONSUMO PARA UM CURSO DE 2 DIAS</t>
  </si>
  <si>
    <t>CONSULTA DO VALOR DO ITEM NO SIAD</t>
  </si>
  <si>
    <t>curso com coffe break</t>
  </si>
  <si>
    <t>MANUTENÇÃO DO ESPAÇO DE REALIZAÇÃO DOS CURSOS</t>
  </si>
  <si>
    <t>NÚMERO DE VIGIAS NECESSÁRIOS PARA SEGURANÇA  MEIO TURNO</t>
  </si>
  <si>
    <t>NÚMERO DE VIGIAS NECESSÁRIOS PARA SEGURANÇA 24 HORAS</t>
  </si>
  <si>
    <t>NÚMERO DE FAXINEIRAS PARA MANUTENÇÃO DO ESPAÇO DOS CURSOS</t>
  </si>
  <si>
    <t>segurança 24 horas</t>
  </si>
  <si>
    <t>fazer o rateio</t>
  </si>
  <si>
    <t>DER</t>
  </si>
  <si>
    <t>081 - INFRAESTRUTURA RODOVIARIA</t>
  </si>
  <si>
    <t>2039 - RECUPERACAO E MANUTENCAO DA MALHA VIARIA</t>
  </si>
  <si>
    <t>RECAPEAMENTO DE VIAS</t>
  </si>
  <si>
    <t>4 - Investimento</t>
  </si>
  <si>
    <t xml:space="preserve">KM DE RODOVIA A SEREM PAVIMENTADOS </t>
  </si>
  <si>
    <t>VALOR MÉDIO POR KM PAVIMENTADO</t>
  </si>
  <si>
    <t>CONTRATAÇÃO DE CONSULTORIA PARA REALIZAÇÃO DE PROJETO DE ENGENHARIA</t>
  </si>
  <si>
    <t>CONTRATO FIRMADO</t>
  </si>
  <si>
    <t>VALOR MÉDIO DE MERCADO</t>
  </si>
  <si>
    <t>INDICE</t>
  </si>
  <si>
    <t>PROJETO ORÇAMENTO BASE-ZERO</t>
  </si>
  <si>
    <r>
      <rPr>
        <b/>
        <sz val="11"/>
        <color theme="1"/>
        <rFont val="Calibri"/>
        <family val="2"/>
      </rPr>
      <t xml:space="preserve">DESCRIÇÃO DO ITEM </t>
    </r>
    <r>
      <rPr>
        <b/>
        <sz val="8"/>
        <color theme="0"/>
        <rFont val="Calibri"/>
        <family val="2"/>
      </rPr>
      <t>(OPCIONAL)</t>
    </r>
  </si>
  <si>
    <t>Fundação de Artes de Minas Gerais</t>
  </si>
  <si>
    <t>Subsecretaria de Promoção Cultural</t>
  </si>
  <si>
    <t>Superintendência de artes</t>
  </si>
  <si>
    <t>OFERTA DE CURSO DE CAPACITAÇÃO EM ARTES E CULTURA</t>
  </si>
  <si>
    <t>VALOR DA DIÁRIA DE ACORDO COM DECRETO 47.045/2016 (FAIXA 1 - MUNICÍPIO ESPECIAL)</t>
  </si>
  <si>
    <t>CURSO PRECISA DE PELO MENOS UM PROFESSOR PARA SER REALIZADO</t>
  </si>
  <si>
    <t>NÃO TEM COMO TER CURSO SEM PROFESSOR</t>
  </si>
  <si>
    <t>1 PASSAGEM DE IDA E VOLTA DE CONTAGEM PARA BH</t>
  </si>
  <si>
    <t>CURSO MINISTRADO COM UM PROFESSOR EXTRA CONVIDADO</t>
  </si>
  <si>
    <t>CURSO MENOS INTERESSANTE, MENOR CARGA HORÁRIO E POSSÍVEL MENOR ADESÃO DO PÚBLICO</t>
  </si>
  <si>
    <t>EXPANSÃO DOS CURSOS PARA A MODALIDADE EAD</t>
  </si>
  <si>
    <t>MAIOR DEMORA PARA A REALIZAÇÃO DOS PROCESSOS DE TESTE DA PLATAFORMA; CURSO MAIS DESORGANIZADO E ACÚMULO DE TAREFAS AOS SERVIDORES</t>
  </si>
  <si>
    <t>PROCESSOS MAIS ÁGEIS; CURSO MAIS ORGANIZADO E SERVIDORES MENOS SOBRECARREGADOS</t>
  </si>
  <si>
    <t>PACOTE DE FOLHA A4 BRANCA COM 100 UNIDADES</t>
  </si>
  <si>
    <t>KIT DE MATERIAL PARA CURSO (CANETA ESFEROGRÁFICA AZUL, LÁPIS, BORRACHA)</t>
  </si>
  <si>
    <t>1 KIT POR PESSOA X MÉDIA DE INSCRIÇÕES NO CURSO (100)</t>
  </si>
  <si>
    <t>CONSULTA DO VALOR DOS ITENS QUE COMPÕES O KIT NO SIAD</t>
  </si>
  <si>
    <t>FORNECIMENTO DE ITENS DE SUPORTE AO PARTICIPANTE DOS CURSOS</t>
  </si>
  <si>
    <t>MENOR ADESÃO AO CURSO DEVIDO AO PÚBLICO ALVO NÃO POSSUIR CONDIÇÕES FINANCEIRAS DE ADQUIRIR OS MATERIAIS DO KIT</t>
  </si>
  <si>
    <t>MAIOR ADESÃO DO PÚBLICO ALVO E MELHOR DESEMPENHO DOS ALUNOS</t>
  </si>
  <si>
    <t>FORNECIMENTO DE COFFEE BREAK PARA O CURSO</t>
  </si>
  <si>
    <t>VALOR HISTÓRICO DOS CONTRADOS FIRMADOS</t>
  </si>
  <si>
    <t>POSSIBILIDADE DO PÚBLICO ALVO NÃO ADERIR AO CURSO POR QUESTÕES FINANCEIRAS QUE IMPOSSIBILITEM A AQUISIÇÃO DE LANCHE DURANTE O DIA; MAIOR TEMPO DE INTERVALO DURANTE O CURSO E MENOR ADESÃO DO PÚBLICO AO CURSO</t>
  </si>
  <si>
    <t>CURSO MAIS ATRATIVO, GERANDO MAIOR ADESÃO DO PÚBLICO ALVO</t>
  </si>
  <si>
    <t>DESENVOLVIMENTO DE PLATAFORMA MOODLE PARA CURSO EAD</t>
  </si>
  <si>
    <t>TABELA DE SERVIÇOS PRODEMGE</t>
  </si>
  <si>
    <t>MENOR PÚBLICO DEVIDO À OFERTA DE CURSOS SOMENTE NA MODALIDADE PRESENCIAL</t>
  </si>
  <si>
    <t>ATINGIR MAIOR PÚBLICO</t>
  </si>
  <si>
    <t>056 - FOMENTO, DEMOCRATIZACAO E ACESSO A CULTURA E AO TURISMO</t>
  </si>
  <si>
    <t>1027 - ACOES DE DIFUSAO DAS ARTES E DO PATRIMONIO CULTURAL</t>
  </si>
  <si>
    <t>MANUTENÇÃO MUSEU DE ARTES</t>
  </si>
  <si>
    <t>CONTRATATO FIRMADO COM A EMPRESA "SECURITY"</t>
  </si>
  <si>
    <t>VALOR MENSAL DO CONTRATO</t>
  </si>
  <si>
    <t>ADITIVO PARA SEGURANÇA 24 HORAS (ADICIONAL DE 2 SEGURANÇAS)</t>
  </si>
  <si>
    <t>ADITIVO CONTRATUAL COM A EMPRESA "SECURITY"</t>
  </si>
  <si>
    <t>VALOR MENSAL DO ADITIVO (NÚMERO DE POSTOS DE TRABALHO X VALOR DO POSTO)</t>
  </si>
  <si>
    <t>AUMENTO DA SEGURANÇA DO MUSEU</t>
  </si>
  <si>
    <t>MAIOR RISCO DE DEPREDAÇÃO NO PERÍODO NOTURNO, VISTO QUE SÓ HÁ SEGURANÇA DIURNA NO LOCAL</t>
  </si>
  <si>
    <t>MAIOR SEGURANÇA NO PRÉDIO DA FUNDAÇÃO COM VIGILÂNCIA 24 HORAS</t>
  </si>
  <si>
    <t>POSTO DE TRABALHO DE MANUTENÇÃO E LIMPEZA</t>
  </si>
  <si>
    <t>NÚMERO DE POSTOS DE TRABALHO PARA MANUTENÇÃO DO MUSEU</t>
  </si>
  <si>
    <t>LIMPEZA EFETUADA DE HORA EM HORA NOS SALÕES DO MUSEU</t>
  </si>
  <si>
    <t>SALÃO DO MUSEU PODE FICAR SUJO, GERANDO MÁ IMPRESSÃO AOS USUÁRIOS E DINIMUINDO A VISITAÇÃO</t>
  </si>
  <si>
    <t>MUSEU LIMPO, USUÁRIOS SATISFEITOS E MAIOR VISITAÇÃO</t>
  </si>
  <si>
    <t>SUB DE ADMINISTRAÇÃO</t>
  </si>
  <si>
    <t>dsadasdas</t>
  </si>
  <si>
    <t>DSADAA</t>
  </si>
  <si>
    <t>dsadasj</t>
  </si>
  <si>
    <t>dksadsa</t>
  </si>
  <si>
    <t>FFDSSA</t>
  </si>
  <si>
    <t>kfdsafas</t>
  </si>
  <si>
    <t>kdsasa</t>
  </si>
  <si>
    <t>Cenário</t>
  </si>
  <si>
    <t>Novo</t>
  </si>
  <si>
    <t>GRUPO DE DESPESA</t>
  </si>
  <si>
    <t>064 - CAMINHOS PARA O DESENVOLVIMENTO - DESENVOLVIMENTO E INTEGRACAO REGIONAL</t>
  </si>
  <si>
    <t>029 - PROMOCAO DE CONCESSOES E PARCERIAS</t>
  </si>
  <si>
    <t>054 - EQUIPAMENTOS CULTURAIS, CORPOS ARTISTICOS E ORGAOS COLEGIADOS</t>
  </si>
  <si>
    <t>102 - RECUPERACAO DE AREAS DEGRADADAS E CONTAMINADAS</t>
  </si>
  <si>
    <t>049 - DESENVOLVIMENTO DA INFRAESTRUTURA DO NORTE E NORDESTE DE MINAS GERAIS</t>
  </si>
  <si>
    <t>104 - PROTECAO DAS AREAS AMBIENTALMENTE CONSERVADAS, A FAUNA E A BIODIVERSIDADE FLORESTAL</t>
  </si>
  <si>
    <t>129 - CERTIFICACAO DE PRODUTOS AGROPECUARIOS E AGROINDUSTRIAIS - CERTIFICA MINAS</t>
  </si>
  <si>
    <t>020 - REGISTRO PUBLICO DE EMPRESAS MERCANTIS E ATIVIDADES AFINS</t>
  </si>
  <si>
    <t>134 - MORADAS GERAIS</t>
  </si>
  <si>
    <t>082 - OPERACAO E SEGURANCA VIARIA</t>
  </si>
  <si>
    <t>026 - ENFRENTAMENTO DOS EFEITOS DA PANDEMIA DE COVID-19</t>
  </si>
  <si>
    <t>077 - APRIMORAMENTO DA GESTAO PUBLICA POR MEIO DE ENSINO DE EXCELENCIA</t>
  </si>
  <si>
    <t>047 - SUPORTE AEREO AOS SERVICOS PUBLICOS ESTADUAIS</t>
  </si>
  <si>
    <t>091 - GESTAO E DESENVOLVIMENTO SUSTENTAVEL DE RECURSOS HIDRICOS</t>
  </si>
  <si>
    <t>164 - PROGRAMA ESTADUAL DE COOPERATIVISMO DA AGRICULTURA FAMILIAR E AGROINDUSTRIA FAMILIAR</t>
  </si>
  <si>
    <t>766 - BENEFICIOS ASSISTENCIAIS</t>
  </si>
  <si>
    <t>039 - POLITICAS DE TRABALHO E EMPREGO</t>
  </si>
  <si>
    <t>065 - APRIMORAMENTO DA POLITICA ESTADUAL DE ASSISTENCIA SOCIAL</t>
  </si>
  <si>
    <t>071 - DESENVOLVIMENTO DA INFRAESTRUTURA ESTADUAL, MUNICIPAL E REGIONAL</t>
  </si>
  <si>
    <t>061 - PROTECAO E SALVAGUARDA DE ACERVOS CULTURAIS</t>
  </si>
  <si>
    <t>098 - QUALIDADE AMBIENTAL</t>
  </si>
  <si>
    <t>078 - ASSESSORIA E PESQUISA EM POLITICAS PUBLICAS</t>
  </si>
  <si>
    <t>093 - INSTRUMENTOS DA POLITICA ESTADUAL DE RECURSOS HIDRICOS</t>
  </si>
  <si>
    <t>042 - DEFESA SANITARIA</t>
  </si>
  <si>
    <t>767 - RESERVA DE BENEFICIOS</t>
  </si>
  <si>
    <t>043 - FOMENTO AO ESPORTE, A ATIVIDADE FISICA E AO LAZER</t>
  </si>
  <si>
    <t>4164 - REGULACAO DA EXPANSAO URBANA DA REGIAO METROPOLITANA DE BELO HORIZONTE</t>
  </si>
  <si>
    <t>4268 - PROGRAMA DE REGULARIZACAO FUNDIARIA DA RMVA</t>
  </si>
  <si>
    <t>079 - PRODUCAO DE ESTATISTICAS E INFORMACOES</t>
  </si>
  <si>
    <t>044 - SEGURANCA DE ALIMENTOS</t>
  </si>
  <si>
    <t>4030 - REGISTRO EMPRESARIAL</t>
  </si>
  <si>
    <t>046 - POLITICAS DE DIREITOS HUMANOS</t>
  </si>
  <si>
    <t>4230 - CONTROLE E PESAGEM DE CARGAS</t>
  </si>
  <si>
    <t>1076 - PLANO METROPOLITANO DE HABITACAO DE INTERESSE SOCIAL DA RMBH</t>
  </si>
  <si>
    <t>1049 - ACOES ASSISTENCIAIS PARA IDOSOS E POPULACAO EM SITUACAO DE RUA NO ENFRENTAMENTO A COVID-19</t>
  </si>
  <si>
    <t>4165 - GESTAO METROPOLITANA</t>
  </si>
  <si>
    <t>4345 - REGULACAO DA EXPANSAO URBANA DA REGIAO METROPOLITANA DO VALE DO ACO E SEU COLAR</t>
  </si>
  <si>
    <t>4070 - GERENCIAMENTO DO CONTRATO DE GESTAO</t>
  </si>
  <si>
    <t>4273 - RECUPERACAO DE AREAS DEGRADADAS E CONTAMINADAS</t>
  </si>
  <si>
    <t>086 - PROMOCAO E PRESERVACAO DA MEMORIA TECNICO-CIENTIFICA DO ESTADO DE MINAS GERAIS</t>
  </si>
  <si>
    <t>4094 - PROMOCAO DO ACESSO A INFRAESTRUTURA BASICA DO NORTE E NORDESTE DE MINAS GERAIS</t>
  </si>
  <si>
    <t>4274 - CONTROLE E MONITORAMENTO DE ATIVIDADES FLORESTAIS</t>
  </si>
  <si>
    <t>4042 - SALA MINEIRA DO EMPREENDEDOR</t>
  </si>
  <si>
    <t>2009 - DIRECAO ADMINISTRATIVA</t>
  </si>
  <si>
    <t>4231 - CONTROLE DE VELOCIDADE</t>
  </si>
  <si>
    <t>1077 - PLANO METROPOLITANO DE SEGURANCA HIDRICA DA RMBH</t>
  </si>
  <si>
    <t>1059 - APROXIMACAO SUAS</t>
  </si>
  <si>
    <t>4406 - FOMENTO AO DESENVOLVIMENTO SUSTENTAVEL DA REGIAO METROPOLITANA DO VALE DO ACO</t>
  </si>
  <si>
    <t>4195 - PRODUCAO DE ESPETACULOS DOS CORPOS ARTISTICOS</t>
  </si>
  <si>
    <t>4095 - IMPLANTACAO DE CISTERNA DE CONSUMO</t>
  </si>
  <si>
    <t>4276 - RECUPERACAO AMBIENTAL</t>
  </si>
  <si>
    <t>7004 - PRECATORIOS E SENTENCAS JUDICIARIAS</t>
  </si>
  <si>
    <t>4043 - REDESIM MG</t>
  </si>
  <si>
    <t>067 - POLITICAS DE INTEGRACAO E SEGURANCA ALIMENTAR E NUTRICIONAL</t>
  </si>
  <si>
    <t>4233 - EDUCACAO PARA O TRANSITO</t>
  </si>
  <si>
    <t>4167 - METROPOLE PLANEJADA</t>
  </si>
  <si>
    <t>1066 - AUXILIO EMERGENCIAL TEMPORARIO PARA FAMILIAS BENEFICIARIAS DO PROGRAMA BOLSA FAMILIA EM DECORRENCIA</t>
  </si>
  <si>
    <t>4197 - FOMENTO DOS ESPACOS CULTURAIS</t>
  </si>
  <si>
    <t>4050 - APOIO A REGULARIZACAO FUNDIARIA URBANA</t>
  </si>
  <si>
    <t>4277 - PARC - PROGRAMA DE CONCESSAO DE PARQUES ESTADUAIS</t>
  </si>
  <si>
    <t>4119 - GESTAO DE PARCERIAS PARA O PATRIMONIO CULTURAL</t>
  </si>
  <si>
    <t>4054 - ELABORACAO E IMPLEMENTACAO DO PROGRAMA ESTRATEGICO DE SEGURANCA HIDRICA E REVITALIZACAO DAS BACIAS H</t>
  </si>
  <si>
    <t>4377 - CERTIFICACAO DE PRODUTOS AGROPECUARIOS E AGROINDUSTRIAIS</t>
  </si>
  <si>
    <t>7208 - PROVENTOS DE INATIVOS PARLAMENTARES, OUTROS CIVIS E PENSIONISTAS</t>
  </si>
  <si>
    <t>070 - POLITICAS SOBRE DROGAS</t>
  </si>
  <si>
    <t>2029 - ADMINISTRACAO E OPERACIONALIZACAO DA ARRECADACAO DO FUNTRANS</t>
  </si>
  <si>
    <t>4168 - METROPOLE DIGITAL</t>
  </si>
  <si>
    <t>4129 - CAPACITACAO, APOIO TECNICO E GESTAO DO SUAS</t>
  </si>
  <si>
    <t>1028 - CONSERVACAO E RESTAURACAO DO PATRIMONIO CULTURAL</t>
  </si>
  <si>
    <t>4220 - ATIVIDADES DE ENSINO E DE EXTENSAO DO CENTRO DE FORMACAO ARTISTICA E TECNOLOGICA - CEFART</t>
  </si>
  <si>
    <t>7009 - COMPLEMENTACAO FINANCEIRA DO REGIME PROPRIO DE PREVIDENCIA SOCIAL - RPPS</t>
  </si>
  <si>
    <t>4184 - APOIO AO DESENVOLVIMENTO ECONOMICO DO NORTE E NORDESTE</t>
  </si>
  <si>
    <t>4280 - GESTAO DE UNIDADES DE CONSERVACAO</t>
  </si>
  <si>
    <t>4120 - ACOES DE DIFUSAO E EDUCACAO PARA O PATRIMONIO CULTURAL</t>
  </si>
  <si>
    <t>4264 - PROGRAMAS, PROJETOS E PESQUISAS EM RECURSOS HIDRICOS</t>
  </si>
  <si>
    <t>4541 - APOIO A AGROINDUSTRIA FAMILIAR</t>
  </si>
  <si>
    <t>2113 - PECULIO, AUXILIO FUNERAL, SAUDE E OUTRAS ASSISTENCIAS</t>
  </si>
  <si>
    <t>7013 - TRANSFERENCIAS AO FUNSET</t>
  </si>
  <si>
    <t>4407 - INTEGRACAO DO PLANEJAMENTO NA REGIAO METROPOLITANA DO VALE DO ACO</t>
  </si>
  <si>
    <t>4130 - REGIONALIZACAO DA PROTECAO SOCIAL ESPECIAL</t>
  </si>
  <si>
    <t>4237 - GESTAO DE RESIDUOS SOLIDOS</t>
  </si>
  <si>
    <t>4041 - DESENVOLVIMENTO DE PESSOAS NO SETOR PUBLICO</t>
  </si>
  <si>
    <t>4381 - APOIO A MODERNIZACAO DE ARRANJO PRODUTIVO LOCAL NA AREA DE ABRANGENCIA DO IDENE</t>
  </si>
  <si>
    <t>4283 - PROTECAO E CONSERVACAO DA FAUNA SILVESTRE</t>
  </si>
  <si>
    <t>4121 - INCENTIVO A IMPLANTACAO DE POLITICAS MUNICIPAIS DE PATRIMONIO CULTURAL</t>
  </si>
  <si>
    <t>4265 - MONITORAMENTO HIDROMETEOROLOGICO</t>
  </si>
  <si>
    <t>4443 - APRIMORAMENTO DA DEFESA SANITARIA - VIGILANCIA SANITARIA ANIMAL</t>
  </si>
  <si>
    <t>2114 - RESERVA TECNICA</t>
  </si>
  <si>
    <t>089 - REDE DE DESENVOLVIMENTO DA EDUCACAO PROFISSIONAL</t>
  </si>
  <si>
    <t>4131 - PROTECAO SOCIAL ESPECIAL DE ALTA COMPLEXIDADE</t>
  </si>
  <si>
    <t>4238 - QUALIDADE DO AR, DO SOLO E DOS EFLUENTES LIQUIDOS INDUSTRIAIS</t>
  </si>
  <si>
    <t>4190 - CAPACITACAO DE PESSOAS</t>
  </si>
  <si>
    <t>4285 - GESTAO DE AERONAVES DO SISEMA</t>
  </si>
  <si>
    <t>4122 - FORMACAO E CAPACITACAO PARA O PATRIMONIO CULTURAL</t>
  </si>
  <si>
    <t>4266 - SEGURANCA DE BARRAGENS E SISTEMAS HIDRICOS</t>
  </si>
  <si>
    <t>4444 - APRIMORAMENTO DA DEFESA SANITARIA - VIGILANCIA SANITARIA VEGETAL</t>
  </si>
  <si>
    <t>4132 - PISO MINEIRO DE ASSISTENCIA SOCIAL</t>
  </si>
  <si>
    <t>4240 - PREVENCAO  DE ACIDENTES E PLANEJAMENTO TERRITORIAL</t>
  </si>
  <si>
    <t>4200 - FORMACAO DE PESSOAS NO NIVEL DE GRADUACAO</t>
  </si>
  <si>
    <t>4123 - CONSERVACAO E RESTAURACAO DO PATRIMONIO CULTURAL PROTEGIDO</t>
  </si>
  <si>
    <t>4215 - IMPLANTACAO DO SISTEMA DE OUTORGA - SOUT</t>
  </si>
  <si>
    <t>4524 - FISCALIZACAO DO TRANSITO DE ANIMAIS E VEGETAIS</t>
  </si>
  <si>
    <t>4133 - APOIO AO CONTROLE SOCIAL E A GESTAO DESCENTRALIZADA DO SUAS</t>
  </si>
  <si>
    <t>4478 - FISCALIZACAO DE CONCESSOES E PARCERIAS</t>
  </si>
  <si>
    <t>4242 - SUSTENTABILIDADE, ENERGIA E MUDANCAS CLIMATICAS</t>
  </si>
  <si>
    <t>4201 - FORMACAO DE PESSOAS NO NIVEL DE POS-GRADUACAO (LATO SENSU E STRICTO SENSU)</t>
  </si>
  <si>
    <t>4125 - PROTECAO DO PATRIMONIO CULTURAL</t>
  </si>
  <si>
    <t>4216 - PLANEJAMENTO E REGULACAO DE RECURSOS HIDRICOS</t>
  </si>
  <si>
    <t>4102 - INSPECAO E FISCALIZACAO DE PRODUTOS DE ORIGEM ANIMAL</t>
  </si>
  <si>
    <t>4103 - CONSTRUCAO, REFORMA E MELHORIAS DE UNIDADES HABITACIONAIS</t>
  </si>
  <si>
    <t>4534 - PISO MINEIRO DE ASSISTENCIA SOCIAL VARIAVEL</t>
  </si>
  <si>
    <t>4202 - PARTICIPACAO EM EXTENSAO ACADEMICA</t>
  </si>
  <si>
    <t>4128 - VISTORIAS TECNICAS NO PATRIMONIO CULTURAL</t>
  </si>
  <si>
    <t>4217 - FORTALECIMENTO DA GESTAO PARTICIPATIVA</t>
  </si>
  <si>
    <t>4104 - INSPECAO DE PRODUTOS DE ORIGEM VEGETAL</t>
  </si>
  <si>
    <t>4386 - MELHORIA HABITACIONAL - APOIO AOS MUNICIPIOS NA IMPLEMENTACAO E APERFEICOAMENTO DE PLANOS LOCAIS DE</t>
  </si>
  <si>
    <t>4535 - REDE CUIDAR APRIMORAMENTO DA REDE SOCIOASSISTENCIAL DO SUAS</t>
  </si>
  <si>
    <t>4271 - PROMOCAO DA INOVACAO NO SETOR PUBLICO</t>
  </si>
  <si>
    <t>4218 - COBRANCA PELO USO DE RECURSOS HIDRICOS</t>
  </si>
  <si>
    <t>4447 - ANALISE LABORATORIAL</t>
  </si>
  <si>
    <t>4074 - ASSESSORAMENTO DAS UNIDADES DE ATENDIMENTO AO TRABALHADOR</t>
  </si>
  <si>
    <t>4204 - ASSESSORAMENTO EM POLITICAS PUBLICAS</t>
  </si>
  <si>
    <t>4449 - IMPLANTACAO DO PROGRAMA DE MONITORAMENTO DE CONTAMINANTES EM ALIMENTOS</t>
  </si>
  <si>
    <t>4076 - PROMOCAO DE ACOES DE FOMENTO A GERACAO DE RENDA E EMPREENDEDORISMO</t>
  </si>
  <si>
    <t>4205 - FOMENTO A AVALIACAO DE POLITICAS PUBLICAS</t>
  </si>
  <si>
    <t>4536 - EDUCACAO SANITARIA</t>
  </si>
  <si>
    <t>4088 - FOMENTO AOS EMPREENDIMENTOS DA ECONOMIA POPULAR SOLIDARIA</t>
  </si>
  <si>
    <t>4477 - DESENVOLVIMENTO DA INFRAESTRUTURA GOVERNAMENTAL</t>
  </si>
  <si>
    <t>4206 - PESQUISAS EM POLITICAS PUBLICAS</t>
  </si>
  <si>
    <t>4434 - ACESSO AO TRABALHO E A RENDA</t>
  </si>
  <si>
    <t>4207 - MANUTENCAO DA DIVISAO TERRITORIAL, CONSTRUCAO DE MAPEAMENTO DE MINAS GERAIS E GESTAO DA IEDE</t>
  </si>
  <si>
    <t>4086 - APOIO A REALIZACAO DE ACOES ESPORTIVAS</t>
  </si>
  <si>
    <t>4208 - SISTEMATIZACAO DAS INFORMACOES ESTATISTICAS E GEOINFORMACOES DE MG</t>
  </si>
  <si>
    <t>4089 - BOLSA ATLETA E BOLSA TECNICO</t>
  </si>
  <si>
    <t>4227 - CONSTRUCAO E ADEQUACAO DE RODOVIAS</t>
  </si>
  <si>
    <t>4209 - TRANSFORMACAO DIGITAL</t>
  </si>
  <si>
    <t>4090 - DESENVOLVIMENTO DO ESPORTE EDUCACIONAL</t>
  </si>
  <si>
    <t>4228 - OBRAS RODOVIARIAS EM PARCERIA</t>
  </si>
  <si>
    <t>4211 - MANUTENCAO DA BIBLIOTECA DIGITAL DE MINAS GERAIS RAYMUNDO NONATO DE CASTRO</t>
  </si>
  <si>
    <t>4091 - APOIO A GESTAO ESPORTIVA</t>
  </si>
  <si>
    <t>4310 - PRESERVACAO E ACESSO EM MEIO DIGITAL A ACERVOS TECNICO-CIENTIFICOS DE INTERESSE PUBLICO E/OU IMPORTA</t>
  </si>
  <si>
    <t>4092 - PROMOCAO DO ESPORTE E DO LAZER COMO INSTRUMENTO DE DESENVOLVIMENTO SOCIAL</t>
  </si>
  <si>
    <t>4232 - DIAGNOSTICO E FISCALIZACAO DE TRANSPORTE E TRANSITO</t>
  </si>
  <si>
    <t>4475 - GESTAO DO ICMS ESPORTIVO</t>
  </si>
  <si>
    <t>4476 - REALIZACAO DE PROJETOS CAPTADOS VIA LEI ESTADUAL DE INCENTIVO AO ESPORTE</t>
  </si>
  <si>
    <t>4499 - PROMOCAO DOS JOGOS DO INTERIOR DE MINAS</t>
  </si>
  <si>
    <t>4531 - PROMOCAO DOS JOGOS INDIGENAS</t>
  </si>
  <si>
    <t>4034 - MANUTENCAO DE EQUIPAMENTOS E POLITICAS DE DIREITOS HUMANOS</t>
  </si>
  <si>
    <t>4108 - OPERACIONALIZACAO DAS CENTRAIS DE INTERPRETACAO DE LIBRAS</t>
  </si>
  <si>
    <t>4112 - PROMOCAO DA CIDADANIA E PARTICIPACAO SOCIAL</t>
  </si>
  <si>
    <t>4114 - PROGRAMA DE PROTECAO A CRIANCAS E ADOLESCENTES AMEACADOS DE MORTE - PPCAAM</t>
  </si>
  <si>
    <t>4115 - PROGRAMA DE PROTECAO AOS DEFENSORES DE DIREITOS HUMANOS - PPDDH</t>
  </si>
  <si>
    <t>4116 - PROMOCAO, PROTECAO E REPARACAO DE DIREITOS HUMANOS</t>
  </si>
  <si>
    <t>4117 - PROGRAMA DE PROTECAO A VITIMAS E TESTEMUNHAS AMEACADAS - PROVITA</t>
  </si>
  <si>
    <t>4118 - OPERACIONALIZACAO DO SISTEMA ESTADUAL DE REDES EM DIREITOS HUMANOS</t>
  </si>
  <si>
    <t>2081 - ASSESSORAMENTO A POLITICA ESTADUAL DE ASSISTENCIA SOCIAL</t>
  </si>
  <si>
    <t>4226 - APOIO FINANCEIRO E MATERIAL AOS SERVICOS SOCIOASSISTENCIAIS</t>
  </si>
  <si>
    <t>2033 - APOIO E COORDENACAO DE POLITICAS INTERSETORIAIS DE DESENVOLVIMENTO SOCIAL</t>
  </si>
  <si>
    <t>2034 - ELABORACAO DE ESTUDOS E PESQUISAS EM DESENVOLVIMENTO SOCIAL</t>
  </si>
  <si>
    <t>2035 - APOIO A POLITICA ESTADUAL DE SEGURANCA ALIMENTAR E NUTRICIONAL SUSTENTAVEL</t>
  </si>
  <si>
    <t>4011 - APOIO, ARTICULACAO E EXECUCAO DE PROJETOS DE SEGURANCA ALIMENTAR E NUTRICIONAL</t>
  </si>
  <si>
    <t>4139 - CAPACITACAO E APOIO TECNICO AOS MUNICIPIOS PARA PROMOCAO DO DESENVOLVIMENTO REGIONAL</t>
  </si>
  <si>
    <t>4149 - APOIO A REDE COMPLEMENTAR DE SUPORTE SOCIAL NA ATENCAO AO DEPENDENTE QUIMICO</t>
  </si>
  <si>
    <t>4151 - DESCENTRALIZACAO DA POLITICA SOBRE DROGAS</t>
  </si>
  <si>
    <t>1012 - QUALIFICACAO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</si>
</sst>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_-;\-* #,##0.00_-;_-* &quot;-&quot;??_-;_-@"/>
    <numFmt numFmtId="165" formatCode="_-&quot;R$&quot;\ * #,##0.00_-;\-&quot;R$&quot;\ * #,##0.00_-;_-&quot;R$&quot;\ * &quot;-&quot;??_-;_-@"/>
    <numFmt numFmtId="166" formatCode="_-&quot;R$&quot;\ * #,##0_-;\-&quot;R$&quot;\ * #,##0_-;_-&quot;R$&quot;\ * &quot;-&quot;??_-;_-@"/>
  </numFmts>
  <fonts count="24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</font>
    <font>
      <u/>
      <sz val="18"/>
      <color theme="10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26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Arial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u/>
      <sz val="11"/>
      <color rgb="FF0070C0"/>
      <name val="Calibri"/>
      <family val="2"/>
    </font>
    <font>
      <b/>
      <sz val="8"/>
      <color rgb="FFFFFFFF"/>
      <name val="Arial"/>
      <family val="2"/>
    </font>
    <font>
      <sz val="7"/>
      <color theme="1"/>
      <name val="Calibri"/>
      <family val="2"/>
    </font>
    <font>
      <b/>
      <sz val="8"/>
      <color theme="0"/>
      <name val="Calibri"/>
      <family val="2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Calibri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2F2F2"/>
        <bgColor rgb="FFF2F2F2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rgb="FFC000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6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166" fontId="2" fillId="5" borderId="4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2" fillId="12" borderId="4" xfId="0" applyFont="1" applyFill="1" applyBorder="1" applyAlignment="1">
      <alignment horizontal="center" vertical="center" wrapText="1"/>
    </xf>
    <xf numFmtId="165" fontId="2" fillId="12" borderId="4" xfId="0" applyNumberFormat="1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166" fontId="2" fillId="12" borderId="4" xfId="0" applyNumberFormat="1" applyFont="1" applyFill="1" applyBorder="1" applyAlignment="1">
      <alignment horizontal="center" vertical="center" wrapText="1"/>
    </xf>
    <xf numFmtId="0" fontId="16" fillId="12" borderId="4" xfId="0" applyFont="1" applyFill="1" applyBorder="1" applyAlignment="1">
      <alignment horizontal="center" vertical="center" wrapText="1"/>
    </xf>
    <xf numFmtId="165" fontId="16" fillId="12" borderId="4" xfId="0" applyNumberFormat="1" applyFont="1" applyFill="1" applyBorder="1" applyAlignment="1">
      <alignment horizontal="center" vertical="center" wrapText="1"/>
    </xf>
    <xf numFmtId="0" fontId="16" fillId="12" borderId="5" xfId="0" applyFont="1" applyFill="1" applyBorder="1" applyAlignment="1">
      <alignment horizontal="center" vertical="center" wrapText="1"/>
    </xf>
    <xf numFmtId="166" fontId="16" fillId="12" borderId="4" xfId="0" applyNumberFormat="1" applyFont="1" applyFill="1" applyBorder="1" applyAlignment="1">
      <alignment horizontal="center" vertical="center" wrapText="1"/>
    </xf>
    <xf numFmtId="165" fontId="2" fillId="5" borderId="4" xfId="0" applyNumberFormat="1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165" fontId="2" fillId="13" borderId="4" xfId="0" applyNumberFormat="1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166" fontId="2" fillId="1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6" fontId="2" fillId="3" borderId="4" xfId="0" applyNumberFormat="1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9" fillId="0" borderId="0" xfId="0" applyFont="1"/>
    <xf numFmtId="0" fontId="2" fillId="0" borderId="5" xfId="0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43" fontId="0" fillId="0" borderId="6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3" fontId="0" fillId="0" borderId="0" xfId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0" applyNumberFormat="1"/>
    <xf numFmtId="0" fontId="23" fillId="0" borderId="6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 wrapText="1"/>
    </xf>
    <xf numFmtId="43" fontId="0" fillId="0" borderId="4" xfId="1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5" fillId="4" borderId="3" xfId="0" applyFont="1" applyFill="1" applyBorder="1"/>
    <xf numFmtId="0" fontId="8" fillId="4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3" fillId="10" borderId="3" xfId="0" applyFont="1" applyFill="1" applyBorder="1"/>
    <xf numFmtId="0" fontId="13" fillId="3" borderId="3" xfId="0" applyFont="1" applyFill="1" applyBorder="1"/>
    <xf numFmtId="0" fontId="14" fillId="11" borderId="3" xfId="0" applyFont="1" applyFill="1" applyBorder="1" applyAlignment="1">
      <alignment horizontal="left" vertical="top"/>
    </xf>
    <xf numFmtId="0" fontId="15" fillId="9" borderId="3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/>
    </xf>
    <xf numFmtId="0" fontId="18" fillId="14" borderId="3" xfId="0" applyFont="1" applyFill="1" applyBorder="1" applyAlignment="1">
      <alignment horizontal="center" vertical="center" wrapText="1"/>
    </xf>
    <xf numFmtId="0" fontId="19" fillId="8" borderId="3" xfId="0" applyFont="1" applyFill="1" applyBorder="1"/>
    <xf numFmtId="0" fontId="19" fillId="2" borderId="3" xfId="0" applyFont="1" applyFill="1" applyBorder="1"/>
    <xf numFmtId="0" fontId="9" fillId="3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30" Type="http://schemas.openxmlformats.org/officeDocument/2006/relationships/theme" Target="theme/theme1.xml"/><Relationship Id="rId35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523875</xdr:colOff>
      <xdr:row>0</xdr:row>
      <xdr:rowOff>38100</xdr:rowOff>
    </xdr:from>
    <xdr:ext cx="3000375" cy="1019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9144000" cy="8763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eraldo de Manaces Domingos (ARSAEMG)" refreshedDate="45098.569853819441" createdVersion="6" refreshedVersion="6" minRefreshableVersion="3" recordCount="124" xr:uid="{00000000-000A-0000-FFFF-FFFF02000000}">
  <cacheSource type="worksheet">
    <worksheetSource ref="A1:AE125" sheet="BASE OBZ"/>
  </cacheSource>
  <cacheFields count="29">
    <cacheField name="UNIDADE ORÇAMENTÁRIA " numFmtId="0">
      <sharedItems/>
    </cacheField>
    <cacheField name="N2" numFmtId="0">
      <sharedItems/>
    </cacheField>
    <cacheField name="SUB SIGLA" numFmtId="0">
      <sharedItems containsNonDate="0" containsString="0" containsBlank="1"/>
    </cacheField>
    <cacheField name="N3" numFmtId="0">
      <sharedItems/>
    </cacheField>
    <cacheField name="PROGRAMAUO" numFmtId="0">
      <sharedItems/>
    </cacheField>
    <cacheField name="PROGRAMA" numFmtId="0">
      <sharedItems/>
    </cacheField>
    <cacheField name="prog cod" numFmtId="0">
      <sharedItems/>
    </cacheField>
    <cacheField name="AÇÃO" numFmtId="0">
      <sharedItems count="4">
        <s v="2500 - ASSESSORAMENTO E GERENCIAMENTO DE POLITICAS PUBLICAS"/>
        <s v="4295 - REGULACAO OPERACIONAL E FISCALIZACAO DA PRESTACAO DE SERVICOS"/>
        <s v="4296 - REGULACAO E FISCALIZACAO ECONOMICO-FINANCEIRA"/>
        <s v="4433 - ATENDIMENTO AO INTERESSADO NA PRESTACAO DE SERVICOS"/>
      </sharedItems>
    </cacheField>
    <cacheField name="ELEMENTO" numFmtId="0">
      <sharedItems/>
    </cacheField>
    <cacheField name="elem cod" numFmtId="0">
      <sharedItems/>
    </cacheField>
    <cacheField name="ELEMENTO_ITEM " numFmtId="0">
      <sharedItems count="24">
        <s v="1401 - DIÁRIAS CIVIL"/>
        <s v="3931 - LOCAÇÃO DE SERVIÇOS GRÁFICOS"/>
        <s v="3952 - CONTRATAÇÃO DE ESTAGIÁRIOS"/>
        <s v="4002 - SERVIÇOS DE TECNOLOGIA DA INFORMAÇÃO"/>
        <s v="3704 - LOCAÇÃO DE SERVIÇOS DE APOIO ADMINISTRATIVO REALIZADOS PELA MGS"/>
        <s v="3705 - DESPESAS COM O PAGAMENTO DE ENCARGOS TRABALHISTAS À MGS"/>
        <s v="3302 - DESPESAS COM TRANSPORTE URBANO, PEDÁGIO E ESTACIONAMENTO - PESSOA FÍSICA"/>
        <s v="3304 - PASSAGENS - PESSOA JURÍDICA"/>
        <s v="3604 - DIÁRIAS A COLABORADORES EVENTUAIS"/>
        <s v="3917 - LOCAÇÃO DE VEÍCULOS"/>
        <s v="3924 - CURSOS, EXPOSIÇÕES, CONGRESSOS E CONFERÊNCIAS"/>
        <s v="3941 - ANUIDADES, CERTIFICADOS E REGISTROS"/>
        <s v="3948 - CURSOS DE FORMAÇÃO, CAPACITAÇÃO_x000a_E PÓS-GRADUAÇÃO PARA_x000a_SERVIDORES"/>
        <s v="3958 - CONTRATAÇÃO DE PROJETOS EM PESQUISA DE CIÊNCIA, INOVAÇÃO E TECNOLOGIA"/>
        <s v="4003 - SERVIÇOS DE INFORMÁTICA EXECUTADOS PELA PRODEMGE"/>
        <s v="4004 - SERVIÇO DE TELECOMUNICAÇÃO"/>
        <s v="4706 - CONTRIBUIÇÃO PARA A FORMAÇÃO DO PASEP/PIS"/>
        <s v="3031 - LIVROS TÉCNICOS"/>
        <s v="3910 - PRÊMIOS DE SEGUROS"/>
        <s v="3918 - REPAROS DE VEÍCULOS"/>
        <s v="3943 - SERVIÇOS DE ADMINISTRAÇÃO E GERENCIAMENTO DE FROTA DE VEÍCULOS"/>
        <s v="3987 - SERVIÇOS DE GERENCIAMENTO E FORNECIMENTO DE COMBUSTÍVEL"/>
        <s v="3960 - SERVIÇOS DE ATENDIMENTO AO CIDADÃO"/>
        <s v="3948 - CURSOS DE FORMAÇÃO, CAPACITAÇÃO E PÓS-GRADUAÇÃO PARA SERVIDORES" u="1"/>
      </sharedItems>
    </cacheField>
    <cacheField name="GRUPO" numFmtId="0">
      <sharedItems/>
    </cacheField>
    <cacheField name="FONTEUO" numFmtId="0">
      <sharedItems/>
    </cacheField>
    <cacheField name="FONTE (OPCIONAL)" numFmtId="0">
      <sharedItems/>
    </cacheField>
    <cacheField name="DESCRIÇÃO DO ITEM (OPCIONAL)" numFmtId="0">
      <sharedItems/>
    </cacheField>
    <cacheField name="NOVO?" numFmtId="0">
      <sharedItems/>
    </cacheField>
    <cacheField name="PREMISSA VOLUME" numFmtId="0">
      <sharedItems/>
    </cacheField>
    <cacheField name="VOLUME" numFmtId="0">
      <sharedItems containsSemiMixedTypes="0" containsString="0" containsNumber="1" minValue="1" maxValue="7166.66"/>
    </cacheField>
    <cacheField name="PREMISSA DE PREÇO" numFmtId="0">
      <sharedItems/>
    </cacheField>
    <cacheField name="PREÇO UNITÁRIO" numFmtId="0">
      <sharedItems containsSemiMixedTypes="0" containsString="0" containsNumber="1" minValue="0.01" maxValue="25000"/>
    </cacheField>
    <cacheField name="FREQUÊNCIA PAGAMENTO" numFmtId="0">
      <sharedItems containsSemiMixedTypes="0" containsString="0" containsNumber="1" containsInteger="1" minValue="1" maxValue="1128"/>
    </cacheField>
    <cacheField name="VALOR TOTAL ITEM" numFmtId="165">
      <sharedItems containsSemiMixedTypes="0" containsString="0" containsNumber="1" minValue="40" maxValue="208097.40000000002"/>
    </cacheField>
    <cacheField name="CLASSIFICAÇÃO CENÁRIO" numFmtId="0">
      <sharedItems/>
    </cacheField>
    <cacheField name="DESCRIÇÃO DO CENÁRIO" numFmtId="0">
      <sharedItems longText="1"/>
    </cacheField>
    <cacheField name="RISCO DE NÃO FAZER" numFmtId="0">
      <sharedItems containsBlank="1" longText="1"/>
    </cacheField>
    <cacheField name="BENEFICIO AO FAZER" numFmtId="0">
      <sharedItems containsBlank="1"/>
    </cacheField>
    <cacheField name="PRIORIDADE N3 " numFmtId="0">
      <sharedItems containsString="0" containsBlank="1" containsNumber="1" containsInteger="1" minValue="0" maxValue="5"/>
    </cacheField>
    <cacheField name="PRIORIDADE N2 " numFmtId="0">
      <sharedItems containsSemiMixedTypes="0" containsString="0" containsNumber="1" containsInteger="1" minValue="0" maxValue="9"/>
    </cacheField>
    <cacheField name="PRIORIDADE N1 " numFmtId="0">
      <sharedItems containsSemiMixedTypes="0" containsString="0" containsNumber="1" containsInteger="1" minValue="0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">
  <r>
    <s v="ARSAE"/>
    <s v="ASSESSORIA DE COMUNICAÇÃO"/>
    <m/>
    <s v="ASSESSORIA DE COMUNICAÇÃO"/>
    <s v="ARSAEPROG"/>
    <s v="705 - APOIO AS POLITICAS PUBLICAS"/>
    <s v="P705ARSAE"/>
    <x v="0"/>
    <s v="14 - DIÁRIAS - CIVIL"/>
    <s v="ELEM14"/>
    <x v="0"/>
    <s v="3 - Outras Despesas de Custeio"/>
    <s v="FONTEARSAE"/>
    <s v="59.1"/>
    <s v="DIÁRIAS PARA PARTICIPAÇÃO EM EVENTOS"/>
    <s v="NÃO"/>
    <s v="NÚMERO DE DIÁRIAS UTILIZADAS (5) X NÚMERO DE SERVIDORES FAVORECIDOS (3)"/>
    <n v="1"/>
    <s v="VALOR DA DIÁRIA CONFORME DECRETO 48.410/22 (FAIXA I - DEMAIS MUNICÍPIOS)"/>
    <n v="258"/>
    <n v="4"/>
    <n v="1032"/>
    <s v="LIMIAR"/>
    <s v="INFORMAÇÃO E  DIVULGAÇÃO DA ARSAE-MG PARA A POPULAÇÃO"/>
    <s v="IMPOSSIBILIDADE DE PARTICIPAÇÃO, PRESENCIAL, NAS AUDIÊNCIAS PÚBLICAS"/>
    <s v="PARTICIPAÇÃO, PRESENCIAL NAS AUDIÊNCIAS PÚBLICAS"/>
    <n v="0"/>
    <n v="0"/>
    <n v="0"/>
  </r>
  <r>
    <s v="ARSAE"/>
    <s v="ASSESSORIA DE COMUNICAÇÃO"/>
    <m/>
    <s v="ASSESSORIA DE COMUNICAÇÃO"/>
    <s v="ARSAEPROG"/>
    <s v="705 - APOIO AS POLITICAS PUBLICAS"/>
    <s v="P705ARSAE"/>
    <x v="0"/>
    <s v="39 - OUTROS SERVIÇOS DE TERCEIROS - PESSOA JURÍDICA"/>
    <s v="ELEM39"/>
    <x v="1"/>
    <s v="3 - Outras Despesas de Custeio"/>
    <s v="FONTEARSAE"/>
    <s v="59.1"/>
    <s v="CONFECÇÃO DE FOLDERS"/>
    <s v="NÃO"/>
    <s v="QUANTIDADE"/>
    <n v="100"/>
    <s v="ULTIMO SERVIÇO PRESTADO"/>
    <n v="100"/>
    <n v="1"/>
    <n v="10000"/>
    <s v="LIMIAR"/>
    <s v="INFORMAÇÃO E  DIVULGAÇÃO DA ARSAE-MG PARA A POPULAÇÃO"/>
    <s v="LIMITA A FORMA DE APRESENTAÇÃO DOS TRABALHOS DESENVOLVIDOS PELA ARSAE "/>
    <s v="TRARÁ BENEFÍCIOS NA ESTÉTICA DE DIVULGAÇÃO TORNANDO PUBLICO OS SERVIÇOS PRESTADOS"/>
    <n v="0"/>
    <n v="0"/>
    <n v="0"/>
  </r>
  <r>
    <s v="ARSAE"/>
    <s v="ASSESSORIA DE COMUNICAÇÃO"/>
    <m/>
    <s v="ASSESSORIA DE COMUNICAÇÃO"/>
    <s v="ARSAEPROG"/>
    <s v="705 - APOIO AS POLITICAS PUBLICAS"/>
    <s v="P705ARSAE"/>
    <x v="0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3"/>
    <s v="VALOR DA BOLSA ESTAGIÁRIO + VALE TRANSPORTE "/>
    <n v="1363.68"/>
    <n v="12"/>
    <n v="49092.479999999996"/>
    <s v="LIMIAR"/>
    <s v="INFORMAÇÃO E  DIVULGAÇÃO DA ARSAE-MG PARA A POPULAÇÃO"/>
    <s v="IMPOSSIBILITA DE TER QUALQUER DIVULGAÇÃO DE EMAIL MARKETNG, POSTS, ALTERAÇÃO DE IMAGENS NO SITE NA AUSÊNCIA DO DESIGNER (FÉRIAS, LICENÇA MÉDICA, ETC) E ATRASA MUITO O SERVIÇ EM GERAL, POIS AS DEMANDAS DA PARTE VISUAL SÃO MUITO ALTAS NA ARSAE (ELABORAÇÃO DE POSTS, BANNERS PARA O SITE, LOGOS, CARTILHAS, CAPAS PARA DOCUMENTOS, REVISTA DIGITAL, ETC). TAMBÉM LIMITA A RAPIDEZ COM QUE CRIAMOS CONTEÚDO PARA AS REDES, EMAIL E RESPOSTAS AOS CIDADÃOS QUE NOS PROCURAM NAS REDES SOCIAIS NO CASO DO SEGUNDO ESTAGIÁRIO."/>
    <s v="AGILIDADE, CONSTÂNCIA, QUALIDADE  E TRANSPARÊNCIA NA DIVULGAÇÃO E PUBLICIDADE DOS NOSSOS SERVIÇOS E AÇÕES."/>
    <n v="0"/>
    <n v="0"/>
    <n v="0"/>
  </r>
  <r>
    <s v="ARSAE"/>
    <s v="ASSESSORIA DE COMUNICAÇÃO"/>
    <m/>
    <s v="ASSESSORIA DE COMUNICAÇÃO"/>
    <s v="ARSAEPROG"/>
    <s v="705 - APOIO AS POLITICAS PUBLICAS"/>
    <s v="P705ARSAE"/>
    <x v="0"/>
    <s v="39 - OUTROS SERVIÇOS DE TERCEIROS - PESSOA JURÍDICA"/>
    <s v="ELEM39"/>
    <x v="2"/>
    <s v="3 - Outras Despesas de Custeio"/>
    <s v="FONTEARSAE"/>
    <s v="59.1"/>
    <s v="ESTAGIÁRIO CARGA HORÁRIA 20 HORAS SEMANAIS"/>
    <s v="NÃO"/>
    <s v="NÚMERO DE ESTAGIÁRIOS"/>
    <n v="1"/>
    <s v="VALOR DA BOLSA ESTAGIÁRIO + VALE TRANSPORTE "/>
    <n v="972.12"/>
    <n v="12"/>
    <n v="11665.44"/>
    <s v="LIMIAR"/>
    <s v="INFORMAÇÃO E  DIVULGAÇÃO DA ARSAE-MG PARA A POPULAÇÃO"/>
    <s v="LIMITA A AGILIDADE NA EDIÇAÕ DO MATERIAL E O QUANTO DE MATERIAL AUDIO-VISUAL EU CONSIGO UTILIZAR PARA ESCLARECER E DAR MAIS TRANSPARÊNCIA AO S SERVIÇOS PRESTADOS PELA ARSAE-MG"/>
    <s v="MAIS TRANSPARÊNCIA E INFORMAÇÃO DE QUALIDADE CHEGANDO AOS CIDADÃOS."/>
    <n v="0"/>
    <n v="0"/>
    <n v="0"/>
  </r>
  <r>
    <s v="ARSAE"/>
    <s v="ASSESSORIA DE COMUNICAÇÃO"/>
    <m/>
    <s v="ASSESSORIA DE COMUNICAÇÃO"/>
    <s v="ARSAEPROG"/>
    <s v="705 - APOIO AS POLITICAS PUBLICAS"/>
    <s v="P705ARSAE"/>
    <x v="0"/>
    <s v="40 - SERVIÇOS DE TECNOLOGIA DA INFORMAÇÃO E COMUNICAÇÃO - PESSOA JURÍDICA"/>
    <s v="ELEM40"/>
    <x v="3"/>
    <s v="3 - Outras Despesas de Custeio"/>
    <s v="FONTEARSAE"/>
    <s v="59.1"/>
    <s v="SUBSCRIÇÃO DE LICENÇA DE SOFTWARE ADOBRE PHOTOSHOP CC"/>
    <s v="NÃO"/>
    <s v="QUANITDADE A SER ADQUIRIDA"/>
    <n v="2"/>
    <s v="VALOR PREVISTO NO RP"/>
    <n v="10000"/>
    <n v="1"/>
    <n v="20000"/>
    <s v="LIMIAR"/>
    <s v="INFORMAÇÃO E  DIVULGAÇÃO DA ARSAE-MG PARA A POPULAÇÃO"/>
    <s v="LIMITA A FORMA DE APRESENTAÇÃO DOS TRABALHOS DESENVOLVIDOS PELA ARSAE "/>
    <s v="TRARÁ BENEFÍCIOS NA ESTÉTICA DE DIVULGAÇÃO TORNANDO PUBLICO OS SERVIÇOS PRESTADOS"/>
    <n v="0"/>
    <n v="0"/>
    <n v="0"/>
  </r>
  <r>
    <s v="ARSAE"/>
    <s v="CONTROLADORIA SECCIONAL"/>
    <m/>
    <s v="CONTROLADORIA SECCIONAL"/>
    <s v="ARSAEPROG"/>
    <s v="705 - APOIO AS POLITICAS PUBLICAS"/>
    <s v="P705ARSAE"/>
    <x v="0"/>
    <s v="37 - LOCAÇÃO DE MÃO-DE-OBRA"/>
    <s v="ELEM37"/>
    <x v="4"/>
    <s v="3 - Outras Despesas de Custeio"/>
    <s v="FONTEARSAE"/>
    <s v="59.1"/>
    <s v="POSTO DE SERVIÇO DE APOIO ADMINISTRATIVO 40HS (JAQUELINE)"/>
    <s v="NÃO"/>
    <s v="NÚMERO DE POSTOS DE TRABALHO"/>
    <n v="1"/>
    <s v="VALOR MENSAL DO POSTO DE TRABALHO CONFORME CONTRATO "/>
    <n v="6483.99"/>
    <n v="12"/>
    <n v="77807.88"/>
    <s v="LIMIAR"/>
    <s v="NECESSIDADE DA PRESTAÇÃO DE SERVIÇO DO APOIO ADMINISTRATIVO PARA COMPOR A EQUIPE"/>
    <s v="FALTARÁ UMA PESSOA PARA AUXILIAR O AUDITOR NAS ATRIBUIÇÕES DA CONTROLADORIA SECCIONAL"/>
    <s v="AUMENTO NO NUMERO DE COLABORADOR NA EQUIPE DA CONTROLADORIA SECCIONAL"/>
    <n v="0"/>
    <n v="0"/>
    <n v="0"/>
  </r>
  <r>
    <s v="ARSAE"/>
    <s v="CONTROLADORIA SECCIONAL"/>
    <m/>
    <s v="CONTROLADORIA SECCIONAL"/>
    <s v="ARSAEPROG"/>
    <s v="705 - APOIO AS POLITICAS PUBLICAS"/>
    <s v="P705ARSAE"/>
    <x v="0"/>
    <s v="37 - LOCAÇÃO DE MÃO-DE-OBRA"/>
    <s v="ELEM37"/>
    <x v="5"/>
    <s v="3 - Outras Despesas de Custeio"/>
    <s v="FONTEARSAE"/>
    <s v="59.1"/>
    <s v="ITENS FINANCEIROS DO CONTRATO_x000a_(JAQUELINE)"/>
    <s v="NÃO"/>
    <s v="PAGAMENTO MENSAL DOS ITENS FINANCEIROS"/>
    <n v="1"/>
    <s v="VALOR MENSAL DO PAGAMENTO DOS ITENS FINANCEIROS CONFORME CONTRATO "/>
    <n v="1099.81"/>
    <n v="12"/>
    <n v="13197.72"/>
    <s v="LIMIAR"/>
    <s v="NECESSIDADE DA PRESTAÇÃO DE SERVIÇO DO APOIO ADMINISTRATIVO PARA COMPOR A EQUIPE"/>
    <s v="FALTA DE PAGAMENTO DOS ITENS FINANCEIROS DO CONTRATO DA MGS"/>
    <s v="ADIMPLENCIA COM OS PAGAMENTOS DOS ITENS FINANCEIROS DA MGS"/>
    <n v="0"/>
    <n v="0"/>
    <n v="0"/>
  </r>
  <r>
    <s v="ARSAE"/>
    <s v="GABINETE"/>
    <m/>
    <s v="GABINETE"/>
    <s v="ARSAEPROG"/>
    <s v="705 - APOIO AS POLITICAS PUBLICAS"/>
    <s v="P705ARSAE"/>
    <x v="0"/>
    <s v="14 - DIÁRIAS - CIVIL"/>
    <s v="ELEM14"/>
    <x v="0"/>
    <s v="3 - Outras Despesas de Custeio"/>
    <s v="FONTEARSAE"/>
    <s v="59.1"/>
    <s v="DIÁRIAS PARA PARTICIPAÇÃO EM EVENTOS E VISITAS TÉCNICAS"/>
    <s v="NÃO"/>
    <s v="NÚMERO DE DIÁRIAS UTILIZADAS (3) X NÚMERO DE SERVIDORES FAVORECIDOS (5)"/>
    <n v="1"/>
    <s v="VALOR DA DIÁRIA CONFORME DECRETO 48.410/22 (FAIXA II - DEMAIS MUNICÍPIOS)"/>
    <n v="665"/>
    <n v="8"/>
    <n v="5320"/>
    <s v="LIMIAR"/>
    <s v="PARTICIPAÇÃO DOS DIRETORES EM EVENTOS"/>
    <s v="PREJUIZO NA PARTICIPAÇÃO DOS SERVIDORES EM EVENTOS QUE AGREGAM CONHECIMENTO E TROCA DE EXPERIENCIAS."/>
    <s v="POSSIBILITA A VIAGEM PARA PARTICIPAR DOS EVENTOS QUE AGREGARÃO CONHECIMENTOS"/>
    <n v="0"/>
    <n v="0"/>
    <n v="0"/>
  </r>
  <r>
    <s v="ARSAE"/>
    <s v="GABINETE"/>
    <m/>
    <s v="GABINETE"/>
    <s v="ARSAEPROG"/>
    <s v="705 - APOIO AS POLITICAS PUBLICAS"/>
    <s v="P705ARSAE"/>
    <x v="0"/>
    <s v="33 - PASSAGENS E DESPESAS COM LOCOMOÇÃO"/>
    <s v="ELEM33"/>
    <x v="6"/>
    <s v="3 - Outras Despesas de Custeio"/>
    <s v="FONTEARSAE"/>
    <s v="59.1"/>
    <s v="TRANSPORTE URBANO - PARTICIPAÇÃO EM EVENTOS E VISITAS TÉCNICAS"/>
    <s v="NÃO"/>
    <s v="VALOR POR VIAGEM"/>
    <n v="4"/>
    <s v="VALOR DO ADIANTAMETO CONFORME DECRETO 37.924/96"/>
    <n v="150"/>
    <n v="6"/>
    <n v="3600"/>
    <s v="LIMIAR"/>
    <s v="PARTICIPAÇÃO DOS DIRETORES EM EVENTOS"/>
    <s v="PREJUIZO NA PARTICIPAÇÃO DOS SERVIDORES EM EVENTOS QUE AGREGAM CONHECIMENTO E TROCA DE EXPERIENCIAS."/>
    <s v="POSSIBILITA A VIAGEM PARA PARTICIPAR DOS EVENTOS QUE AGREGARÃO CONHECIMENTOS"/>
    <n v="0"/>
    <n v="0"/>
    <n v="0"/>
  </r>
  <r>
    <s v="ARSAE"/>
    <s v="GABINETE"/>
    <m/>
    <s v="GABINETE"/>
    <s v="ARSAEPROG"/>
    <s v="705 - APOIO AS POLITICAS PUBLICAS"/>
    <s v="P705ARSAE"/>
    <x v="0"/>
    <s v="33 - PASSAGENS E DESPESAS COM LOCOMOÇÃO"/>
    <s v="ELEM33"/>
    <x v="7"/>
    <s v="3 - Outras Despesas de Custeio"/>
    <s v="FONTEARSAE"/>
    <s v="59.1"/>
    <s v="PASSAGENS AÉREAS - PARTICIPAÇÃO SERVIDOR EM EVENTOS E VISITAS TÉCNICAS"/>
    <s v="NÃO"/>
    <s v="QUANTIDADE DE TRECHOS IDA E VOLTA"/>
    <n v="5"/>
    <s v="VALOR DO BILHETE CONFORME CONTRATO 9274217"/>
    <n v="1325.58"/>
    <n v="1"/>
    <n v="6627.9"/>
    <s v="LIMIAR"/>
    <s v="PARTICIPAÇÃO DOS DIRETORES EM EVENTOS"/>
    <s v="PREJUIZO NA PARTICIPAÇÃO DOS SERVIDORES EM EVENTOS QUE AGREGAM CONHECIMENTO E TROCA DE EXPERIENCIAS."/>
    <s v="POSSIBILITA A VIAGEM PARA PARTICIPAR DOS EVENTOS QUE AGREGARÃO CONHECIMENTOS"/>
    <n v="0"/>
    <n v="0"/>
    <n v="0"/>
  </r>
  <r>
    <s v="ARSAE"/>
    <s v="GABINETE"/>
    <m/>
    <s v="GABINETE"/>
    <s v="ARSAEPROG"/>
    <s v="705 - APOIO AS POLITICAS PUBLICAS"/>
    <s v="P705ARSAE"/>
    <x v="0"/>
    <s v="36 - OUTROS SERVIÇOS DE TERCEIROS - PESSOA FÍSICA"/>
    <s v="ELEM36"/>
    <x v="8"/>
    <s v="3 - Outras Despesas de Custeio"/>
    <s v="FONTEARSAE"/>
    <s v="59.1"/>
    <s v="DIÁRIAS PARA MEMBROS DO CONSELHO CONSULTIVO"/>
    <s v="NÃO"/>
    <s v="NÚMERO DE DIÁRIAS UTILIZADAS (2) X NÚMERO DE SERVIDORES FAVORECIDOS (3)"/>
    <n v="6"/>
    <s v="VALOR DA DIÁRIA CONFORME DECRETO 47.893/20 (FAIXA II - DEMAIS MUNICÍPIOS)"/>
    <n v="386"/>
    <n v="2"/>
    <n v="4632"/>
    <s v="LIMIAR"/>
    <s v="REUNIÕES DO CONSELHO CONSULTIVO DE REGULAÇÃO "/>
    <s v="IMPOSSIBILIDADE DE COMPARECIMENTO, PRESENCIAL, DOS MEMBROS DO CONSELHO NAS REUNIÕES DO CONSELHO CONSULTIVO DE REGULAÇÃO (CCR)"/>
    <s v="POSSIBILITA A PRESENÇA DOS MEMBROS DO CONSELHO CONSULTIVO NAS REUNIÕES DO CONSELHO CONSULTIVO DE REGULAÇÃO (CCR)"/>
    <n v="0"/>
    <n v="0"/>
    <n v="0"/>
  </r>
  <r>
    <s v="ARSAE"/>
    <s v="GABINETE"/>
    <m/>
    <s v="GABINETE"/>
    <s v="ARSAEPROG"/>
    <s v="705 - APOIO AS POLITICAS PUBLICAS"/>
    <s v="P705ARSAE"/>
    <x v="0"/>
    <s v="37 - LOCAÇÃO DE MÃO-DE-OBRA"/>
    <s v="ELEM37"/>
    <x v="4"/>
    <s v="3 - Outras Despesas de Custeio"/>
    <s v="FONTEARSAE"/>
    <s v="59.1"/>
    <s v="POSTO DE TRABALHO DE APOIO ADMINISTRATIVO  44H _x000a_(LUCIA)"/>
    <s v="NÃO"/>
    <s v="NÚMERO DE POSTOS DE TRABALHO"/>
    <n v="1"/>
    <s v="VALOR MENSAL DO POSTO DE TRABALHO CONFORME CONTRATO "/>
    <n v="5921.54"/>
    <n v="12"/>
    <n v="71058.48"/>
    <s v="LIMIAR"/>
    <s v="APOIO ADMINISTRATIVO E OPERACIONAL"/>
    <s v="AUSÊNCIA DE APOIO ADMINISTRATIVO TENDO COMO AS PRINCIPAIS ATRIBUIÇÕES DE TRAMITAÇÃO DE DOCUMENTOS, FLUXO DE PROCESSOS ADMINISTRATIVOS, CONTROLE DE ATAS, PORTARIAS E NORMATIVAS."/>
    <s v="SUPORTE INDISPENSÁVEL NO GABINETE POR DAR APOIO ADMINISTRATIVO TENDO COMO AS PRINCIPAIS ATRIBUIÇÕES DE TRAMITAÇÃO DE DOCUMENTOS, FLUXO DE PROCESSOS ADMINISTRATIVOS, CONTROLE DE ATAS, PORTARIAS E NORMATIVAS."/>
    <n v="0"/>
    <n v="0"/>
    <n v="0"/>
  </r>
  <r>
    <s v="ARSAE"/>
    <s v="GABINETE"/>
    <m/>
    <s v="GABINETE"/>
    <s v="ARSAEPROG"/>
    <s v="705 - APOIO AS POLITICAS PUBLICAS"/>
    <s v="P705ARSAE"/>
    <x v="0"/>
    <s v="37 - LOCAÇÃO DE MÃO-DE-OBRA"/>
    <s v="ELEM37"/>
    <x v="4"/>
    <s v="3 - Outras Despesas de Custeio"/>
    <s v="FONTEARSAE"/>
    <s v="59.1"/>
    <s v="POSTO DE TRABALHO DE APOIO ADMINISTRTIVO  44H (CASSIA)"/>
    <s v="NÃO"/>
    <s v="NÚMERO DE POSTOS DE TRABALHO"/>
    <n v="1"/>
    <s v="VALOR MENSAL DO POSTO DE TRABALHO CONFORME CONTRATO "/>
    <n v="6483.99"/>
    <n v="12"/>
    <n v="77807.88"/>
    <s v="LIMIAR"/>
    <s v="APOIO ADMINISTRATIVO E OPERACIONAL"/>
    <s v="AUSÊNCIA DE SECRETÁRIA DO DIRETOR GERAL"/>
    <s v="SECRETÁRIA DO DIRETOR GERAL"/>
    <n v="0"/>
    <n v="0"/>
    <n v="0"/>
  </r>
  <r>
    <s v="ARSAE"/>
    <s v="GABINETE"/>
    <m/>
    <s v="GABINETE"/>
    <s v="ARSAEPROG"/>
    <s v="705 - APOIO AS POLITICAS PUBLICAS"/>
    <s v="P705ARSAE"/>
    <x v="0"/>
    <s v="37 - LOCAÇÃO DE MÃO-DE-OBRA"/>
    <s v="ELEM37"/>
    <x v="4"/>
    <s v="3 - Outras Despesas de Custeio"/>
    <s v="FONTEARSAE"/>
    <s v="59.1"/>
    <s v="POSTO DE TRABALHO DE APOIO ADMINISTRTIVO  44H (JÚLIO)"/>
    <s v="NÃO"/>
    <s v="NÚMERO DE POSTOS DE TRABALHO"/>
    <n v="1"/>
    <s v="VALOR MENSAL DO POSTO DE TRABALHO CONFORME CONTRATO "/>
    <n v="5762.56"/>
    <n v="12"/>
    <n v="69150.720000000001"/>
    <s v="LIMIAR"/>
    <s v="APOIO ADMINISTRATIVO E OPERACIONAL"/>
    <s v="O DIRETOR GERAL FICARÁ SEM MOTORISTA"/>
    <s v="MOTORISTA DO DIRETOR GERAL"/>
    <n v="0"/>
    <n v="0"/>
    <n v="0"/>
  </r>
  <r>
    <s v="ARSAE"/>
    <s v="GABINETE"/>
    <m/>
    <s v="GABINETE"/>
    <s v="ARSAEPROG"/>
    <s v="705 - APOIO AS POLITICAS PUBLICAS"/>
    <s v="P705ARSAE"/>
    <x v="0"/>
    <s v="37 - LOCAÇÃO DE MÃO-DE-OBRA"/>
    <s v="ELEM37"/>
    <x v="5"/>
    <s v="3 - Outras Despesas de Custeio"/>
    <s v="FONTEARSAE"/>
    <s v="59.1"/>
    <s v="ITENS FINANCEIROS DO CONTRATO_x000a_(LUCIA, CASSIA, JULIO)"/>
    <s v="NÃO"/>
    <s v="PAGAMENTO MENSAL DOS ITENS FINANCEIROS"/>
    <n v="3"/>
    <s v="VALOR MENSAL DO PAGAMENTO DOS ITENS FINANCEIROS CONFORME CONTRATO "/>
    <n v="1099.81"/>
    <n v="12"/>
    <n v="39593.159999999996"/>
    <s v="LIMIAR"/>
    <s v="APOIO ADMINISTRATIVO E OPERACIONAL"/>
    <s v="FALTA DE PAGAMENTO DOS ITENS FINANCEIROS DO CONTRATO DA MGS"/>
    <s v="ADIMPLENCIA COM OS PAGAMENTOS DOS ITENS FINANCEIROS DA MGS"/>
    <n v="0"/>
    <n v="0"/>
    <n v="0"/>
  </r>
  <r>
    <s v="ARSAE"/>
    <s v="GABINETE"/>
    <m/>
    <s v="GABINETE"/>
    <s v="ARSAEPROG"/>
    <s v="705 - APOIO AS POLITICAS PUBLICAS"/>
    <s v="P705ARSAE"/>
    <x v="0"/>
    <s v="39 - OUTROS SERVIÇOS DE TERCEIROS - PESSOA JURÍDICA"/>
    <s v="ELEM39"/>
    <x v="9"/>
    <s v="3 - Outras Despesas de Custeio"/>
    <s v="FONTEARSAE"/>
    <s v="59.1"/>
    <s v="LOCAÇÃO DE VEÍCULO DE REPRESENTAÇÃO PARA ATENDER AO DIRETOR GERAL"/>
    <s v="NÃO"/>
    <s v="PAGAMENTO MENSAL PELA LOCAÇÃO"/>
    <n v="1"/>
    <s v="VALOR PREVISTO EM CONTRATO Nº 9286776"/>
    <n v="4293"/>
    <n v="12"/>
    <n v="51516"/>
    <s v="LIMIAR"/>
    <s v="LOCAÇÃO DE VEICULO DE REPRESENTAÇÃO QUE ATENDE AO DIRETOR GERAL"/>
    <s v="O DIRETOR GERAL FICARÁ SEM VEÍCULO DE REPRESENTAÇÃO"/>
    <s v="O VEÍCULO FICA À DISPOSIÇÃO DO DIRETOR GERAL"/>
    <n v="0"/>
    <n v="0"/>
    <n v="0"/>
  </r>
  <r>
    <s v="ARSAE"/>
    <s v="GABINETE"/>
    <m/>
    <s v="GABINETE"/>
    <s v="ARSAEPROG"/>
    <s v="705 - APOIO AS POLITICAS PUBLICAS"/>
    <s v="P705ARSAE"/>
    <x v="0"/>
    <s v="39 - OUTROS SERVIÇOS DE TERCEIROS - PESSOA JURÍDICA"/>
    <s v="ELEM39"/>
    <x v="10"/>
    <s v="3 - Outras Despesas de Custeio"/>
    <s v="FONTEARSAE"/>
    <s v="59.1"/>
    <s v="CURSOS, EXPOSIÇÕES, CONGRESSOS, CONFERÊNCIAS, REUNIÕES"/>
    <s v="NÃO"/>
    <s v="QUANTIDADE DE SERVIDORES FAVORECIDOS"/>
    <n v="5"/>
    <s v="VALOR HISTÓRICO DOS EVENTOS REALIZADOS"/>
    <n v="1000"/>
    <n v="1"/>
    <n v="5000"/>
    <s v="LIMIAR"/>
    <s v="PARTICIPAÇÃO DOS DIRETORES EM EVENTOS"/>
    <s v="PREJUIZO NA PARTICIPAÇÃO DOS SERVIDORES EM EVENTOS QUE AGREGAM CONHECIMENTO E TROCA DE EXPERIENCIAS."/>
    <s v="POSSIBILITA A VIAGEM PARA PARTICIPAR DOS EVENTOS QUE AGREGARÃO CONHECIMENTOS"/>
    <n v="0"/>
    <n v="0"/>
    <n v="0"/>
  </r>
  <r>
    <s v="ARSAE"/>
    <s v="GABINETE"/>
    <m/>
    <s v="GABINETE"/>
    <s v="ARSAEPROG"/>
    <s v="705 - APOIO AS POLITICAS PUBLICAS"/>
    <s v="P705ARSAE"/>
    <x v="0"/>
    <s v="39 - OUTROS SERVIÇOS DE TERCEIROS - PESSOA JURÍDICA"/>
    <s v="ELEM39"/>
    <x v="11"/>
    <s v="3 - Outras Despesas de Custeio"/>
    <s v="FONTEARSAE"/>
    <s v="59.1"/>
    <s v="ANUIDADE ABAR"/>
    <s v="NÃO"/>
    <s v="PAGAMENTO ANUAL"/>
    <n v="1"/>
    <s v="VALOR PREVISTO EM ATA"/>
    <n v="25000"/>
    <n v="1"/>
    <n v="25000"/>
    <s v="LIMIAR"/>
    <s v="PAGAMENTO  DA ANUIDADE DA ABAR"/>
    <s v="A ARSAE FICARÁ SEM OS BENEFICIOS DE ESTAR ASSOCIADA"/>
    <s v="CONTINUARÁ A TER OS BENEFÍCIOS DE SE ESTAR ASSOCIADA"/>
    <n v="0"/>
    <n v="0"/>
    <n v="0"/>
  </r>
  <r>
    <s v="ARSAE"/>
    <s v="GABINETE"/>
    <m/>
    <s v="GABINETE"/>
    <s v="ARSAEPROG"/>
    <s v="705 - APOIO AS POLITICAS PUBLICAS"/>
    <s v="P705ARSAE"/>
    <x v="0"/>
    <s v="39 - OUTROS SERVIÇOS DE TERCEIROS - PESSOA JURÍDICA"/>
    <s v="ELEM39"/>
    <x v="12"/>
    <s v="3 - Outras Despesas de Custeio"/>
    <s v="FONTEARSAE"/>
    <s v="59.2"/>
    <s v="CURSOS DE FORMAÇÃO, CAPACITAÇÃO E APRIMORAMENTO"/>
    <s v="NÃO"/>
    <s v="QUANTIDADE DE SERVIDORES FAVORECIDOS"/>
    <n v="4"/>
    <s v="VALOR HISTÓRICO DOS EVENTOS REALIZADOS"/>
    <n v="3000"/>
    <n v="1"/>
    <n v="12000"/>
    <s v="LIMIAR"/>
    <s v="PARTICIPAÇÃO DOS SERVIDORES EM CURSOS, EXPOSIÇÕES, CONGRESSOS, CONFERÊNCIAS, REUNIÕES"/>
    <s v=" ELABORAÇÃO DE NORMATIVOS COM POUCA OU NENHUMA ANÁLISE DE AIR E ARR PODENDO COMPROMETER O PRODUTO FINAL E GERAR RETRABALHO"/>
    <s v="NORMATIVOS ELABORADOS DE MANEIRA ROBUSTA COM SEGURANÇA, ANÁLISE DEVIDA E MAIOR SEGURANÇA JURÍDICA"/>
    <n v="0"/>
    <n v="0"/>
    <n v="0"/>
  </r>
  <r>
    <s v="ARSAE"/>
    <s v="GABINETE"/>
    <m/>
    <s v="GABINETE"/>
    <s v="ARSAEPROG"/>
    <s v="705 - APOIO AS POLITICAS PUBLICAS"/>
    <s v="P705ARSAE"/>
    <x v="0"/>
    <s v="39 - OUTROS SERVIÇOS DE TERCEIROS - PESSOA JURÍDICA"/>
    <s v="ELEM39"/>
    <x v="2"/>
    <s v="3 - Outras Despesas de Custeio"/>
    <s v="FONTEARSAE"/>
    <s v="59.1"/>
    <s v="ESTAGIÁRIO CARGA HORÁRIA 20 HORAS SEMANAIS"/>
    <s v="NÃO"/>
    <s v="NÚMERO DE ESTAGIÁRIOS"/>
    <n v="1"/>
    <s v="VALOR DA BOLSA ESTAGIÁRIO + VALE TRANSPORTE "/>
    <n v="972.12"/>
    <n v="12"/>
    <n v="11665.44"/>
    <s v="LIMIAR"/>
    <s v="AUMENTO NA EQUIPE QUE COORRDENA AS TRAMITAÇÕES DE DOCUMENTOS NO GABINETE"/>
    <s v="DIFICULDADE NA REALIZAÇÃO DAS ATIVIDADES PELO ACUMULO DE SERVIÇO"/>
    <s v="MAIOR AGILIDADE NA ANÁLISE E TRAMITE DOS DOCUMENTOS DENTRO DO GABINETE"/>
    <n v="1"/>
    <n v="1"/>
    <n v="4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2"/>
    <s v="VALOR DA BOLSA ESTAGIÁRIO + VALE TRANSPORTE "/>
    <n v="1363.68"/>
    <n v="12"/>
    <n v="32728.32"/>
    <s v="LIMIAR"/>
    <s v="AUMENTO NA EQUIPE DO NUCLEO DE TI"/>
    <s v="IMPOSSIBILIDADE DE AUXILIO NA EQUIPE DE TI"/>
    <s v="APOIO IMPORTANTE NO AUXÍIO DA EQUIPE DE TI"/>
    <m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39 - OUTROS SERVIÇOS DE TERCEIROS - PESSOA JURÍDICA"/>
    <s v="ELEM39"/>
    <x v="13"/>
    <s v="3 - Outras Despesas de Custeio"/>
    <s v="FONTEARSAE"/>
    <s v="59.1"/>
    <s v="SERVIÇOS DE PESQUISA E COMPARAÇÃO DE PREÇOS NO SISTMA ON LIN DE &quot;BANCO DE PREÇOS&quot;"/>
    <s v="NÃO"/>
    <s v="QUANTIDADE PREVISTA EM CONTRATO"/>
    <n v="1"/>
    <s v="VALOR UNITÁRIO"/>
    <n v="11516.900000000001"/>
    <n v="1"/>
    <n v="11516.900000000001"/>
    <s v="LIMIAR"/>
    <s v="CONTRATAÇÃO DE SERVIÇOS DE PESQUISA E COMPARAÇÃO DE PREÇOS NO SISTEMA ON LINE DO “BANCO DE PREÇOS”"/>
    <m/>
    <m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3"/>
    <s v="3 - Outras Despesas de Custeio"/>
    <s v="FONTEARSAE"/>
    <s v="59.1"/>
    <s v="CERTIFICADO / RENOVAÇÃO ONLINE"/>
    <s v="NÃO"/>
    <s v="SERVIÇO POR DEMANDA"/>
    <n v="1"/>
    <s v="VALOR DOS ITENS DO CONTRATO"/>
    <n v="28"/>
    <n v="3"/>
    <n v="84"/>
    <s v="LIMIAR"/>
    <s v="AQUISIÇÃO DE CERTIFICADO DIGITAL E-CPF"/>
    <s v="IMPOSSIBILIDADE DE ACESSAR/ASSINAR DETERMINADOS PROGRAMAS E DOCUMENTOS OBRIGATÓRIOS."/>
    <s v="ACESSAR E ASSINAR DETERMINADOS PROGRAMAS E DOCUMENTOS OBRIGATÓRIOS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3"/>
    <s v="3 - Outras Despesas de Custeio"/>
    <s v="FONTEARSAE"/>
    <s v="59.1"/>
    <s v="ARMAZENADO EM TOKEN"/>
    <s v="NÃO"/>
    <s v="SERVIÇO POR DEMANDA"/>
    <n v="1"/>
    <s v="VALOR DOS ITENS DO CONTRATO"/>
    <n v="47"/>
    <n v="8"/>
    <n v="376"/>
    <s v="LIMIAR"/>
    <s v="RENOVAÇÃO DE CERTIFICADO DIGITALE-CPF"/>
    <s v="IMPOSSIBILIDADE DE ACESSAR/ASSINAR DETERMINADOS PROGRAMAS E DOCUMENTOS OBRIGATÓRIOS."/>
    <s v="ACESSAR E ASSINAR DETERMINADOS PROGRAMAS E DOCUMENTOS OBRIGATÓRIOS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3"/>
    <s v="3 - Outras Despesas de Custeio"/>
    <s v="FONTEARSAE"/>
    <s v="59.1"/>
    <s v="ARMAZENADO EM TOKEN"/>
    <s v="NÃO"/>
    <s v="SERVIÇO POR DEMANDA"/>
    <n v="1"/>
    <s v="VALOR DOS ITENS DO CONTRATO"/>
    <n v="48"/>
    <n v="3"/>
    <n v="144"/>
    <s v="LIMIAR"/>
    <s v="EMISSÇAO DE CERTIFICADO DIGITAL E-CNPJ"/>
    <s v="IMPOSSIBILIDADE DE ACESSAR/ASSINAR DETERMINADOS PROGRAMAS E DOCUMENTOS OBRIGATÓRIOS."/>
    <s v="ACESSAR E ASSINAR DETERMINADOS PROGRAMAS E DOCUMENTOS OBRIGATÓRIOS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3"/>
    <s v="3 - Outras Despesas de Custeio"/>
    <s v="FONTEARSAE"/>
    <s v="59.1"/>
    <s v="CERTIFICADO / RENOVAÇÃO ONLINE"/>
    <s v="NÃO"/>
    <s v="SERVIÇO POR DEMANDA"/>
    <n v="1"/>
    <s v="VALOR DOS ITENS DO CONTRATO"/>
    <n v="20"/>
    <n v="8"/>
    <n v="160"/>
    <s v="LIMIAR"/>
    <s v="RENOVAÇÃO DE CERTIFICADO DIGITAL E-CNPJ"/>
    <s v="IMPOSSIBILIDADE DE ACESSAR/ASSINAR DETERMINADOS PROGRAMAS E DOCUMENTOS OBRIGATÓRIOS."/>
    <s v="ACESSAR E ASSINAR DETERMINADOS PROGRAMAS E DOCUMENTOS OBRIGATÓRIOS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3"/>
    <s v="3 - Outras Despesas de Custeio"/>
    <s v="FONTEARSAE"/>
    <s v="59.1"/>
    <s v="CERTIFICADO / RENOVAÇÃO ONLINE"/>
    <s v="NÃO"/>
    <s v="SERVIÇO POR DEMANDA"/>
    <n v="1"/>
    <s v="VALOR DOS ITENS DO CONTRATO"/>
    <n v="25"/>
    <n v="2"/>
    <n v="50"/>
    <s v="LIMIAR"/>
    <s v="RENOVAÇÃO DE CERTIFICADO DIGITAL E-CNPJ"/>
    <s v="IMPOSSIBILIDADE DE ACESSAR/ASSINAR DETERMINADOS PROGRAMAS E DOCUMENTOS OBRIGATÓRIOS."/>
    <s v="ACESSAR E ASSINAR DETERMINADOS PROGRAMAS E DOCUMENTOS OBRIGATÓRIOS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3"/>
    <s v="3 - Outras Despesas de Custeio"/>
    <s v="FONTEARSAE"/>
    <s v="59.1"/>
    <s v="ARMAZENADO EM NUVEM"/>
    <s v="NÃO"/>
    <s v="SERVIÇO POR DEMANDA"/>
    <n v="1"/>
    <s v="VALOR DOS ITENS DO CONTRATO"/>
    <n v="20"/>
    <n v="2"/>
    <n v="40"/>
    <s v="LIMIAR"/>
    <s v="RENOVAÇÃO DE CERTIFICADO DIGITAL E-CNPJ"/>
    <s v="IMPOSSIBILIDADE DE ACESSAR/ASSINAR DETERMINADOS PROGRAMAS E DOCUMENTOS OBRIGATÓRIOS."/>
    <s v="ACESSAR E ASSINAR DETERMINADOS PROGRAMAS E DOCUMENTOS OBRIGATÓRIOS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3"/>
    <s v="3 - Outras Despesas de Custeio"/>
    <s v="FONTEARSAE"/>
    <s v="59.1"/>
    <s v="ARMAZENADO EM NUVEM"/>
    <s v="NÃO"/>
    <s v="SERVIÇO POR DEMANDA"/>
    <n v="1"/>
    <s v="VALOR DOS ITENS DO CONTRATO"/>
    <n v="20"/>
    <n v="2"/>
    <n v="40"/>
    <s v="LIMIAR"/>
    <s v="RENOVAÇÃO DE CERTIFICADO DIGITAL E-CNPJ"/>
    <s v="IMPOSSIBILIDADE DE ACESSAR/ASSINAR DETERMINADOS PROGRAMAS E DOCUMENTOS OBRIGATÓRIOS."/>
    <s v="ACESSAR E ASSINAR DETERMINADOS PROGRAMAS E DOCUMENTOS OBRIGATÓRIOS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4"/>
    <s v="3 - Outras Despesas de Custeio"/>
    <s v="FONTEARSAE"/>
    <s v="59.1"/>
    <s v="HOSPEDAGEM SISTEMAS EM AMBIENTE DEDICADO - BAIXA PLATAFORMA -HOSPEDAGEM DE SISTEMAS (STORAGE 3T)."/>
    <s v="NÃO"/>
    <s v="QUANTIDADE PREVISTA EM CONTRATO"/>
    <n v="1"/>
    <s v="VALOR PAGO MENSALMENTE"/>
    <n v="8359.41"/>
    <n v="12"/>
    <n v="100312.92"/>
    <s v="LIMIAR"/>
    <s v="MANUTENÇÃO DA PRESTAÇÃO DE SERVIÇOS CONTINUADOS DO CONTRATO DA PRODEMGE"/>
    <s v="NÃO TEREMOS ESPAÇO PARA ARMAZENAMENTO DOS ARQUIVOS"/>
    <s v="CONTINUIDADE DE SERVIÇO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4"/>
    <s v="3 - Outras Despesas de Custeio"/>
    <s v="FONTEARSAE"/>
    <s v="59.1"/>
    <s v="HOSPEDAGEM SISTEMAS EM AMBIENTE COMPARTILHADO - BAIXA PLATA FORMA - HOSPEDAGEM DE SISTEMAS (SITE ARSAE)"/>
    <s v="NÃO"/>
    <s v="QUANTIDADE PREVISTA EM CONTRATO"/>
    <n v="1"/>
    <s v="VALOR PAGO MENSALMENTE"/>
    <n v="3133.51"/>
    <n v="12"/>
    <n v="37602.120000000003"/>
    <s v="LIMIAR"/>
    <s v="MANUTENÇÃO DA PRESTAÇÃO DE SERVIÇOS CONTINUADOS DO CONTRATO DA PRODEMGE"/>
    <s v="SERVIÇO ONLINE E DE PUBLICIDADE DO SITE PARA."/>
    <s v="PUBLICIDADE  E SERVIÇOS ONLINE GARANTIDA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4"/>
    <s v="3 - Outras Despesas de Custeio"/>
    <s v="FONTEARSAE"/>
    <s v="59.1"/>
    <s v="ASSOCIACAO DE VARIOS ENDERECOS IP A UM POOL DE TERMINAIS ( 10 ACESSOS )"/>
    <s v="NÃO"/>
    <s v="QUANTIDADE PREVISTA EM CONTRATO"/>
    <n v="1"/>
    <s v="VALOR PAGO MENSALMENTE"/>
    <n v="490"/>
    <n v="12"/>
    <n v="5880"/>
    <s v="LIMIAR"/>
    <s v="MANUTENÇÃO DA PRESTAÇÃO DE SERVIÇOS CONTINUADOS DO CONTRATO DA PRODEMGE"/>
    <s v="SERVIÇO ESSENCIAIS FICAM PARADOS"/>
    <s v="SERVIÇOS ESSENCIAIS GARANTIDOS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4"/>
    <s v="3 - Outras Despesas de Custeio"/>
    <s v="FONTEARSAE"/>
    <s v="59.1"/>
    <s v="ACESSO A SOLUCAO BUSINESS INTELLIGENCE _x000a_( 1 ACESSO SIAD )"/>
    <s v="NÃO"/>
    <s v="QUANTIDADE DE SERVIDORES FAVORECIDOS"/>
    <n v="1"/>
    <s v="VALOR PAGO MENSALMENTE"/>
    <n v="416"/>
    <n v="12"/>
    <n v="4992"/>
    <s v="LIMIAR"/>
    <s v="MANUTENÇÃO DA PRESTAÇÃO DE SERVIÇOS CONTINUADOS DO CONTRATO DA PRODEMGE"/>
    <s v="SERVIÇO CONSULTA E RELATÓRIO INDISPONIVEL"/>
    <s v="RELATORIO DE CONTABILIDADE E PATRIMONIO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4"/>
    <s v="3 - Outras Despesas de Custeio"/>
    <s v="FONTEARSAE"/>
    <s v="59.1"/>
    <s v="ACESSO ADICIONAL BUSINESS INTELLIGENCE _x000a_( 1 ACESSO ADICIONAL SIAF )"/>
    <s v="NÃO"/>
    <s v="QUANTIDADE DE SERVIDORES FAVORECIDOS"/>
    <n v="1"/>
    <s v="VALOR PAGO MENSALMENTE"/>
    <n v="180"/>
    <n v="12"/>
    <n v="2160"/>
    <s v="LIMIAR"/>
    <s v="MANUTENÇÃO DA PRESTAÇÃO DE SERVIÇOS CONTINUADOS DO CONTRATO DA PRODEMGE"/>
    <s v="SERVIÇO CONSULTA E RELATÓRIO INDISPONIVEL"/>
    <s v="RELATORIO DE CONTABILIDADE E FINANCEIRO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4"/>
    <s v="3 - Outras Despesas de Custeio"/>
    <s v="FONTEARSAE"/>
    <s v="59.1"/>
    <s v="MANUTENÇÃO DE SÍTIOS ELETRONICOS EMERGENCIAL (CORRETIVA) - 30 HORAS - POR DEMANDA, SUPORTE TECNICO EM SERVIDOR - EQUIPAMENTOS - GASTO POR DEMANDA - 1 HORA E SUPORTE TECNICO A BANCO DE DADOS - GASTO POR DEMANDA - 1 HORA"/>
    <s v="NÃO"/>
    <s v="QUANTIDADE PREVISTA EM CONTRATO"/>
    <n v="1"/>
    <s v="VALOR PAGO DENTRO DO CONTRATO POR DEMANDA"/>
    <n v="378.95"/>
    <n v="12"/>
    <n v="4547.3999999999996"/>
    <s v="LIMIAR"/>
    <s v="MANUTENÇÃO DA PRESTAÇÃO DE SERVIÇOS CONTINUADOS DO CONTRATO DA PRODEMGE"/>
    <s v="RISCO NO SERVIÇO DE PUBLICIDADE DO SITE PARA."/>
    <s v="PUBLICIDADE  E SERVIÇOS ONLINE GARANTIDA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4"/>
    <s v="3 - Outras Despesas de Custeio"/>
    <s v="FONTEARSAE"/>
    <s v="59.1"/>
    <s v="SUPORTE TÉCNICO À AMBIENTE OPERACIONAL DE SERVIDORES"/>
    <s v="NÃO"/>
    <s v="QUANTIDADE PREVISTA EM CONTRATO"/>
    <n v="1"/>
    <s v="VALOR PAGO DENTRO DO CONTRATO POR DEMANDA"/>
    <n v="190.8"/>
    <n v="12"/>
    <n v="2289.6000000000004"/>
    <s v="LIMIAR"/>
    <s v="MANUTENÇÃO DA PRESTAÇÃO DE SERVIÇOS CONTINUADOS DO CONTRATO DA PRODEMGE"/>
    <s v="RISCO NO SERVIÇO DE PUBLICIDADE DO SITE PARA."/>
    <s v="PUBLICIDADE  E SERVIÇOS ONLINE GARANTIDA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4"/>
    <s v="3 - Outras Despesas de Custeio"/>
    <s v="FONTEARSAE"/>
    <s v="59.1"/>
    <s v="SUPORTE TÉCNICO À AMBIENTE DE BANCO DE DADOS"/>
    <s v="NÃO"/>
    <s v="QUANTIDADE PREVISTA EM CONTRATO"/>
    <n v="1"/>
    <s v="VALOR PAGO DENTRO DO CONTRATO POR DEMANDA"/>
    <n v="147.34"/>
    <n v="12"/>
    <n v="1768.08"/>
    <s v="LIMIAR"/>
    <s v="MANUTENÇÃO DA PRESTAÇÃO DE SERVIÇOS CONTINUADOS DO CONTRATO DA PRODEMGE"/>
    <s v="RISCO NO SERVIÇO DE PUBLICIDADE DO SITE PARA."/>
    <s v="PUBLICIDADE  E SERVIÇOS ONLINE GARANTIDA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4"/>
    <s v="3 - Outras Despesas de Custeio"/>
    <s v="FONTEARSAE"/>
    <s v="59.1"/>
    <s v="HOSPEDAGEM SISTEMAS EM AMBIENTE DEDICADO -BAIXA PLATAFORMA - HOSPEDAGEM DO SIR (300GB)"/>
    <s v="NÃO"/>
    <s v="SERVIÇO CONTINUADO"/>
    <n v="1"/>
    <s v="VALOR DOS ITENS DO CONTRATO"/>
    <n v="2636.22"/>
    <n v="12"/>
    <n v="31634.639999999999"/>
    <s v="LIMIAR"/>
    <s v="MANUTENÇÃO DA PRESTAÇÃO DE SERVIÇOS CONTINUADOS DO CONTRATO DA PRODEMGE"/>
    <s v="RISCO DO SISTEMA SIR FICAR PARADO"/>
    <s v="SISTEMA SIR OPERANTE EM FUNCIONAMENTO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4"/>
    <s v="3 - Outras Despesas de Custeio"/>
    <s v="FONTEARSAE"/>
    <s v="59.1"/>
    <s v="EMISSÃO DAE WEB"/>
    <s v="NÃO"/>
    <s v="SERVIÇO POR DEMANDA"/>
    <n v="1"/>
    <s v="VALOR DOS ITENS DO CONTRATO"/>
    <n v="0.44"/>
    <n v="1128"/>
    <n v="496.32"/>
    <s v="LIMIAR"/>
    <s v="MANUTENÇÃO DA PRESTAÇÃO DE SERVIÇOS CONTINUADOS DO CONTRATO DA PRODEMGE"/>
    <s v="NÃO HÁ COMO ARRECADAR AS MULTAS DAS SANÇÕES."/>
    <s v="PROCEDIMENTO DE ARRECADAÇÃO  E TRIBUTAÇÃO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0 - SERVIÇOS DE TECNOLOGIA DA INFORMAÇÃO E COMUNICAÇÃO - PESSOA JURÍDICA"/>
    <s v="ELEM40"/>
    <x v="15"/>
    <s v="3 - Outras Despesas de Custeio"/>
    <s v="FONTEARSAE"/>
    <s v="59.1"/>
    <s v="SERVIÇO DE TELEFONIA MÓVEL CELULAR_x000a__x000a_ASSINATURA MENSAL_x000a_DE SERVIÇO TELEFONIA_x000a_MÓVEL, SEM_x000a_COMODATO DO_x000a_APARELHO CELULAR"/>
    <s v="NÃO"/>
    <s v="VALOR PREVISTO NO CONTRATO Nº 9241699"/>
    <n v="14"/>
    <s v="VALOR UNITÁRIO"/>
    <n v="27.3"/>
    <n v="12"/>
    <n v="4586.3999999999996"/>
    <s v="LIMIAR"/>
    <s v="TELEFONIA MÓVEL PARA OS FISCAIS DURANTE FISCALIZAÇÃO PRESENCIAL"/>
    <s v="COMUNICAÇÃO MOVEL COMPROMETIDA."/>
    <s v="COMUNICAÇÃO MOVEL ADICIONAL GARANTIDA."/>
    <n v="0"/>
    <n v="0"/>
    <n v="0"/>
  </r>
  <r>
    <s v="ARSAE"/>
    <s v="GERÊNCIA DE PLANEJAMENTO, GESTÃO E FINANÇAS"/>
    <m/>
    <s v="GERÊNCIA DE PLANEJAMENTO, GESTÃO E FINANÇAS"/>
    <s v="ARSAEPROG"/>
    <s v="705 - APOIO AS POLITICAS PUBLICAS"/>
    <s v="P705ARSAE"/>
    <x v="0"/>
    <s v="47 - OBRIGAÇÕES TRIBUTÁRIAS E CONTRIBUTIVAS"/>
    <s v="ELEM47"/>
    <x v="16"/>
    <s v="3 - Outras Despesas de Custeio"/>
    <s v="FONTEARSAE"/>
    <s v="59.1"/>
    <s v="DESPESA COM O PAGAMENTO DO PASEP"/>
    <s v="NÃO"/>
    <s v="VALOR PAGO MENSALMENTE SOBRE A ARRECADAÇÃO DA TFAS"/>
    <n v="1"/>
    <s v="VALOR ARRECADADO ORIUNDO DA TFAS"/>
    <n v="14864.1"/>
    <n v="12"/>
    <n v="178369.2"/>
    <s v="LIMIAR"/>
    <s v="PAGAMENTO DO PASEP"/>
    <s v="INADIMPLÊNCIA DE TRIBUTOS FEDERAIS"/>
    <s v="MANTER O CNPJ ADIMPLENTE"/>
    <n v="0"/>
    <n v="0"/>
    <n v="0"/>
  </r>
  <r>
    <s v="ARSAE"/>
    <s v="PROCURADORIA"/>
    <m/>
    <s v="PROCURADORIA"/>
    <s v="ARSAEPROG"/>
    <s v="705 - APOIO AS POLITICAS PUBLICAS"/>
    <s v="P705ARSAE"/>
    <x v="0"/>
    <s v="30 - MATERIAL DE CONSUMO"/>
    <s v="ELEM30"/>
    <x v="17"/>
    <s v="3 - Outras Despesas de Custeio"/>
    <s v="FONTEARSAE"/>
    <s v="59.1"/>
    <s v="AQUISIÇÃO DE LIVROS "/>
    <s v="SIM"/>
    <s v="QUANTIDADE DE LIVROS"/>
    <n v="3"/>
    <s v="VALOR MÉDIO DE CADA LIVRO "/>
    <n v="400"/>
    <n v="1"/>
    <n v="1200"/>
    <s v="LIMIAR"/>
    <s v="AQUISIÇÃO DE LIVEROS REFERENTE A NOVA LEI DE LICITAÇÕES E CONTRATOS"/>
    <s v="FONTE DE CONHECIMENTO PAR A EQUIPE"/>
    <s v="TRATA MAIS CONHECIMENTO COM MAIOR CHANCES DE ACERTOS"/>
    <n v="0"/>
    <n v="0"/>
    <n v="0"/>
  </r>
  <r>
    <s v="ARSAE"/>
    <s v="PROCURADORIA"/>
    <m/>
    <s v="PROCURADORIA"/>
    <s v="ARSAEPROG"/>
    <s v="705 - APOIO AS POLITICAS PUBLICAS"/>
    <s v="P705ARSAE"/>
    <x v="0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1"/>
    <s v="VALOR DA BOLSA ESTAGIÁRIO + VALE TRANSPORTE "/>
    <n v="1363.68"/>
    <n v="12"/>
    <n v="16364.16"/>
    <s v="LIMIAR"/>
    <s v="CONTRATAÇÃO DE MAIS UM ESTÁGIARIO PARA COMPOR A EQUIPE DA PROCURADORIA"/>
    <s v="DIFICULDADE NA REALIZAÇÃO DAS ATIVIDADES PELO ACUMULO DE SERVIÇO"/>
    <s v="POSSIBLIDADE DE MELHORIA NO DESENVOLVIMENTO DAS ATIVIDADES DA PROCURADORIA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14 - DIÁRIAS - CIVIL"/>
    <s v="ELEM14"/>
    <x v="0"/>
    <s v="3 - Outras Despesas de Custeio"/>
    <s v="FONTEARSAE"/>
    <s v="59.1"/>
    <s v="DIÁRIAS PARA FISCALIZAÇÃO"/>
    <s v="NÃO"/>
    <s v="NÚMERO DE DIÁRIAS UTILIZADAS (5) X NÚMERO DE SERVIDORES FAVORECIDOS (3)"/>
    <n v="1"/>
    <s v="VALOR DA DIÁRIA CONFORME DECRETO 48.410/22 (FAIXA I - DEMAIS MUNICÍPIOS)"/>
    <n v="258"/>
    <n v="120"/>
    <n v="30960"/>
    <s v="LIMIAR"/>
    <s v="MÍNIMO NECESSÁRIO PARA ALIMENTAÇÃO E HOSPEDAGEM QUANDO EM CAMPO (GFO)"/>
    <s v="DEIXAR DE REALIZAR FISCALIZAÇÕES IN LOCO"/>
    <s v="GARANTIA DA REALIZAÇÃO DE FISCALIZAÇÕES IN LOCO QUANDO NECESSÁRIO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14 - DIÁRIAS - CIVIL"/>
    <s v="ELEM14"/>
    <x v="0"/>
    <s v="3 - Outras Despesas de Custeio"/>
    <s v="FONTEARSAE"/>
    <s v="59.1"/>
    <s v="DIÁRIAS PARA PARTICIPAÇÃO EM EVENTOS"/>
    <s v="NÃO"/>
    <s v="NÚMERO DE DIÁRIAS UTILIZADAS (5) X NÚMERO DE SERVIDORES FAVORECIDOS (1)"/>
    <n v="1"/>
    <s v="VALOR DA DIÁRIA CONFORME DECRETO 48.410/22 (FAIXA I - CAPITAIS)"/>
    <n v="258"/>
    <n v="10"/>
    <n v="2580"/>
    <s v="LIMIAR"/>
    <s v="VALORES PARA ALIMENTAÇÃO E E HOSPEDAGEM QUANDO HÁ EVENTO EM OUTRA CIDADE (GFO)"/>
    <s v="SERVIDORES FICAM IMPOSSIBILITADOS DE PARTICIPAR DE EVENTOS"/>
    <s v="INCREMENTO NA CAPACIDADE TÉCNICA DOS SERVIDORES"/>
    <n v="1"/>
    <n v="1"/>
    <n v="5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3 - PASSAGENS E DESPESAS COM LOCOMOÇÃO"/>
    <s v="ELEM33"/>
    <x v="6"/>
    <s v="3 - Outras Despesas de Custeio"/>
    <s v="FONTEARSAE"/>
    <s v="59.1"/>
    <s v="TRANSPORTE URBANO - PARTICIPAÇÃO EM EVENTOS"/>
    <s v="NÃO"/>
    <s v="VALOR POR VIAGEM"/>
    <n v="4"/>
    <s v="VALOR DO ADIANTAMETO CONFORME DECRETO 37.924/96"/>
    <n v="150"/>
    <n v="1"/>
    <n v="600"/>
    <s v="LIMIAR"/>
    <s v="DESLOCAMENTO POR TERRA QUANDO SÃO REALIZADAS VIAGENS DE AVIÃO (GFO)"/>
    <s v="SERVIDORES NÃO POSSUEM OS RECURSOS NECESSÁRIOS PARA SE LOCOMOVEREM PARA EVENTOS"/>
    <s v="INCREMENTO NA CAPACIDADE TÉCNICA DOS SERVIDORES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7 - LOCAÇÃO DE MÃO-DE-OBRA"/>
    <s v="ELEM37"/>
    <x v="4"/>
    <s v="3 - Outras Despesas de Custeio"/>
    <s v="FONTEARSAE"/>
    <s v="59.1"/>
    <s v="POSTO DE TRABALHO DE MOTORISTAS 44H_x000a_(CLÁUDIO)"/>
    <s v="NÃO"/>
    <s v="NÚMERO DE POSTOS DE TRABALHO"/>
    <n v="1"/>
    <s v="VALOR MENSAL DO POSTO DE TRABALHO CONFORME CONTRATO "/>
    <n v="5762.56"/>
    <n v="12"/>
    <n v="69150.720000000001"/>
    <s v="LIMIAR"/>
    <s v="MÍNIMO NECESSÁRIO PARA PAGAMENTO DE MOTORISTAS PARA REALIZAÇÃO DAS FISCALIZAÇÕES"/>
    <s v="AUSÊNCIA DE MOTORISTAS NA CONDUÇÃO DOS FISCAIS EM FISCALIZAÇÃO IN LOCO"/>
    <s v="MOTORISTAS QUALIFICADOS PARA CONDUÇÃO DE FISCAIS NAS FISCALIZAÇÕES IN LOCO"/>
    <m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7 - LOCAÇÃO DE MÃO-DE-OBRA"/>
    <s v="ELEM37"/>
    <x v="4"/>
    <s v="3 - Outras Despesas de Custeio"/>
    <s v="FONTEARSAE"/>
    <s v="59.1"/>
    <s v="POSTO DE TRABALHO DE MOTORISTAS 44H_x000a_(EDMAR)"/>
    <s v="NÃO"/>
    <s v="NÚMERO DE POSTOS DE TRABALHO "/>
    <n v="1"/>
    <s v="VALOR MENSAL DO POSTO DE TRABALHO CONFORME CONTRATO "/>
    <n v="6147.18"/>
    <n v="12"/>
    <n v="73766.16"/>
    <s v="LIMIAR"/>
    <s v="AUMENTO DA CAPACIDADE DE ATENDIMENTO ÀS DEMANDAS DE FISCALIZAÇÃO"/>
    <s v="AUSÊNCIA DE MOTORISTAS NA CONDUÇÃO DOS FISCAIS EM FISCALIZAÇÃO IN LOCO"/>
    <s v="MOTORISTAS QUALIFICADOS PARA CONDUÇÃO DE FISCAIS NAS FISCALIZAÇÕES IN LOCO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7 - LOCAÇÃO DE MÃO-DE-OBRA"/>
    <s v="ELEM37"/>
    <x v="5"/>
    <s v="3 - Outras Despesas de Custeio"/>
    <s v="FONTEARSAE"/>
    <s v="59.1"/>
    <s v="ITENS FINANCEIROS DO CONTRATO_x000a_(CLAUDIO E EDMAR)"/>
    <s v="NÃO"/>
    <s v="PAGAMENTO MENSAL DOS ITENS FINANCEIROS"/>
    <n v="1"/>
    <s v="VALOR MENSAL DO PAGAMENTO DOS ITENS FINANCEIROS CONFORME CONTRATO "/>
    <n v="8000"/>
    <n v="12"/>
    <n v="96000"/>
    <s v="LIMIAR"/>
    <s v="MÍNIMO NECESSÁRIO PARA DESPESAS COM ENCARGOS TRABALHISTAS À MGS"/>
    <s v="NÃO SE PODE FICAR DE PAGAR OS ENCARGOS FINANCEIROS DO CONTRATO DA MGS"/>
    <s v="MANTEREMOS A REGULARIDADE NOS PAGAMENTOS DAS CLAUSULAS CONTRATUAIS DA MGS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18"/>
    <s v="3 - Outras Despesas de Custeio"/>
    <s v="FONTEARSAE"/>
    <s v="59.1"/>
    <s v="CUSTO DO DPVAT DA FROTA PROPRIA"/>
    <s v="NÃO"/>
    <s v="QUANTIDADE VEÍCULOS"/>
    <n v="4"/>
    <s v="VALOR DO DPVAT"/>
    <n v="10"/>
    <n v="1"/>
    <n v="40"/>
    <s v="LIMIAR"/>
    <s v="MÍNIMO NECESSÁRIO PARA DESPESAS DOS VEÍCULOS DA FROTA"/>
    <s v="NÃO TEREMOS A LIBERAÇÃO DO CERTIFICADO DE REGISTRO E LICENCIAMENTO DE VEÍCULOS"/>
    <s v="MANTER A DOCUMENTAÇÃO DOS VEÍCULOS DA FROTA ATUALIZADOS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19"/>
    <s v="3 - Outras Despesas de Custeio"/>
    <s v="FONTEARSAE"/>
    <s v="59.1"/>
    <s v="RESSARCIMENTO DE DESPESAS COM REPARO VEÍCULOS EM FISCALIZAÇÃO"/>
    <s v="NÃO"/>
    <s v="QUANTIDADE VIAGENS"/>
    <n v="1"/>
    <s v="HISTÓRICO DOS GASTOS"/>
    <n v="10"/>
    <n v="12"/>
    <n v="120"/>
    <s v="LIMIAR"/>
    <s v="MÍNIMO NECESSÁRIO PAR ACOBRIR DESPESAS INESPERADAS QUANDO EM FISCALIZAÇÃO"/>
    <s v="PREJUDICA A CREDIBILIDADE COM O SERVIDOR"/>
    <s v="CREDIBILIDADE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19"/>
    <s v="3 - Outras Despesas de Custeio"/>
    <s v="FONTEARSAE"/>
    <s v="59.1"/>
    <s v="LAVAGEM VEICULOS"/>
    <s v="NÃO"/>
    <s v="LAVAGENS DE VEICULOS LOCATO E FROTA DA ARSAE"/>
    <n v="5"/>
    <s v="MEDIA DOS VALORES JÁ FATURADOS"/>
    <n v="300"/>
    <n v="12"/>
    <n v="18000"/>
    <s v="LIMIAR"/>
    <s v="MÍNIMO NECESSÁRIO PARA LIMPEZA DOS VEÍCULOS DA FROTA"/>
    <s v="VEICULO FICAR SUJO E INVIAVEL PARA SUA UTILIZAÇÃO"/>
    <s v="HIGIENIZAÇÃO DO VEICULO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20"/>
    <s v="3 - Outras Despesas de Custeio"/>
    <s v="FONTEARSAE"/>
    <s v="59.1"/>
    <s v="GERENCIAMENTO, VIA CHIP, DO ABASTECIMENTO DOS VEÍCULOS"/>
    <s v="NÃO"/>
    <s v="05 CHIPS INSTALADOS NOS VEÍCULOS LOCADOS E FROTA PROPRIA"/>
    <n v="5"/>
    <s v="VALOR PRESVISTO NO CONTRATO Nº 9216892"/>
    <n v="180.20000000000002"/>
    <n v="12"/>
    <n v="10812.000000000002"/>
    <s v="LIMIAR"/>
    <s v="MÍNIMO NECESSÁRIO PARA GERENCIAMENTO DO ABASTECIMENTO DOS VEÍCULOS DA FROTA"/>
    <s v="NÃO HÁ A POSSIBILIDADE DE ABASTECER PELO SISTEMA GTA"/>
    <s v="CONTROLE DE ESTOQUE E DE CONSUMO DO COMBUSTIVEL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20"/>
    <s v="3 - Outras Despesas de Custeio"/>
    <s v="FONTEARSAE"/>
    <s v="59.1"/>
    <s v="MANUTENÇÃO PREVENTIVA E CORRETIVA NOS VEÍCULOS DA FROTA"/>
    <s v="NÃO"/>
    <s v="QUANTIDADE DE VEÍCULOS"/>
    <n v="4"/>
    <s v="MEDIA DOS VALORES JÁ FATURADOS"/>
    <n v="1000"/>
    <n v="2"/>
    <n v="8000"/>
    <s v="LIMIAR"/>
    <s v="MÍNIMO NECESSÁRIO PARA MANUTENÇÃO DOS VEÍCULOS DA FROTA"/>
    <s v="PELA A INCERTEZA E GARANTIA DE UTILIZAÇÃO DO VEICULO"/>
    <s v="CONFIANÇA E SEGURANÇA DO USO DO VEICULO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4"/>
    <s v="VALOR DA BOLSA ESTAGIÁRIO + VALE TRANSPORTE "/>
    <n v="1363.68"/>
    <n v="12"/>
    <n v="65456.639999999999"/>
    <s v="LIMIAR"/>
    <s v="AUMENTO DA EQUIPE PARA AUMENTAR ABRANGÊNCIA DAS FISCALIZAÇÕES"/>
    <s v="IMPOSSIBILIDADE DE FISCALIZAR TODOS OS MUNICÍPIOS"/>
    <s v="ATENDIMENTOS A UM VOLUME MAIOR DE MUNICÍPIOS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2"/>
    <s v="3 - Outras Despesas de Custeio"/>
    <s v="FONTEARSAE"/>
    <s v="59.1"/>
    <s v="ESTAGIÁRIO CARGA HORÁRIA 20 HORAS SEMANAIS"/>
    <s v="NÃO"/>
    <s v="NÚMERO DE ESTAGIÁRIOS"/>
    <n v="3"/>
    <s v="VALOR DA BOLSA ESTAGIÁRIO + VALE TRANSPORTE "/>
    <n v="972.12"/>
    <n v="12"/>
    <n v="34996.32"/>
    <s v="LIMIAR"/>
    <s v="AUMENTO DA EQUIPE PARA AUMENTAR ABRANGÊNCIA DAS FISCALIZAÇÕES"/>
    <s v="IMPOSSIBILIDADE DE FISCALIZAR TODOS OS MUNICÍPIOS"/>
    <s v="ATENDIMENTOS A UM VOLUME MAIOR DE MUNICÍPIOS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21"/>
    <s v="3 - Outras Despesas de Custeio"/>
    <s v="FONTEARSAE"/>
    <s v="59.1"/>
    <s v="ABASTECIMENTO DOS VEÍCULOS VIA CARTÃO MANGNÉTICO"/>
    <s v="NÃO"/>
    <s v="QUANTIDADE DIESEL  X PREÇO LITRO "/>
    <n v="200"/>
    <s v="VALOR DO DIESEL PREVISTO EM CONTRATO"/>
    <n v="5.6289999999999996"/>
    <n v="12"/>
    <n v="13509.599999999999"/>
    <s v="LIMIAR"/>
    <s v="AQUISIÇÃO DE DIESEL VIA REGISTRO DE PREÇO - GFO"/>
    <s v="IMPOSSIBILIDADE DE ABASTECIMENTO EM LOCAL QUE NÃO HA POSTO COMUTATIVO "/>
    <s v="VANTAGEM DE TER SEGUNDA OPÇÃO DE ABASTECIMENTO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10"/>
    <s v="3 - Outras Despesas de Custeio"/>
    <s v="FONTEARSAE"/>
    <s v="59.1"/>
    <s v="CURSOS, EXPOSIÇÕES, CONGRESSOS, CONFERÊNCIAS, REUNIÕES (CURSO DE TRATAMENTO DE ÁGUA E ESGOTO)"/>
    <s v="NÃO"/>
    <s v="QUANTIDADE DE SERVIDORES FAVORECIDOS"/>
    <n v="2"/>
    <s v="VALOR HISTÓRICO DOS EVENTOS REALIZADOS"/>
    <n v="1000"/>
    <n v="1"/>
    <n v="2000"/>
    <s v="LIMIAR"/>
    <s v="PARTICIPAÇÃO DOS SERVIDORES EM CURSOS, EXPOSIÇÕES, CONGRESSOS, CONFERÊNCIAS, REUNIÕES"/>
    <s v="ELABORAÇÃO DE NORMATIVOS SEM OBSERVÂNCIA AS MELHORES PRÁTICAS E CONHECIMENTOS MAIS ATUAIS"/>
    <s v="NORMATIVOS ELABORADOS COM ADOÇÃO DAS MELHORES PRÁTICAS E CONHECIMENTOS MAIS AVANÇADOS EM REGULAÇÃO TARIFÁRIA"/>
    <n v="0"/>
    <n v="0"/>
    <n v="0"/>
  </r>
  <r>
    <s v="ARSAE"/>
    <s v="COORDENADORIA TÉCNICA DE REGULAÇÃO OPERACIONAL E FISCALIZAÇÃO DOS SERVIÇOS"/>
    <m/>
    <s v="GERÊNCIA DE FISCALIZAÇÃO OPERACIONAL"/>
    <s v="ARSAEPROG"/>
    <s v="117 - REGULACAO E FISCALIZACAO DOS SERVICOS DE ABASTECIMENTO DE AGUA E DE ESGOTAMENTO SANITARIO E ATENDIMENTO AOS USUARIOS"/>
    <s v="P117ARSAE"/>
    <x v="1"/>
    <s v="40 - SERVIÇOS DE TECNOLOGIA DA INFORMAÇÃO E COMUNICAÇÃO - PESSOA JURÍDICA"/>
    <s v="ELEM40"/>
    <x v="14"/>
    <s v="3 - Outras Despesas de Custeio"/>
    <s v="FONTEARSAE"/>
    <s v="59.1"/>
    <s v="ACESSO A SOLUÇÃO DE BUSINESS INTELLIGENCE_x000a_(SIR)"/>
    <s v="NÃO"/>
    <s v="QUANTIDADE DE SERVIDORES FAVORECIDOS"/>
    <n v="2"/>
    <s v="Licença MicroStrategy (BI-SIR) para um servidor"/>
    <n v="650"/>
    <n v="12"/>
    <n v="15600"/>
    <s v="LIMIAR"/>
    <s v="NECESSÁRIO A MAIOR CELERIDADE DOS TRABALHOS EVITANDO COMPARTILHAMENTO DE SENHAS DE TRABALHO"/>
    <s v="LENTIDÃO NA EXECUÇÃO DO SERVIÇO DE MANEIRA ALARMANTE"/>
    <s v="NÃO REPRESAMENTO E FLUIDEZ NA REALIZAÇÃO DO SERVIÇO DIÁRIO"/>
    <n v="0"/>
    <n v="0"/>
    <n v="0"/>
  </r>
  <r>
    <s v="ARSAE"/>
    <s v="COORDENADORIA TÉCNICA DE REGULAÇÃO OPERACIONAL E FISCALIZAÇÃO DOS SERVIÇOS"/>
    <m/>
    <s v="COORDENADORIA TÉCNICA DE REGULAÇÃO OPERACIONAL E FISCALIZAÇÃO DOS SERVIÇOS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10"/>
    <s v="3 - Outras Despesas de Custeio"/>
    <s v="FONTEARSAE"/>
    <s v="59.1"/>
    <s v="CURSOS, EXPOSIÇÕES, CONGRESSOS, CONFERÊNCIAS, REUNIÕES (CURSO DE TRATAMENTO DE ÁGUA E ESGOTO)"/>
    <s v="NÃO"/>
    <s v="QUANTIDADE DE SERVIDORES FAVORECIDOS"/>
    <n v="3"/>
    <s v="VALOR HISTÓRICO DOS EVENTOS REALIZADOS"/>
    <n v="1000"/>
    <n v="1"/>
    <n v="3000"/>
    <s v="LIMIAR"/>
    <s v="PARTICIPAÇÃO DOS SERVIDORES EM CURSOS, EXPOSIÇÕES, CONGRESSOS, CONFERÊNCIAS, REUNIÕES"/>
    <s v="ELABORAÇÃO DE NORMATIVOS SEM OBSERVÂNCIA AS MELHORES PRÁTICAS E CONHECIMENTOS MAIS ATUAIS"/>
    <s v="NORMATIVOS ELABORADOS COM ADOÇÃO DAS MELHORES PRÁTICAS E CONHECIMENTOS MAIS AVANÇADOS EM REGULAÇÃO TARIFÁRIA"/>
    <n v="0"/>
    <n v="0"/>
    <n v="0"/>
  </r>
  <r>
    <s v="ARSAE"/>
    <s v="COORDENADORIA TÉCNICA DE REGULAÇÃO OPERACIONAL E FISCALIZAÇÃO DOS SERVIÇOS"/>
    <m/>
    <s v="COORDENADORIA TÉCNICA DE REGULAÇÃO OPERACIONAL E FISCALIZAÇÃO DOS SERVIÇOS"/>
    <s v="ARSAEPROG"/>
    <s v="117 - REGULACAO E FISCALIZACAO DOS SERVICOS DE ABASTECIMENTO DE AGUA E DE ESGOTAMENTO SANITARIO E ATENDIMENTO AOS USUARIOS"/>
    <s v="P117ARSAE"/>
    <x v="1"/>
    <s v="40 - SERVIÇOS DE TECNOLOGIA DA INFORMAÇÃO E COMUNICAÇÃO - PESSOA JURÍDICA"/>
    <s v="ELEM40"/>
    <x v="14"/>
    <s v="3 - Outras Despesas de Custeio"/>
    <s v="FONTEARSAE"/>
    <s v="59.1"/>
    <s v="ACESSO A SOLUÇÃO DE BUSINESS INTELLIGENCE_x000a_(SIR)"/>
    <s v="NÃO"/>
    <s v="QUANTIDADE DE SERVIDORES FAVORECIDOS"/>
    <n v="2"/>
    <s v="Licença MicroStrategy (BI-SIR) para um servidor"/>
    <n v="650"/>
    <n v="12"/>
    <n v="15600"/>
    <s v="LIMIAR"/>
    <s v="NECESSÁRIO A MAIOR CELERIDADE DOS TRABALHOS EVITANDO COMPARTILHAMENTO DE SENHAS DE TRABALHO"/>
    <s v="LENTIDÃO NA EXECUÇÃO DO SERVIÇO DE MANEIRA ALARMANTE"/>
    <s v="NÃO REPRESAMENTO E FLUIDEZ NA REALIZAÇÃO DO SERVIÇO DIÁRIO"/>
    <n v="0"/>
    <n v="0"/>
    <n v="0"/>
  </r>
  <r>
    <s v="ARSAE"/>
    <s v="COORDENADORIA TÉCNICA DE REGULAÇÃO OPERACIONAL E FISCALIZAÇÃO DOS SERVIÇOS"/>
    <m/>
    <s v="COORDENADORIA TÉCNICA DE REGULAÇÃO OPERACIONAL E FISCALIZAÇÃO DOS SERVIÇOS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1"/>
    <s v="VALOR DA BOLSA ESTAGIÁRIO + VALE TRANSPORTE "/>
    <n v="1363.68"/>
    <n v="12"/>
    <n v="16364.16"/>
    <s v="LIMIAR"/>
    <s v="MÍNIMO NECESSÁRIO PARA COMPOSIÇÃO DAS EQUIPES"/>
    <s v="DIFICULDADE E PERDA DE PRAZOS NA REALIZAÇÃO DAS ATIVIDADES PELO ACUMULO DE SERVIÇO"/>
    <s v="CELERIDADE, CUMPRIMENTO DE PRAZOS E MELHORIA NO DESENVOLVIMENTO DAS ATIVIDADES"/>
    <n v="0"/>
    <n v="0"/>
    <n v="0"/>
  </r>
  <r>
    <s v="ARSAE"/>
    <s v="COORDENADORIA TÉCNICA DE REGULAÇÃO OPERACIONAL E FISCALIZAÇÃO DOS SERVIÇOS"/>
    <m/>
    <s v="COORDENADORIA TÉCNICA DE REGULAÇÃO OPERACIONAL E FISCALIZAÇÃO DOS SERVIÇOS"/>
    <s v="ARSAEPROG"/>
    <s v="117 - REGULACAO E FISCALIZACAO DOS SERVICOS DE ABASTECIMENTO DE AGUA E DE ESGOTAMENTO SANITARIO E ATENDIMENTO AOS USUARIOS"/>
    <s v="P117ARSAE"/>
    <x v="1"/>
    <s v="33 - PASSAGENS E DESPESAS COM LOCOMOÇÃO"/>
    <s v="ELEM33"/>
    <x v="6"/>
    <s v="3 - Outras Despesas de Custeio"/>
    <s v="FONTEARSAE"/>
    <s v="59.1"/>
    <s v="CURSOS, EXPOSIÇÕES, CONGRESSOS, CONFERÊNCIAS, REUNIÕES (CURSO DE TRATAMENTO DE ÁGUA E ESGOTO)"/>
    <s v="NÃO"/>
    <s v="VALOR POR VIAGEM"/>
    <n v="2"/>
    <s v="VALOR HISTÓRICO DOS EVENTOS REALIZADOS"/>
    <n v="150"/>
    <n v="1"/>
    <n v="300"/>
    <s v="LIMIAR"/>
    <s v="DESLOCAMENTO POR TERRA QUANDO SÃO REALIZADAS VIAGENS DE AVIÃO "/>
    <s v="SERVIDORES NÃO POSSUEM OS RECURSOS NECESSÁRIOS PARA SE LOCOMOVEREM PARA EVENTOS"/>
    <s v="INCREMENTO NA CAPACIDADE TÉCNICA DOS SERVIDORES"/>
    <n v="0"/>
    <n v="0"/>
    <n v="0"/>
  </r>
  <r>
    <s v="ARSAE"/>
    <s v="COORDENADORIA TÉCNICA DE REGULAÇÃO OPERACIONAL E FISCALIZAÇÃO DOS SERVIÇOS"/>
    <m/>
    <s v="COORDENADORIA TÉCNICA DE REGULAÇÃO OPERACIONAL E FISCALIZAÇÃO DOS SERVIÇOS"/>
    <s v="ARSAEPROG"/>
    <s v="117 - REGULACAO E FISCALIZACAO DOS SERVICOS DE ABASTECIMENTO DE AGUA E DE ESGOTAMENTO SANITARIO E ATENDIMENTO AOS USUARIOS"/>
    <s v="P117ARSAE"/>
    <x v="1"/>
    <s v="47 - OBRIGAÇÕES TRIBUTÁRIAS E CONTRIBUTIVAS"/>
    <s v="ELEM47"/>
    <x v="16"/>
    <s v="3 - Outras Despesas de Custeio"/>
    <s v="FONTEARSAE"/>
    <s v="59.1"/>
    <s v="DESPESA COM O PAGAMENTO DO PASEP"/>
    <s v="NÃO"/>
    <s v="VALOR PAGO MENSALMENTE SOBRE A ARRECADAÇÃO DA TFAS"/>
    <n v="1"/>
    <s v="VALOR ARRECADADO ORIUNDO DA TFAS"/>
    <n v="17341.45"/>
    <n v="12"/>
    <n v="208097.40000000002"/>
    <s v="LIMIAR"/>
    <s v="PAGAMENTO DO PASEP"/>
    <s v="INADIMPLÊNCIA DE TRIBUTOS FEDERAIS"/>
    <s v="MANTER O CNPJ ADIMPLENTE"/>
    <n v="0"/>
    <n v="0"/>
    <n v="0"/>
  </r>
  <r>
    <s v="ARSAE"/>
    <s v="COORDENADORIA TÉCNICA DE REGULAÇÃO OPERACIONAL E FISCALIZAÇÃO DOS SERVIÇOS"/>
    <m/>
    <s v="GERÊNCIA DE REGUL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10"/>
    <s v="3 - Outras Despesas de Custeio"/>
    <s v="FONTEARSAE"/>
    <s v="59.1"/>
    <s v="CURSOS, EXPOSIÇÕES, CONGRESSOS, CONFERÊNCIAS, REUNIÕES"/>
    <s v="NÃO"/>
    <s v="NÚMERO DE SERVIDORES FAVORECIDOS "/>
    <n v="2"/>
    <s v="VALOR HISTÓRICO DOS EVENTOS REALIZADOS"/>
    <n v="1000"/>
    <n v="1"/>
    <n v="2000"/>
    <s v="LIMIAR"/>
    <s v="CONSIDERANDO QUE A ARSAE-MG, ATUALMENTE, REGULA UM TOTAL DE 641 MUNICÍPIOS, EXISTE A IMPERIOSA NECESSIDADE DE NOS PREPARARMOS PARA ESSE CENÁRIO. CUMPRE DESTACAR QUE CADA MUNICÍPIO APRESENTA PARTICULARIDADES, EXISTINDO A NECESSIDADE DE UM OLHAR CUIDADOSO E INDIVIDUAL, O QUE ENDOSSA QUE O ACOMPANHAMENTO DE TODOS OS REGULADOS SERÁ UM TRABALHO ÁRDUO COLOCANDO EM ATENÇÃO O EXÍGUO CORPO TÉCNICO DA AGÊNCIA."/>
    <s v="ELABORAÇÃO DE NORMATIVOS SEM OBSERVÂNCIA AS MELHORES PRÁTICAS E CONHECIMENTOS MAIS ATUAIS"/>
    <s v="NORMATIVOS ELABORADOS COM ADOÇÃO DAS MELHORES PRÁTICAS E CONHECIMENTOS MAIS AVANÇADOS EM REGULAÇÃO OPERACIONAL"/>
    <n v="0"/>
    <n v="0"/>
    <n v="0"/>
  </r>
  <r>
    <s v="ARSAE"/>
    <s v="COORDENADORIA TÉCNICA DE REGULAÇÃO OPERACIONAL E FISCALIZAÇÃO DOS SERVIÇOS"/>
    <m/>
    <s v="GERÊNCIA DE REGULAÇÃO OPERACIONAL"/>
    <s v="ARSAEPROG"/>
    <s v="117 - REGULACAO E FISCALIZACAO DOS SERVICOS DE ABASTECIMENTO DE AGUA E DE ESGOTAMENTO SANITARIO E ATENDIMENTO AOS USUARIOS"/>
    <s v="P117ARSAE"/>
    <x v="1"/>
    <s v="33 - PASSAGENS E DESPESAS COM LOCOMOÇÃO"/>
    <s v="ELEM33"/>
    <x v="7"/>
    <s v="3 - Outras Despesas de Custeio"/>
    <s v="FONTEARSAE"/>
    <s v="59.1"/>
    <s v="PASSAGENS AÉREAS - PARTICIPAÇÃO SERVIDOR EM EVENTOS"/>
    <s v="NÃO"/>
    <s v="VALOR POR TRECHO IDA E VOLTA"/>
    <n v="4"/>
    <s v="VALOR DO BILHETE CONFORME CONTRATO 9274217"/>
    <n v="1325.58"/>
    <n v="1"/>
    <n v="5302.32"/>
    <s v="LIMIAR"/>
    <s v="DIANTE DISSO, O DESENVOLVIMENTO DO NOVO MÓDULO IRÁ NOS PROPICIAR UMA SOLUÇÃO, AUXILIANDO NO CUMPRIMENTO DOS DEVERES DESTA AGÊNCIA, GARANTINDO O DEVIDO ACOMPANHAMENTO DAS METAS, DOS CRONOGRAMAS E DA MELHORIA DOS PROCESSOS REFERENTE AO SERVIÇO PÚBLICO DE ABASTECIMENTO DE ÁGUA E ESGOTAMENTO SANITÁRIO DE CADA MUNICÍPIO. ADEMAIS VALE DESTACAR O GANHO DESSE ACOMPANHAMENTO PRÓXIMO, CONTRIBUINDO DIRETAMENTE PARA A MELHORIA DO SERVIÇO PRESTADO, BEM COMO PARA A UNIVERSALIZAÇÃO DOS SERVIÇOS DE ÁGUA E ESGOTO. "/>
    <s v="PREJUIZO NA PARTICIPAÇÃO DOS SERVIDORES EM EVENTOS QUE AGREGAM CONHECIMENTO E TROCA DE EXPERIENCIAS."/>
    <s v="POSSIBILITA A VIAGEM PARA PARTICIPAR DOS EVENTOS QUE AGREGARÃO CONHECIMENTOS"/>
    <n v="0"/>
    <n v="0"/>
    <n v="0"/>
  </r>
  <r>
    <s v="ARSAE"/>
    <s v="COORDENADORIA TÉCNICA DE REGULAÇÃO OPERACIONAL E FISCALIZAÇÃO DOS SERVIÇOS"/>
    <m/>
    <s v="GERÊNCIA DE REGULAÇÃO OPERACIONAL"/>
    <s v="ARSAEPROG"/>
    <s v="117 - REGULACAO E FISCALIZACAO DOS SERVICOS DE ABASTECIMENTO DE AGUA E DE ESGOTAMENTO SANITARIO E ATENDIMENTO AOS USUARIOS"/>
    <s v="P117ARSAE"/>
    <x v="1"/>
    <s v="33 - PASSAGENS E DESPESAS COM LOCOMOÇÃO"/>
    <s v="ELEM33"/>
    <x v="6"/>
    <s v="3 - Outras Despesas de Custeio"/>
    <s v="FONTEARSAE"/>
    <s v="59.1"/>
    <s v="TRANSPORTE URBANO - PARTICIPAÇÃO EM EVENTOS"/>
    <s v="NÃO"/>
    <s v="VALOR POR VIAGEM"/>
    <n v="4"/>
    <s v="VALOR DO ADIANTAMETO CONFORME DECRETO 37.924/96"/>
    <n v="150"/>
    <n v="1"/>
    <n v="600"/>
    <s v="LIMIAR"/>
    <s v="PARTICIPAÇÃO DOS SERVIDORES EM CURSOS, EXPOSIÇÕES, CONGRESSOS, CONFERÊNCIAS, REUNIÕES"/>
    <s v="PREJUIZO NA PARTICIPAÇÃO DOS SERVIDORES EM EVENTOS QUE AGREGAM CONHECIMENTO E TROCA DE EXPERIENCIAS."/>
    <s v="POSSIBILITA A VIAGEM PARA PARTICIPAR DOS EVENTOS QUE AGREGARÃO CONHECIMENTOS"/>
    <n v="0"/>
    <n v="0"/>
    <n v="0"/>
  </r>
  <r>
    <s v="ARSAE"/>
    <s v="COORDENADORIA TÉCNICA DE REGULAÇÃO OPERACIONAL E FISCALIZAÇÃO DOS SERVIÇOS"/>
    <m/>
    <s v="GERÊNCIA DE REGULAÇÃO OPERACIONAL"/>
    <s v="ARSAEPROG"/>
    <s v="117 - REGULACAO E FISCALIZACAO DOS SERVICOS DE ABASTECIMENTO DE AGUA E DE ESGOTAMENTO SANITARIO E ATENDIMENTO AOS USUARIOS"/>
    <s v="P117ARSAE"/>
    <x v="1"/>
    <s v="14 - DIÁRIAS - CIVIL"/>
    <s v="ELEM14"/>
    <x v="0"/>
    <s v="3 - Outras Despesas de Custeio"/>
    <s v="FONTEARSAE"/>
    <s v="59.1"/>
    <s v="DIÁRIAS PARA PARTICIPAÇÃO EM EVENTOS"/>
    <s v="NÃO"/>
    <s v="NÚMERO DE DIÁRIAS UTILIZADAS (5) X NÚMERO DE SERVIDORES FAVORECIDOS (1)"/>
    <n v="1"/>
    <s v="VALOR DA DIÁRIA CONFORME DECRETO 47.893/20 (FAIXA II - DEMAIS MUNICÍPIOS)"/>
    <n v="258"/>
    <n v="4"/>
    <n v="1032"/>
    <s v="LIMIAR"/>
    <s v="PARTICIPAÇÃO DOS SERVIDORES EM CURSOS, EXPOSIÇÕES, CONGRESSOS, CONFERÊNCIAS, REUNIÕES"/>
    <s v="PREJUIZO NA PARTICIPAÇÃO DOS SERVIDORES EM EVENTOS QUE AGREGAM CONHECIMENTO E TROCA DE EXPERIENCIAS."/>
    <s v="POSSIBILITA A VIAGEM PARA PARTICIPAR DOS EVENTOS QUE AGREGARÃO CONHECIMENTOS"/>
    <n v="0"/>
    <n v="0"/>
    <n v="0"/>
  </r>
  <r>
    <s v="ARSAE"/>
    <s v="COORDENADORIA TÉCNICA DE REGULAÇÃO OPERACIONAL E FISCALIZAÇÃO DOS SERVIÇOS"/>
    <m/>
    <s v="GERÊNCIA DE REGUL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1"/>
    <s v="VALOR DA BOLSA ESTAGIÁRIO + VALE TRANSPORTE "/>
    <n v="1363.68"/>
    <n v="12"/>
    <n v="16364.16"/>
    <s v="LIMIAR"/>
    <s v="MÍNIMO NECESSÁRIO PARA COMPOSIÇÃO DA EQUIPE"/>
    <s v="ATRASO NA ENTREGA DE PRODUTOS FINAIS, POIS ANALISTAS SERÃO REALOCADOS PARA OUTRAS ATIVIDADES"/>
    <s v="AGILIDADE, CONSTÂNCIA, QUALIDADE  E TRANSPARÊNCIA NA DIVULGAÇÃO E PUBLICIDADE DOS NOSSOS SERVIÇOS E AÇÕES."/>
    <n v="0"/>
    <n v="0"/>
    <n v="0"/>
  </r>
  <r>
    <s v="ARSAE"/>
    <s v="COORDENADORIA TÉCNICA DE REGULAÇÃO OPERACIONAL E FISCALIZAÇÃO DOS SERVIÇOS"/>
    <m/>
    <s v="GERÊNCIA DE REGULAÇÃO OPERACIONAL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12"/>
    <s v="3 - Outras Despesas de Custeio"/>
    <s v="FONTEARSAE"/>
    <s v="59.2"/>
    <s v="CURSOS DE FORMAÇÃO, CAPACITAÇÃO E APRIMORAMENTO"/>
    <s v="SIM"/>
    <s v="QUANTIDADE DE SERVIDORES FAVORECIDOS"/>
    <n v="4"/>
    <s v="VALOR HISTÓRICO DOS EVENTOS REALIZADOS"/>
    <n v="3000"/>
    <n v="1"/>
    <n v="12000"/>
    <s v="LIMIAR"/>
    <s v="PARTICIPAÇÃO DOS SERVIDORES EM CURSOS, EXPOSIÇÕES, CONGRESSOS, CONFERÊNCIAS, REUNIÕES"/>
    <s v=" ELABORAÇÃO DE NORMATIVOS COM POUCA OU NENHUMA ANÁLISE DE AIR E ARR PODENDO COMPROMETER O PRODUTO FINAL E GERAR RETRABALHO"/>
    <s v="NORMATIVOS ELABORADOS DE MANEIRA ROBUSTA COM SEGURANÇA, ANÁLISE DEVIDA E MAIOR SEGURANÇA JURÍDICA"/>
    <n v="0"/>
    <n v="0"/>
    <n v="0"/>
  </r>
  <r>
    <s v="ARSAE"/>
    <s v="COORDENADORIA TÉCNICA DE REGULAÇÃO OPERACIONAL E FISCALIZAÇÃO DOS SERVIÇOS"/>
    <m/>
    <s v="GERÊNCIA DE PLANEJAMENTO E CONTROLE"/>
    <s v="ARSAEPROG"/>
    <s v="117 - REGULACAO E FISCALIZACAO DOS SERVICOS DE ABASTECIMENTO DE AGUA E DE ESGOTAMENTO SANITARIO E ATENDIMENTO AOS USUARIOS"/>
    <s v="P117ARSAE"/>
    <x v="1"/>
    <s v="14 - DIÁRIAS - CIVIL"/>
    <s v="ELEM14"/>
    <x v="0"/>
    <s v="3 - Outras Despesas de Custeio"/>
    <s v="FONTEARSAE"/>
    <s v="59.1"/>
    <s v="DIÁRIAS PARA PARTICIPAÇÃO EM EVENTOS"/>
    <s v="NÃO"/>
    <s v="NÚMERO DE DIÁRIAS UTILIZADAS (5) X NÚMERO DE SERVIDORES FAVORECIDOS (1)"/>
    <n v="1"/>
    <s v="VALOR DA DIÁRIA CONFORME DECRETO 48.410/22 (FAIXA I - CAPITAIS)"/>
    <n v="258"/>
    <n v="4"/>
    <n v="1032"/>
    <s v="LIMIAR"/>
    <s v="VALORES PARA ALIMENTAÇÃO E E HOSPEDAGEM QUANDO HÁ EVENTO EM OUTRA CIDADE (GPC)"/>
    <s v="SERVIDORES FICAM IMPOSSIBILITADOS DE PARTICIPAR DE EVENTOS"/>
    <s v="INCREMENTO NA CAPACIDADE TÉCNICA DOS SERVIDORES"/>
    <n v="1"/>
    <n v="1"/>
    <n v="5"/>
  </r>
  <r>
    <s v="ARSAE"/>
    <s v="COORDENADORIA TÉCNICA DE REGULAÇÃO OPERACIONAL E FISCALIZAÇÃO DOS SERVIÇOS"/>
    <m/>
    <s v="GERÊNCIA DE PLANEJAMENTO E CONTROLE"/>
    <s v="ARSAEPROG"/>
    <s v="117 - REGULACAO E FISCALIZACAO DOS SERVICOS DE ABASTECIMENTO DE AGUA E DE ESGOTAMENTO SANITARIO E ATENDIMENTO AOS USUARIOS"/>
    <s v="P117ARSAE"/>
    <x v="1"/>
    <s v="33 - PASSAGENS E DESPESAS COM LOCOMOÇÃO"/>
    <s v="ELEM33"/>
    <x v="6"/>
    <s v="3 - Outras Despesas de Custeio"/>
    <s v="FONTEARSAE"/>
    <s v="59.1"/>
    <s v="TRANSPORTE URBANO - PARTICIPAÇÃO EM EVENTOS"/>
    <s v="NÃO"/>
    <s v="VALOR POR VIAGEM"/>
    <n v="8"/>
    <s v="VALOR DO ADIANTAMETO CONFORME DECRETO 37.924/96"/>
    <n v="150"/>
    <n v="1"/>
    <n v="1200"/>
    <s v="LIMIAR"/>
    <s v="DESLOCAMENTO POR TERRA QUANDO SÃO REALIZADAS VIAGENS DE AVIÃO (GPC)"/>
    <s v="SERVIDORES NÃO POSSUEM OS RECURSOS NECESSÁRIOS PARA SE LOCOMOVEREM PARA EVENTOS"/>
    <s v="INCREMENTO NA CAPACIDADE TÉCNICA DOS SERVIDORES"/>
    <n v="0"/>
    <n v="0"/>
    <n v="0"/>
  </r>
  <r>
    <s v="ARSAE"/>
    <s v="COORDENADORIA TÉCNICA DE REGULAÇÃO OPERACIONAL E FISCALIZAÇÃO DOS SERVIÇOS"/>
    <m/>
    <s v="GERÊNCIA DE PLANEJAMENTO E CONTROLE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10"/>
    <s v="3 - Outras Despesas de Custeio"/>
    <s v="FONTEARSAE"/>
    <s v="59.1"/>
    <s v="CURSOS DE FORMAÇÃO, CAPACITAÇÃO E APRIMORAMENTO"/>
    <s v="NÃO"/>
    <s v="QUANTIDADE DE SERVIDORES FAVORECIDOS"/>
    <n v="2"/>
    <s v="VALOR HISTÓRICO DOS EVENTOS REALIZADOS"/>
    <n v="1000"/>
    <n v="1"/>
    <n v="2000"/>
    <s v="INCREMENTAL"/>
    <s v="INSCRIÇÃO PARA PARTICIPAÇÃO EM EVENTOS TÉCNICOS (GPC)"/>
    <s v="DIMINUIÇÃO NA EVOLUÇÃO TÉCNICA DOS SERVIDORES"/>
    <s v="INCREMENTO NA CAPACIDADE TÉCNICA DOS SERVIDORES"/>
    <n v="2"/>
    <n v="2"/>
    <n v="6"/>
  </r>
  <r>
    <s v="ARSAE"/>
    <s v="COORDENADORIA TÉCNICA DE REGULAÇÃO OPERACIONAL E FISCALIZAÇÃO DOS SERVIÇOS"/>
    <m/>
    <s v="GERÊNCIA DE PLANEJAMENTO E CONTROLE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2"/>
    <s v="VALOR DA BOLSA ESTAGIÁRIO + VALE TRANSPORTE "/>
    <n v="1363.68"/>
    <n v="12"/>
    <n v="32728.32"/>
    <s v="LIMIAR"/>
    <s v="AUMENTO DA CAPACIDADE DE ACOMPANHAMENTO DE FISCALIZAÇÕES"/>
    <s v="DIFICULDADE EM ACOMPANHAR OS PROCESSOS DE FISCALIZAÇÃO"/>
    <s v="GARANTIA DE EXECUÇÃO DAS ATIVIDADES REFERENTES À FISCALIZAÇÃO"/>
    <n v="0"/>
    <n v="0"/>
    <n v="0"/>
  </r>
  <r>
    <s v="ARSAE"/>
    <s v="COORDENADORIA TÉCNICA DE REGULAÇÃO OPERACIONAL E FISCALIZAÇÃO DOS SERVIÇOS"/>
    <m/>
    <s v="GERÊNCIA DE PLANEJAMENTO E CONTROLE"/>
    <s v="ARSAEPROG"/>
    <s v="117 - REGULACAO E FISCALIZACAO DOS SERVICOS DE ABASTECIMENTO DE AGUA E DE ESGOTAMENTO SANITARIO E ATENDIMENTO AOS USUARIOS"/>
    <s v="P117ARSAE"/>
    <x v="1"/>
    <s v="40 - SERVIÇOS DE TECNOLOGIA DA INFORMAÇÃO E COMUNICAÇÃO - PESSOA JURÍDICA"/>
    <s v="ELEM40"/>
    <x v="14"/>
    <s v="3 - Outras Despesas de Custeio"/>
    <s v="FONTEARSAE"/>
    <s v="59.1"/>
    <s v="ACESSO A SOLUÇÃO DE BUSINESS INTELLIGENCE_x000a_(SIR)"/>
    <s v="NÃO"/>
    <s v="QUANTIDADE DE SERVIDORES FAVORECIDOS"/>
    <n v="1"/>
    <s v="Licença MicroStrategy (BI-SIR) para um servidor"/>
    <n v="650"/>
    <n v="12"/>
    <n v="7800"/>
    <s v="LIMIAR"/>
    <s v="NECESSÁRIO A MAIOR CELERIDADE DOS TRABALHOS EVITANDO COMPARTILHAMENTO DE SENHAS DE TRABALHO"/>
    <s v="LENTIDÃO NA EXECUÇÃO DO SERVIÇO DE MANEIRA ALARMANTE"/>
    <s v="NÃO REPRESAMENTO E FLUIDEZ NA REALIZAÇÃO DO SERVIÇO DIÁRIO"/>
    <n v="0"/>
    <n v="0"/>
    <n v="0"/>
  </r>
  <r>
    <s v="ARSAE"/>
    <s v="COORDENADORIA TÉCNICA DE REGULAÇÃO OPERACIONAL E FISCALIZAÇÃO DOS SERVIÇOS"/>
    <m/>
    <s v="GERÊNCIA DE INFORMAÇÕES OPERACIONAIS"/>
    <s v="ARSAEPROG"/>
    <s v="117 - REGULACAO E FISCALIZACAO DOS SERVICOS DE ABASTECIMENTO DE AGUA E DE ESGOTAMENTO SANITARIO E ATENDIMENTO AOS USUARIOS"/>
    <s v="P117ARSAE"/>
    <x v="1"/>
    <s v="33 - PASSAGENS E DESPESAS COM LOCOMOÇÃO"/>
    <s v="ELEM33"/>
    <x v="6"/>
    <s v="3 - Outras Despesas de Custeio"/>
    <s v="FONTEARSAE"/>
    <s v="59.1"/>
    <s v="TRANSPORTE URBANO - PARTICIPAÇÃO EM EVENTOS"/>
    <s v="NÃO"/>
    <s v="VALOR POR VIAGEM"/>
    <n v="4"/>
    <s v="VALOR DO ADIANTAMETO CONFORME DECRETO 37.924/96"/>
    <n v="150"/>
    <n v="1"/>
    <n v="600"/>
    <s v="LIMIAR"/>
    <s v="DESLOCAMENTO POR TERRA QUANDO SÃO REALIZADAS VIAGENS DE AVIÃO (GIO)"/>
    <s v="SERVIDORES NÃO POSSUEM OS RECURSOS NECESSÁRIOS PARA SE LOCOMOVEREM PARA EVENTOS"/>
    <s v="INCREMENTO NA CAPACIDADE TÉCNICA DOS SERVIDORES"/>
    <n v="0"/>
    <n v="0"/>
    <n v="0"/>
  </r>
  <r>
    <s v="ARSAE"/>
    <s v="COORDENADORIA TÉCNICA DE REGULAÇÃO OPERACIONAL E FISCALIZAÇÃO DOS SERVIÇOS"/>
    <m/>
    <s v="GERÊNCIA DE INFORMAÇÕES OPERACIONAIS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10"/>
    <s v="3 - Outras Despesas de Custeio"/>
    <s v="FONTEARSAE"/>
    <s v="59.1"/>
    <s v="PARTICIPAÇÃO DE SERVIDORES EM CONGRESSOS E SEMINÁRIOS"/>
    <s v="NÃO"/>
    <s v="QUANTIDADE DE SERVIDORES FAVORECIDOS"/>
    <n v="2"/>
    <s v="VALOR HISTÓRICO DOS EVENTOS REALIZADOS"/>
    <n v="1000"/>
    <n v="1"/>
    <n v="2000"/>
    <s v="INCREMENTAL"/>
    <s v="INSCRIÇÃO PARA PARTICIPAÇÃO EM EVENTOS TÉCNICOS (GIO)"/>
    <s v="DIMINUIÇÃO NA EVOLUÇÃO TÉCNICA DOS SERVIDORES"/>
    <s v="INCREMENTO NA CAPACIDADE TÉCNICA DOS SERVIDORES"/>
    <n v="2"/>
    <n v="2"/>
    <n v="6"/>
  </r>
  <r>
    <s v="ARSAE"/>
    <s v="COORDENADORIA TÉCNICA DE REGULAÇÃO OPERACIONAL E FISCALIZAÇÃO DOS SERVIÇOS"/>
    <m/>
    <s v="GERÊNCIA DE INFORMAÇÕES OPERACIONAIS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2"/>
    <s v="3 - Outras Despesas de Custeio"/>
    <s v="FONTEARSAE"/>
    <s v="59.1"/>
    <s v="ESTAGIÁRIO CARGA HORÁRIA 20 HORAS SEMANAIS"/>
    <s v="NÃO"/>
    <s v="NÚMERO DE ESTAGIÁRIOS"/>
    <n v="1"/>
    <s v="VALOR DA BOLSA ESTAGIÁRIO + VALE TRANSPORTE "/>
    <n v="972.12"/>
    <n v="12"/>
    <n v="11665.44"/>
    <s v="LIMIAR"/>
    <s v="AUMENTO DA CAPACIDADE DE REALIZAÇÃO DOS PROCESSOS DO MAIS A&amp;E (PROJETO DE INSPEÇÃO DOS DADOS DOS PRESTADORES)"/>
    <s v="ATENDIMENTO A UM NÚMERO MENOR DE MUNICÍPIOS NO ANO"/>
    <s v="MAIS MUNICÍPIOS SERÇAO CONTEMPLADOS COM O PROJETO"/>
    <n v="0"/>
    <n v="0"/>
    <n v="0"/>
  </r>
  <r>
    <s v="ARSAE"/>
    <s v="COORDENADORIA TÉCNICA DE REGULAÇÃO OPERACIONAL E FISCALIZAÇÃO DOS SERVIÇOS"/>
    <m/>
    <s v="GERÊNCIA DE INFORMAÇÕES OPERACIONAIS"/>
    <s v="ARSAEPROG"/>
    <s v="117 - REGULACAO E FISCALIZACAO DOS SERVICOS DE ABASTECIMENTO DE AGUA E DE ESGOTAMENTO SANITARIO E ATENDIMENTO AOS USUARIOS"/>
    <s v="P117ARSAE"/>
    <x v="1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4"/>
    <s v="VALOR DA BOLSA ESTAGIÁRIO + VALE TRANSPORTE "/>
    <n v="1363.68"/>
    <n v="12"/>
    <n v="65456.639999999999"/>
    <s v="LIMIAR"/>
    <s v="MÍNIMO NECESSÁRIO PARA REALIZAÇÃO DOS PROCESSOS DO MAIS A&amp;E (PROJETO DE INSPEÇÃO DOS DADOS DOS PRESTADORES)"/>
    <s v="NÃO EXECUTAR O PROJETO COMPLETO, CONFORME PREVISTO"/>
    <s v="MAIS MUNICÍPIOS AVALIADOS E CONTEMPLADOS COM O PROJETO"/>
    <n v="0"/>
    <n v="0"/>
    <n v="0"/>
  </r>
  <r>
    <s v="ARSAE"/>
    <s v="COORDENADORIA TÉCNICA DE REGULAÇÃO OPERACIONAL E FISCALIZAÇÃO DOS SERVIÇOS"/>
    <m/>
    <s v="GERÊNCIA DE INFORMAÇÕES OPERACIONAIS"/>
    <s v="ARSAEPROG"/>
    <s v="117 - REGULACAO E FISCALIZACAO DOS SERVICOS DE ABASTECIMENTO DE AGUA E DE ESGOTAMENTO SANITARIO E ATENDIMENTO AOS USUARIOS"/>
    <s v="P117ARSAE"/>
    <x v="1"/>
    <s v="40 - SERVIÇOS DE TECNOLOGIA DA INFORMAÇÃO E COMUNICAÇÃO - PESSOA JURÍDICA"/>
    <s v="ELEM40"/>
    <x v="14"/>
    <s v="3 - Outras Despesas de Custeio"/>
    <s v="FONTEARSAE"/>
    <s v="59.1"/>
    <s v="ACESSO A SOLUÇÃO DE BUSINESS INTELLIGENCE_x000a_(SIR)"/>
    <s v="NÃO"/>
    <s v="QUANTIDADE DE SERVIDORES FAVORECIDOS"/>
    <n v="2"/>
    <s v="Licença MicroStrategy (BI-SIR) para um servidor"/>
    <n v="650"/>
    <n v="12"/>
    <n v="15600"/>
    <s v="LIMIAR"/>
    <s v="MÍNIMO NECESSÁRIO PARA ACESSO À FERRAMENTA DE BI (GIO)"/>
    <s v="BAIXA EVOLUÇÃO NA TRATATIVA DE DADOS E NA OTIMIZAÇÃO DOS PROCESSOS"/>
    <s v="ALTA EVOLUÇÃO DOS PROCESSOS DA GERÊNCIA E OTIMIZAÇÃO DE TEMPO PARA ACOMPANHAMENTO DAS AÇÕES CORRETIVAS"/>
    <n v="0"/>
    <n v="0"/>
    <n v="0"/>
  </r>
  <r>
    <s v="ARSAE"/>
    <s v="COORDENADORIA TÉCNICA DE REGULAÇÃO OPERACIONAL E FISCALIZAÇÃO DOS SERVIÇOS"/>
    <m/>
    <s v="GERÊNCIA DE INFORMAÇÕES OPERACIONAIS"/>
    <s v="ARSAEPROG"/>
    <s v="117 - REGULACAO E FISCALIZACAO DOS SERVICOS DE ABASTECIMENTO DE AGUA E DE ESGOTAMENTO SANITARIO E ATENDIMENTO AOS USUARIOS"/>
    <s v="P117ARSAE"/>
    <x v="1"/>
    <s v="40 - SERVIÇOS DE TECNOLOGIA DA INFORMAÇÃO E COMUNICAÇÃO - PESSOA JURÍDICA"/>
    <s v="ELEM40"/>
    <x v="14"/>
    <s v="3 - Outras Despesas de Custeio"/>
    <s v="FONTEARSAE"/>
    <s v="59.1"/>
    <s v="OCUPAÇÃO ÁREA DE DISCO / PROCESSAMENTO DE DADOS"/>
    <s v="NÃO"/>
    <s v="ESPAÇO DE ARMAZENAMENTO EM GIGABYTES"/>
    <n v="400"/>
    <s v="VALOR POR GIGABYTES"/>
    <n v="24"/>
    <n v="12"/>
    <n v="115200"/>
    <s v="LIMIAR"/>
    <s v="MÍNIMO NECESSÁRIO PARA ARMAZENAMENTO DOS DADOS NA FERRAMENTA BI"/>
    <s v="PERDA DE INFORMAÇÃO E NÃO UTILIZAÇÃO DA FERRAMENTA BI"/>
    <s v="UTILIZAÇÃO DA FERRAMENTA BI PARA GESTÃO DA INFORMAÇÃO"/>
    <n v="0"/>
    <n v="0"/>
    <n v="0"/>
  </r>
  <r>
    <s v="ARSAE"/>
    <s v="COORDENADORIA TÉCNICA DE REGULAÇÃO OPERACIONAL E FISCALIZAÇÃO DOS SERVIÇOS"/>
    <m/>
    <s v="GERÊNCIA DE INFORMAÇÕES OPERACIONAIS"/>
    <s v="ARSAEPROG"/>
    <s v="117 - REGULACAO E FISCALIZACAO DOS SERVICOS DE ABASTECIMENTO DE AGUA E DE ESGOTAMENTO SANITARIO E ATENDIMENTO AOS USUARIOS"/>
    <s v="P117ARSAE"/>
    <x v="1"/>
    <s v="40 - SERVIÇOS DE TECNOLOGIA DA INFORMAÇÃO E COMUNICAÇÃO - PESSOA JURÍDICA"/>
    <s v="ELEM40"/>
    <x v="14"/>
    <s v="3 - Outras Despesas de Custeio"/>
    <s v="FONTEARSAE"/>
    <s v="59.1"/>
    <s v="MANUTENÇÃO EVOLUTIVA"/>
    <s v="NÃO"/>
    <s v="MANUTENÇÃO EVOLUTIVA NO SIR SOB DEMANDA"/>
    <n v="1"/>
    <s v="VALOR CALCULADO POR HORA"/>
    <n v="228"/>
    <n v="100"/>
    <n v="22800"/>
    <s v="LIMIAR"/>
    <s v="MÍNIMO NECESSÁRIO PARA ARMAZENAMENTO DOS DADOS NA FERRAMENTA BI"/>
    <s v="PERDA DE INFORMAÇÃO E NÃO UTILIZAÇÃO DA FERRAMENTA BI"/>
    <s v="UTILIZAÇÃO DA FERRAMENTA BI PARA GESTÃO DA INFORMAÇÃO"/>
    <n v="0"/>
    <n v="0"/>
    <n v="0"/>
  </r>
  <r>
    <s v="ARSAE"/>
    <s v="COORDENADORIA TÉCNICA DE REGULAÇÃO OPERACIONAL E FISCALIZAÇÃO DOS SERVIÇOS"/>
    <m/>
    <s v="GERÊNCIA DE INFORMAÇÕES OPERACIONAIS"/>
    <s v="ARSAEPROG"/>
    <s v="117 - REGULACAO E FISCALIZACAO DOS SERVICOS DE ABASTECIMENTO DE AGUA E DE ESGOTAMENTO SANITARIO E ATENDIMENTO AOS USUARIOS"/>
    <s v="P117ARSAE"/>
    <x v="1"/>
    <s v="40 - SERVIÇOS DE TECNOLOGIA DA INFORMAÇÃO E COMUNICAÇÃO - PESSOA JURÍDICA"/>
    <s v="ELEM40"/>
    <x v="14"/>
    <s v="3 - Outras Despesas de Custeio"/>
    <s v="FONTEARSAE"/>
    <s v="59.1"/>
    <s v="ATUALIZAÇÃO SEMANAL - ANÁLISE DE DADOS PARA CARGA"/>
    <s v="NÃO"/>
    <s v="ESPAÇO DE ARMAZENAMENTO EM GIGABYTES"/>
    <n v="1"/>
    <s v="VALOR POR GIGABYTES"/>
    <n v="5062"/>
    <n v="12"/>
    <n v="60744"/>
    <s v="LIMIAR"/>
    <s v="MÍNIMO NECESSÁRIO PARA ARMAZENAMENTO DOS DADOS NA FERRAMENTA BI"/>
    <s v="PERDA DE INFORMAÇÃO E NÃO UTILIZAÇÃO DA FERRAMENTA BI"/>
    <s v="UTILIZAÇÃO DA FERRAMENTA BI PARA GESTÃO DA INFORMAÇÃO"/>
    <n v="0"/>
    <n v="0"/>
    <n v="0"/>
  </r>
  <r>
    <s v="ARSAE"/>
    <s v="COORDENADORIA TECNICA DE REGULAÇAO E FISCALIZAÇÃO ECONOMICO-FINANCEIRA"/>
    <m/>
    <s v="COORDENADORIA TECNICA DE REGULAÇAO E FISCALIZAÇÃO ECONOMICO-FINANCEIRA"/>
    <s v="ARSAEPROG"/>
    <s v="117 - REGULACAO E FISCALIZACAO DOS SERVICOS DE ABASTECIMENTO DE AGUA E DE ESGOTAMENTO SANITARIO E ATENDIMENTO AOS USUARIOS"/>
    <s v="P117ARSAE"/>
    <x v="2"/>
    <s v="39 - OUTROS SERVIÇOS DE TERCEIROS - PESSOA JURÍDICA"/>
    <s v="ELEM39"/>
    <x v="10"/>
    <s v="3 - Outras Despesas de Custeio"/>
    <s v="FONTEARSAE"/>
    <s v="59.1"/>
    <s v="CURSOS, EXPOSIÇÕES, CONGRESSOS, CONFERÊNCIAS, REUNIÕES"/>
    <s v="NÃO"/>
    <s v="QUANTIDADE DE SERVIDORES FAVORECIDOS"/>
    <n v="3"/>
    <s v="VALOR HISTÓRICO DOS EVENTOS REALIZADOS"/>
    <n v="1000"/>
    <n v="1"/>
    <n v="3000"/>
    <s v="INCREMENTAL"/>
    <s v="CENÁRIO CRE 2: PARTICIPAÇÃO DOS SERVIDORES EM CURSOS, EXPOSIÇÕES, CONGRESSOS, CONFERÊNCIAS, REUNIÕES"/>
    <s v="NÃO ACESSO AO CONHECIMENTO DE PRÁTICAS DE REGULAÇÃO E DE FISCALIZAÇÃO"/>
    <s v="NORMATIVOS ELABORADOS COM ADOÇÃO DAS MELHORES PRÁTICAS E CONHECIMENTOS MAIS AVANÇADOS EM REGULAÇÃO TARIFÁRIA"/>
    <n v="2"/>
    <n v="9"/>
    <n v="13"/>
  </r>
  <r>
    <s v="ARSAE"/>
    <s v="COORDENADORIA TECNICA DE REGULAÇAO E FISCALIZAÇÃO ECONOMICO-FINANCEIRA"/>
    <m/>
    <s v="COORDENADORIA TECNICA DE REGULAÇAO E FISCALIZAÇÃO ECONOMICO-FINANCEIRA"/>
    <s v="ARSAEPROG"/>
    <s v="117 - REGULACAO E FISCALIZACAO DOS SERVICOS DE ABASTECIMENTO DE AGUA E DE ESGOTAMENTO SANITARIO E ATENDIMENTO AOS USUARIOS"/>
    <s v="P117ARSAE"/>
    <x v="2"/>
    <s v="14 - DIÁRIAS - CIVIL"/>
    <s v="ELEM14"/>
    <x v="0"/>
    <s v="3 - Outras Despesas de Custeio"/>
    <s v="FONTEARSAE"/>
    <s v="59.1"/>
    <s v="DIÁRIAS PARA PARTICIPAÇÃO EM EVENTOS"/>
    <s v="NÃO"/>
    <s v="NÚMERO DE DIÁRIAS UTILIZADAS (2) X NÚMERO DE SERVIDORES FAVORECIDOS (1)"/>
    <n v="1"/>
    <s v="VALOR DA DIÁRIA CONFORME DECRETO 48.410/22 (FAIXA I - DEMAIS MUNICÍPIOS)"/>
    <n v="258"/>
    <n v="4"/>
    <n v="1032"/>
    <s v="LIMIAR"/>
    <s v="PARTICIPAÇÃO DOS SERVIDORES EM CURSOS, EXPOSIÇÕES, CONGRESSOS, CONFERÊNCIAS, REUNIÕES E AUDIÊNCIAS PÚBLICAS"/>
    <s v="PREJUIZO NA PARTICIPAÇÃO DOS SERVIDORES EM EVENTOS QUE AGREGAM CONHECIMENTO E TROCA DE EXPERIENCIAS."/>
    <s v="NORMATIVOS ELABORADOS E PROCEDIMENTOS COM ADOÇÃO DAS MELHORES PRÁTICAS E CONHECIMENTOS MAIS AVANÇADOS EM REGULAÇÃO"/>
    <n v="0"/>
    <n v="0"/>
    <n v="0"/>
  </r>
  <r>
    <s v="ARSAE"/>
    <s v="COORDENADORIA TECNICA DE REGULAÇAO E FISCALIZAÇÃO ECONOMICO-FINANCEIRA"/>
    <m/>
    <s v="COORDENADORIA TECNICA DE REGULAÇAO E FISCALIZAÇÃO ECONOMICO-FINANCEIRA"/>
    <s v="ARSAEPROG"/>
    <s v="117 - REGULACAO E FISCALIZACAO DOS SERVICOS DE ABASTECIMENTO DE AGUA E DE ESGOTAMENTO SANITARIO E ATENDIMENTO AOS USUARIOS"/>
    <s v="P117ARSAE"/>
    <x v="2"/>
    <s v="40 - SERVIÇOS DE TECNOLOGIA DA INFORMAÇÃO E COMUNICAÇÃO - PESSOA JURÍDICA"/>
    <s v="ELEM40"/>
    <x v="14"/>
    <s v="3 - Outras Despesas de Custeio"/>
    <s v="FONTEARSAE"/>
    <s v="59.1"/>
    <s v="ACESSO A SOLUÇÃO DE BUSINESS INTELLIGENCE_x000a_(SIR)"/>
    <s v="NÃO"/>
    <s v="QUANTIDADE DE SERVIDORES FAVORECIDOS"/>
    <n v="2"/>
    <s v="Licença MicroStrategy (BI-SIR) para um servidor"/>
    <n v="650"/>
    <n v="12"/>
    <n v="15600"/>
    <s v="LIMIAR"/>
    <s v="CENÁRIO CRE 1: PRODUÇÃO DE RELATÓRIOS CUSTOMIZADOS PARA A DIRETORIA DA ARSAE-MG."/>
    <s v="CENÁRIO CRE 1: PRODUÇÃO DE RELATÓRIOS CUSTOMIZADOS PARA A DIRETORIA DA ARSAE-MG."/>
    <s v="GARANTIA DA REALIZAÇÃO DOS RELATÓRIOS POR PARTE DA COORD. ECONÔMICA."/>
    <n v="1"/>
    <n v="8"/>
    <n v="11"/>
  </r>
  <r>
    <s v="ARSAE"/>
    <s v="COORDENADORIA TECNICA DE REGULAÇAO E FISCALIZAÇÃO ECONOMICO-FINANCEIRA"/>
    <m/>
    <s v="COORDENADORIA TECNICA DE REGULAÇAO E FISCALIZAÇÃO ECONOMICO-FINANCEIRA"/>
    <s v="ARSAEPROG"/>
    <s v="117 - REGULACAO E FISCALIZACAO DOS SERVICOS DE ABASTECIMENTO DE AGUA E DE ESGOTAMENTO SANITARIO E ATENDIMENTO AOS USUARIOS"/>
    <s v="P117ARSAE"/>
    <x v="2"/>
    <s v="47 - OBRIGAÇÕES TRIBUTÁRIAS E CONTRIBUTIVAS"/>
    <s v="ELEM47"/>
    <x v="16"/>
    <s v="3 - Outras Despesas de Custeio"/>
    <s v="FONTEARSAE"/>
    <s v="59.1"/>
    <s v="DESPESA COM O PAGAMENTO DO PASEP"/>
    <s v="NÃO"/>
    <s v="VALOR PAGO MENSALMENTE SOBRE A ARRECADAÇÃO DA TFAS"/>
    <n v="1"/>
    <s v="VALOR ARRECADADO ORIUNDO DA TFAS"/>
    <n v="17341.45"/>
    <n v="12"/>
    <n v="208097.40000000002"/>
    <s v="LIMIAR"/>
    <s v="PAGAMENTO DO PASEP"/>
    <s v="INADIMPLÊNCIA DE TRIBUTOS FEDERAIS"/>
    <s v="MANTER O CNPJ ADIMPLENTE"/>
    <n v="0"/>
    <n v="0"/>
    <n v="0"/>
  </r>
  <r>
    <s v="ARSAE"/>
    <s v="COORDENADORIA TECNICA DE REGULAÇAO E FISCALIZAÇÃO ECONOMICO-FINANCEIRA"/>
    <m/>
    <s v="GERÊNCIA DE INFORMAÇÕES ECONÔMICAS"/>
    <s v="ARSAEPROG"/>
    <s v="117 - REGULACAO E FISCALIZACAO DOS SERVICOS DE ABASTECIMENTO DE AGUA E DE ESGOTAMENTO SANITARIO E ATENDIMENTO AOS USUARIOS"/>
    <s v="P117ARSAE"/>
    <x v="2"/>
    <s v="14 - DIÁRIAS - CIVIL"/>
    <s v="ELEM14"/>
    <x v="0"/>
    <s v="3 - Outras Despesas de Custeio"/>
    <s v="FONTEARSAE"/>
    <s v="59.1"/>
    <s v="DIÁRIAS PARA FISCALIZAÇÃO"/>
    <s v="NÃO"/>
    <s v="NÚMERO DE DIÁRIAS UTILIZADAS (2) X NÚMERO DE SERVIDORES FAVORECIDOS (1)"/>
    <n v="1"/>
    <s v="VALOR DA DIÁRIA CONFORME DECRETO 47.893/20 (FAIXA I - DEMAIS MUNICÍPIOS)"/>
    <n v="258"/>
    <n v="10"/>
    <n v="2580"/>
    <s v="LIMIAR"/>
    <s v="MÍNIMO NECESSÁRIO PARA ALIMENTAÇÃO E HOSPEDAGEM QUANDO EM CAMPO"/>
    <s v="IMPOSSIBILIDADE DE VIAJAR"/>
    <s v="IMPRESCINDÍVEL A PRESENÇA DO SERVIDOR AO LOCAL ONDE SERÁ REALZADA A FISCALIZAÇÃO"/>
    <n v="0"/>
    <n v="0"/>
    <n v="0"/>
  </r>
  <r>
    <s v="ARSAE"/>
    <s v="COORDENADORIA TECNICA DE REGULAÇAO E FISCALIZAÇÃO ECONOMICO-FINANCEIRA"/>
    <m/>
    <s v="GERÊNCIA DE INFORMAÇÕES ECONÔMICAS"/>
    <s v="ARSAEPROG"/>
    <s v="117 - REGULACAO E FISCALIZACAO DOS SERVICOS DE ABASTECIMENTO DE AGUA E DE ESGOTAMENTO SANITARIO E ATENDIMENTO AOS USUARIOS"/>
    <s v="P117ARSAE"/>
    <x v="2"/>
    <s v="14 - DIÁRIAS - CIVIL"/>
    <s v="ELEM14"/>
    <x v="0"/>
    <s v="3 - Outras Despesas de Custeio"/>
    <s v="FONTEARSAE"/>
    <s v="59.1"/>
    <s v="DIÁRIAS PARA PARTICIPAÇÃO EM EVENTOS"/>
    <s v="NÃO"/>
    <s v="NÚMERO DE DIÁRIAS UTILIZADAS (2) X NÚMERO DE SERVIDORES FAVORECIDOS (1)"/>
    <n v="1"/>
    <s v="VALOR DA DIÁRIA CONFORME DECRETO 47.893/20 (FAIXA II - CAPITAIS)"/>
    <n v="258"/>
    <n v="4"/>
    <n v="1032"/>
    <s v="LIMIAR"/>
    <s v="PARTICIPAÇÃO DOS SERVIDORES EM CURSOS, EXPOSIÇÕES, CONGRESSOS, CONFERÊNCIAS, REUNIÕES E AUDIÊNCIAS PÚBLICAS"/>
    <s v="PREJUIZO NA PARTICIPAÇÃO DOS SERVIDORES EM EVENTOS QUE AGREGAM CONHECIMENTO E TROCA DE EXPERIENCIAS."/>
    <s v="NORMATIVOS ELABORADOS E PROCEDIMENTOS COM ADOÇÃO DAS MELHORES PRÁTICAS E CONHECIMENTOS MAIS AVANÇADOS EM REGULAÇÃO"/>
    <n v="0"/>
    <n v="0"/>
    <n v="0"/>
  </r>
  <r>
    <s v="ARSAE"/>
    <s v="COORDENADORIA TECNICA DE REGULAÇAO E FISCALIZAÇÃO ECONOMICO-FINANCEIRA"/>
    <m/>
    <s v="GERÊNCIA DE INFORMAÇÕES ECONÔMICAS"/>
    <s v="ARSAEPROG"/>
    <s v="117 - REGULACAO E FISCALIZACAO DOS SERVICOS DE ABASTECIMENTO DE AGUA E DE ESGOTAMENTO SANITARIO E ATENDIMENTO AOS USUARIOS"/>
    <s v="P117ARSAE"/>
    <x v="2"/>
    <s v="33 - PASSAGENS E DESPESAS COM LOCOMOÇÃO"/>
    <s v="ELEM33"/>
    <x v="6"/>
    <s v="3 - Outras Despesas de Custeio"/>
    <s v="FONTEARSAE"/>
    <s v="59.1"/>
    <s v="TRANSPORTE URBANO - PARTICIPAÇÃO EM EVENTOS E CURSOS"/>
    <s v="NÃO"/>
    <s v="VALOR POR VIAGEM"/>
    <n v="3"/>
    <s v="VALOR DO ADIANTAMETO CONFORME DECRETO 37.924/96"/>
    <n v="150"/>
    <n v="1"/>
    <n v="450"/>
    <s v="LIMIAR"/>
    <s v="AUMENTO NA PRODUTIVIDADE PELA PARTICIPAÇÃO EM CURSOS E EVENTOS"/>
    <s v="IMPOSSIBILIDADE DE PARTICIPAÇÃO DE EVENTOS E CURSOS"/>
    <s v="INCREMENTO NA CAPACIDADE TÉCNICA DOS SERVIDORES"/>
    <n v="0"/>
    <n v="0"/>
    <n v="0"/>
  </r>
  <r>
    <s v="ARSAE"/>
    <s v="COORDENADORIA TECNICA DE REGULAÇAO E FISCALIZAÇÃO ECONOMICO-FINANCEIRA"/>
    <m/>
    <s v="GERÊNCIA DE INFORMAÇÕES ECONÔMICAS"/>
    <s v="ARSAEPROG"/>
    <s v="117 - REGULACAO E FISCALIZACAO DOS SERVICOS DE ABASTECIMENTO DE AGUA E DE ESGOTAMENTO SANITARIO E ATENDIMENTO AOS USUARIOS"/>
    <s v="P117ARSAE"/>
    <x v="2"/>
    <s v="33 - PASSAGENS E DESPESAS COM LOCOMOÇÃO"/>
    <s v="ELEM33"/>
    <x v="7"/>
    <s v="3 - Outras Despesas de Custeio"/>
    <s v="FONTEARSAE"/>
    <s v="59.1"/>
    <s v="PASSAGENS AÉREAS - PARTICIPAÇÃO SERVIDOR EM EVENTOS"/>
    <s v="NÃO"/>
    <s v="VALOR POR TRECHO IDA E VOLTA"/>
    <n v="2"/>
    <s v="VALOR DO BILHETE CONFORME CONTRATO 9274217"/>
    <n v="1325.58"/>
    <n v="1"/>
    <n v="2651.16"/>
    <s v="LIMIAR"/>
    <s v="PARTICIPAÇÃO DOS SERVIDORES EM CURSOS, EXPOSIÇÕES, CONGRESSOS, CONFERÊNCIAS, REUNIÕES"/>
    <s v="PREJUIZO NA PARTICIPAÇÃO DOS SERVIDORES EM EVENTOS QUE AGREGAM CONHECIMENTO E TROCA DE EXPERIENCIAS."/>
    <s v="INCREMENTO NA CAPACIDADE TÉCNICA DOS SERVIDORES"/>
    <n v="0"/>
    <n v="0"/>
    <n v="0"/>
  </r>
  <r>
    <s v="ARSAE"/>
    <s v="COORDENADORIA TECNICA DE REGULAÇAO E FISCALIZAÇÃO ECONOMICO-FINANCEIRA"/>
    <m/>
    <s v="GERÊNCIA DE INFORMAÇÕES ECONÔMICAS"/>
    <s v="ARSAEPROG"/>
    <s v="117 - REGULACAO E FISCALIZACAO DOS SERVICOS DE ABASTECIMENTO DE AGUA E DE ESGOTAMENTO SANITARIO E ATENDIMENTO AOS USUARIOS"/>
    <s v="P117ARSAE"/>
    <x v="2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2"/>
    <s v="VALOR DA BOLSA ESTAGIÁRIO + VALE TRANSPORTE "/>
    <n v="1363.68"/>
    <n v="12"/>
    <n v="32728.32"/>
    <s v="LIMIAR"/>
    <s v="REFORÇO NAS ATIVIDADES DA GERÊNCIA"/>
    <s v="GERÊNCIA COM UM MENOR EFETIVO DE COLABORADORES"/>
    <s v="AUMENTO NA CAPACIDADE DE GERAÇAÕ DE RESULTADOS"/>
    <n v="0"/>
    <n v="0"/>
    <n v="0"/>
  </r>
  <r>
    <s v="ARSAE"/>
    <s v="COORDENADORIA TECNICA DE REGULAÇAO E FISCALIZAÇÃO ECONOMICO-FINANCEIRA"/>
    <m/>
    <s v="GERÊNCIA DE INFORMAÇÕES ECONÔMICAS"/>
    <s v="ARSAEPROG"/>
    <s v="117 - REGULACAO E FISCALIZACAO DOS SERVICOS DE ABASTECIMENTO DE AGUA E DE ESGOTAMENTO SANITARIO E ATENDIMENTO AOS USUARIOS"/>
    <s v="P117ARSAE"/>
    <x v="2"/>
    <s v="40 - SERVIÇOS DE TECNOLOGIA DA INFORMAÇÃO E COMUNICAÇÃO - PESSOA JURÍDICA"/>
    <s v="ELEM40"/>
    <x v="14"/>
    <s v="3 - Outras Despesas de Custeio"/>
    <s v="FONTEARSAE"/>
    <s v="59.1"/>
    <s v="ACESSO A SOLUÇÃO DE BUSINESS INTELLIGENCE_x000a_(SIR)"/>
    <s v="NÃO"/>
    <s v="QUANTIDADE DE SERVIDORES FAVORECIDOS"/>
    <n v="4"/>
    <s v="Licença MicroStrategy (BI-SIR) para um servidor"/>
    <n v="650"/>
    <n v="12"/>
    <n v="31200"/>
    <s v="LIMIAR"/>
    <s v="O ACESSO A SISTEMA DE INFORMAÇÕES, CRUZAMENTO E EXTRAÇÃO  DE BASES DE DADOS É ESSENCIAL AOS TRABALHOS DE FISCALIZAÇÃO E ENVOLVE TODOS OS SERVIDORES DO SETOR. "/>
    <s v="O ACESSO A SISTEMA DE INFORMAÇÕES, CRUZAMENTO E EXTRAÇÃO  DE BASES DE DADOS É ESSENCIAL AOS TRABALHOS DE FISCALIZAÇÃO E ENVOLVE TODOS OS SERVIDORES DO SETOR. "/>
    <s v="GANHOS DE PRODUTIVIDADE E TEMPO. MELHOR DESENVOLVIMENTO DAS ATIVIDADES. CUSTOMIZAÇÃO E ADAPTAÇÃO DAS FERRAMENTAS ÀS NECESSIDADES DA UNIDADE. ANÁLISES MAIS COMPLETAS, CONFIÁVEIS E ROBUSTAS."/>
    <n v="0"/>
    <n v="0"/>
    <n v="0"/>
  </r>
  <r>
    <s v="ARSAE"/>
    <s v="COORDENADORIA TECNICA DE REGULAÇAO E FISCALIZAÇÃO ECONOMICO-FINANCEIRA"/>
    <m/>
    <s v="GERÊNCIA DE ATIVOS REGULATÓRIOS"/>
    <s v="ARSAEPROG"/>
    <s v="117 - REGULACAO E FISCALIZACAO DOS SERVICOS DE ABASTECIMENTO DE AGUA E DE ESGOTAMENTO SANITARIO E ATENDIMENTO AOS USUARIOS"/>
    <s v="P117ARSAE"/>
    <x v="2"/>
    <s v="14 - DIÁRIAS - CIVIL"/>
    <s v="ELEM14"/>
    <x v="0"/>
    <s v="3 - Outras Despesas de Custeio"/>
    <s v="FONTEARSAE"/>
    <s v="59.1"/>
    <s v="DIÁRIAS PARA PARTICIPAÇÃO EM EVENTOS"/>
    <s v="NÃO"/>
    <s v="NÚMERO DE DIÁRIAS UTILIZADAS (2) X NÚMERO DE SERVIDORES FAVORECIDOS (1)"/>
    <n v="1"/>
    <s v="VALOR DA DIÁRIA CONFORME DECRETO 47.893/20 (FAIXA I - MUNICÍPIOS ESPECIAIS)"/>
    <n v="258"/>
    <n v="4"/>
    <n v="1032"/>
    <s v="LIMIAR"/>
    <s v="PARTICIPAÇÃO DOS SERVIDORES EM CURSOS, EXPOSIÇÕES, CONGRESSOS, CONFERÊNCIAS, REUNIÕES E AUDIÊNCIAS PÚBLICAS"/>
    <s v="PREJUIZO NA PARTICIPAÇÃO DOS SERVIDORES EM EVENTOS QUE AGREGAM CONHECIMENTO E TROCA DE EXPERIENCIAS."/>
    <s v="REALIZAÇÃO DE AUDIÊNCIA PÚBLICA EXIGIDA PARA NOVAS NORMAS E MELHORAR METODOLOGIAS DE VERIFICAÇÃO DE ATIVOS"/>
    <n v="0"/>
    <n v="0"/>
    <n v="0"/>
  </r>
  <r>
    <s v="ARSAE"/>
    <s v="COORDENADORIA TECNICA DE REGULAÇAO E FISCALIZAÇÃO ECONOMICO-FINANCEIRA"/>
    <m/>
    <s v="GERÊNCIA DE ATIVOS REGULATÓRIOS"/>
    <s v="ARSAEPROG"/>
    <s v="117 - REGULACAO E FISCALIZACAO DOS SERVICOS DE ABASTECIMENTO DE AGUA E DE ESGOTAMENTO SANITARIO E ATENDIMENTO AOS USUARIOS"/>
    <s v="P117ARSAE"/>
    <x v="2"/>
    <s v="33 - PASSAGENS E DESPESAS COM LOCOMOÇÃO"/>
    <s v="ELEM33"/>
    <x v="6"/>
    <s v="3 - Outras Despesas de Custeio"/>
    <s v="FONTEARSAE"/>
    <s v="59.1"/>
    <s v="TRANSPORTE URBANO - PARTICIPAÇÃO EM EVENTOS E CURSOS"/>
    <s v="NÃO"/>
    <s v="VALOR POR VIAGEM"/>
    <n v="3"/>
    <s v="VALOR DO ADIANTAMETO CONFORME DECRETO 37.924/96"/>
    <n v="150"/>
    <n v="1"/>
    <n v="450"/>
    <s v="LIMIAR"/>
    <s v="PARTICIPAÇÃO EM AUDIÊNCIAS PÚBLICAS"/>
    <s v="IMPOSSIBILIDADE DE PARTICIPAÇÃO DE EVENTOS E CURSOS"/>
    <s v="REALIZAÇÃO DE AUDIÊNCIA PÚBLICA EXIGIDA PARA NOVAS NORMAS E MELHORAR METODOLOGIAS DE VERIFICAÇÃO DE ATIVOS"/>
    <n v="0"/>
    <n v="0"/>
    <n v="0"/>
  </r>
  <r>
    <s v="ARSAE"/>
    <s v="COORDENADORIA TECNICA DE REGULAÇAO E FISCALIZAÇÃO ECONOMICO-FINANCEIRA"/>
    <m/>
    <s v="GERÊNCIA DE ATIVOS REGULATÓRIOS"/>
    <s v="ARSAEPROG"/>
    <s v="117 - REGULACAO E FISCALIZACAO DOS SERVICOS DE ABASTECIMENTO DE AGUA E DE ESGOTAMENTO SANITARIO E ATENDIMENTO AOS USUARIOS"/>
    <s v="P117ARSAE"/>
    <x v="2"/>
    <s v="39 - OUTROS SERVIÇOS DE TERCEIROS - PESSOA JURÍDICA"/>
    <s v="ELEM39"/>
    <x v="10"/>
    <s v="3 - Outras Despesas de Custeio"/>
    <s v="FONTEARSAE"/>
    <s v="59.1"/>
    <s v="CURSOS, EXPOSIÇÕES, CONGRESSOS, CONFERÊNCIAS, REUNIÕES"/>
    <s v="NÃO"/>
    <s v="QUANTIDADE DE SERVIDORES FAVORECIDOS"/>
    <n v="2"/>
    <s v="VALOR HISTÓRICO DOS EVENTOS REALIZADOS"/>
    <n v="1000"/>
    <n v="1"/>
    <n v="2000"/>
    <s v="LIMIAR"/>
    <s v="PARTICIPAÇÃO DOS SERVIDORES EM CURSOS, EXPOSIÇÕES, CONGRESSOS, CONFERÊNCIAS, REUNIÕES"/>
    <s v="NÃO ACESSO AO CONHECIMENTO DE PRÁTICAS DE REGULAÇÃO E DE FISCALIZAÇÃO"/>
    <s v="NORMATIVOS ELABORADOS COM ADOÇÃO DAS MELHORES PRÁTICAS E CONHECIMENTOS MAIS AVANÇADOS EM REGULAÇÃO TARIFÁRIA"/>
    <n v="0"/>
    <n v="0"/>
    <n v="0"/>
  </r>
  <r>
    <s v="ARSAE"/>
    <s v="COORDENADORIA TECNICA DE REGULAÇAO E FISCALIZAÇÃO ECONOMICO-FINANCEIRA"/>
    <m/>
    <s v="GERÊNCIA DE ATIVOS REGULATÓRIOS"/>
    <s v="ARSAEPROG"/>
    <s v="117 - REGULACAO E FISCALIZACAO DOS SERVICOS DE ABASTECIMENTO DE AGUA E DE ESGOTAMENTO SANITARIO E ATENDIMENTO AOS USUARIOS"/>
    <s v="P117ARSAE"/>
    <x v="2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3"/>
    <s v="VALOR DA BOLSA ESTAGIÁRIO + VALE TRANSPORTE "/>
    <n v="1363.68"/>
    <n v="12"/>
    <n v="49092.479999999996"/>
    <s v="LIMIAR"/>
    <s v="REFORÇO NAS ATIVIDADES DA GERÊNCIA"/>
    <s v="GERÊNCIA COM UM MENOR EFETIVO DE COLABORADORES"/>
    <s v="RELATÓRIOS RESULTADOS DE ANÁLISE DE DADOS GEORREFERENCIADOS"/>
    <n v="0"/>
    <n v="0"/>
    <n v="0"/>
  </r>
  <r>
    <s v="ARSAE"/>
    <s v="COORDENADORIA TECNICA DE REGULAÇAO E FISCALIZAÇÃO ECONOMICO-FINANCEIRA"/>
    <m/>
    <s v="GERÊNCIA DE REGULAÇÂO TARIFÁRIA"/>
    <s v="ARSAEPROG"/>
    <s v="117 - REGULACAO E FISCALIZACAO DOS SERVICOS DE ABASTECIMENTO DE AGUA E DE ESGOTAMENTO SANITARIO E ATENDIMENTO AOS USUARIOS"/>
    <s v="P117ARSAE"/>
    <x v="2"/>
    <s v="14 - DIÁRIAS - CIVIL"/>
    <s v="ELEM14"/>
    <x v="0"/>
    <s v="3 - Outras Despesas de Custeio"/>
    <s v="FONTEARSAE"/>
    <s v="59.1"/>
    <s v="DIÁRIAS PARA PARTICIPAÇÃO EM EVENTOS"/>
    <s v="NÃO"/>
    <s v="NÚMERO DE DIÁRIAS UTILIZADAS (2) X NÚMERO DE SERVIDORES FAVORECIDOS (1)"/>
    <n v="1"/>
    <s v="VALOR DA DIÁRIA CONFORME DECRETO 47.893/20 (FAIXA I - MUNICÍPIOS ESPECIAIS)"/>
    <n v="258"/>
    <n v="4"/>
    <n v="1032"/>
    <s v="LIMIAR"/>
    <s v="PARTICIPAÇÃO DOS SERVIDORES EM CURSOS, EXPOSIÇÕES, CONGRESSOS, CONFERÊNCIAS, REUNIÕES E AUDIÊNCIAS PÚBLICAS"/>
    <s v="PREJUIZO NA PARTICIPAÇÃO DOS SERVIDORES EM EVENTOS QUE AGREGAM CONHECIMENTO E TROCA DE EXPERIENCIAS."/>
    <s v="REALIZAÇÃO DE AUDIÊNCIA PÚBLICA EXIGIDA PARA NOVAS NORMAS"/>
    <n v="0"/>
    <n v="0"/>
    <n v="0"/>
  </r>
  <r>
    <s v="ARSAE"/>
    <s v="COORDENADORIA TECNICA DE REGULAÇAO E FISCALIZAÇÃO ECONOMICO-FINANCEIRA"/>
    <m/>
    <s v="GERÊNCIA DE REGULAÇÂO TARIFÁRIA"/>
    <s v="ARSAEPROG"/>
    <s v="117 - REGULACAO E FISCALIZACAO DOS SERVICOS DE ABASTECIMENTO DE AGUA E DE ESGOTAMENTO SANITARIO E ATENDIMENTO AOS USUARIOS"/>
    <s v="P117ARSAE"/>
    <x v="2"/>
    <s v="14 - DIÁRIAS - CIVIL"/>
    <s v="ELEM14"/>
    <x v="0"/>
    <s v="3 - Outras Despesas de Custeio"/>
    <s v="FONTEARSAE"/>
    <s v="59.1"/>
    <s v="DIÁRIAS PARA PARTICIPAÇÃO EM EVENTOS"/>
    <s v="NÃO"/>
    <s v="NÚMERO DE DIÁRIAS UTILIZADAS (2) X NÚMERO DE SERVIDORES FAVORECIDOS (1)"/>
    <n v="1"/>
    <s v="VALOR DA DIÁRIA CONFORME DECRETO 47.893/20 (FAIXA I - CAPITAIS)"/>
    <n v="362"/>
    <n v="4"/>
    <n v="1448"/>
    <s v="LIMIAR"/>
    <s v="COMPARTILHAMENTO E OBTENÇÃO NOVAS EXPERIÊNCIAS E CONHECIMENTOS PARA AGREGAR AOS ESTUDOS E NORMAS"/>
    <s v="COMPARTILHAMENTO E OBTENÇÃO NOVAS EXPERIÊNCIAS E CONHECIMENTOS PARA AGREGAR AOS ESTUDOS E NORMAS"/>
    <s v="NORMATIVOS ELABORADOS COM ADOÇÃO DAS MELHORES PRÁTICAS E CONHECIMENTOS MAIS AVANÇADOS EM REGULAÇÃO TARIFÁRIA"/>
    <n v="1"/>
    <n v="6"/>
    <n v="10"/>
  </r>
  <r>
    <s v="ARSAE"/>
    <s v="COORDENADORIA TECNICA DE REGULAÇAO E FISCALIZAÇÃO ECONOMICO-FINANCEIRA"/>
    <m/>
    <s v="GERÊNCIA DE REGULAÇÂO TARIFÁRIA"/>
    <s v="ARSAEPROG"/>
    <s v="117 - REGULACAO E FISCALIZACAO DOS SERVICOS DE ABASTECIMENTO DE AGUA E DE ESGOTAMENTO SANITARIO E ATENDIMENTO AOS USUARIOS"/>
    <s v="P117ARSAE"/>
    <x v="2"/>
    <s v="33 - PASSAGENS E DESPESAS COM LOCOMOÇÃO"/>
    <s v="ELEM33"/>
    <x v="7"/>
    <s v="3 - Outras Despesas de Custeio"/>
    <s v="FONTEARSAE"/>
    <s v="59.1"/>
    <s v="PASSAGENS AÉREAS - PARTICIPAÇÃO SERVIDOR EM EVENTOS"/>
    <s v="NÃO"/>
    <s v="VALOR POR TRECHO IDA E VOLTA"/>
    <n v="2"/>
    <s v="VALOR DO BILHETE CONFORME CONTRATO 9274217"/>
    <n v="1325.58"/>
    <n v="1"/>
    <n v="2651.16"/>
    <s v="LIMIAR"/>
    <s v="PARTICIPAÇÃO DOS SERVIDORES EM CURSOS, EXPOSIÇÕES, CONGRESSOS, CONFERÊNCIAS, REUNIÕES"/>
    <s v="PREJUIZO NA PARTICIPAÇÃO DOS SERVIDORES EM EVENTOS QUE AGREGAM CONHECIMENTO E TROCA DE EXPERIENCIAS."/>
    <s v="REALIZAÇÃO DE AUDIÊNCIA PÚBLICA EXIGIDA PARA NOVAS NORMAS"/>
    <n v="0"/>
    <n v="0"/>
    <n v="0"/>
  </r>
  <r>
    <s v="ARSAE"/>
    <s v="COORDENADORIA TECNICA DE REGULAÇAO E FISCALIZAÇÃO ECONOMICO-FINANCEIRA"/>
    <m/>
    <s v="GERÊNCIA DE REGULAÇÂO TARIFÁRIA"/>
    <s v="ARSAEPROG"/>
    <s v="117 - REGULACAO E FISCALIZACAO DOS SERVICOS DE ABASTECIMENTO DE AGUA E DE ESGOTAMENTO SANITARIO E ATENDIMENTO AOS USUARIOS"/>
    <s v="P117ARSAE"/>
    <x v="2"/>
    <s v="33 - PASSAGENS E DESPESAS COM LOCOMOÇÃO"/>
    <s v="ELEM33"/>
    <x v="6"/>
    <s v="3 - Outras Despesas de Custeio"/>
    <s v="FONTEARSAE"/>
    <s v="59.1"/>
    <s v="TRANSPORTE URBANO - PARTICIPAÇÃO EM EVENTOS E CURSOS"/>
    <s v="NÃO"/>
    <s v="VALOR POR VIAGEM"/>
    <n v="4"/>
    <s v="VALOR DO ADIANTAMETO CONFORME DECRETO 37.924/96"/>
    <n v="150"/>
    <n v="1"/>
    <n v="600"/>
    <s v="LIMIAR"/>
    <s v="PARTICIPAÇÃO EM AUDIÊNCIAS PÚBLICAS"/>
    <s v="IMPOSSIBILIDADE DE PARTICIPAÇÃO DE EVENTOS E CURSOS"/>
    <s v="REALIZAÇÃO DE AUDIÊNCIA PÚBLICA EXIGIDA PARA NOVAS NORMAS"/>
    <n v="0"/>
    <n v="0"/>
    <n v="0"/>
  </r>
  <r>
    <s v="ARSAE"/>
    <s v="COORDENADORIA TECNICA DE REGULAÇAO E FISCALIZAÇÃO ECONOMICO-FINANCEIRA"/>
    <m/>
    <s v="GERÊNCIA DE REGULAÇÂO TARIFÁRIA"/>
    <s v="ARSAEPROG"/>
    <s v="117 - REGULACAO E FISCALIZACAO DOS SERVICOS DE ABASTECIMENTO DE AGUA E DE ESGOTAMENTO SANITARIO E ATENDIMENTO AOS USUARIOS"/>
    <s v="P117ARSAE"/>
    <x v="2"/>
    <s v="39 - OUTROS SERVIÇOS DE TERCEIROS - PESSOA JURÍDICA"/>
    <s v="ELEM39"/>
    <x v="2"/>
    <s v="3 - Outras Despesas de Custeio"/>
    <s v="FONTEARSAE"/>
    <s v="59.1"/>
    <s v="ESTAGIÁRIO CARGA HORÁRIA 30 HORAS SEMANAIS"/>
    <s v="NÃO"/>
    <s v="NÚMERO DE ESTAGIÁRIOS"/>
    <n v="2"/>
    <s v="VALOR DA BOLSA ESTAGIÁRIO + VALE TRANSPORTE "/>
    <n v="1363.68"/>
    <n v="12"/>
    <n v="32728.32"/>
    <s v="LIMIAR"/>
    <s v="REFORÇO NAS ATIVIDADES DA GERÊNCIA"/>
    <s v="GERÊNCIA COM UM MENOR EFETIVO DE COLABORADORES"/>
    <s v="NORMATIVOS ENTREGUES CONFORME AGENDA"/>
    <n v="0"/>
    <n v="0"/>
    <n v="0"/>
  </r>
  <r>
    <s v="ARSAE"/>
    <s v="COORDENADORIA TECNICA DE REGULAÇAO E FISCALIZAÇÃO ECONOMICO-FINANCEIRA"/>
    <m/>
    <s v="GERÊNCIA DE REGULAÇÂO TARIFÁRIA"/>
    <s v="ARSAEPROG"/>
    <s v="117 - REGULACAO E FISCALIZACAO DOS SERVICOS DE ABASTECIMENTO DE AGUA E DE ESGOTAMENTO SANITARIO E ATENDIMENTO AOS USUARIOS"/>
    <s v="P117ARSAE"/>
    <x v="2"/>
    <s v="39 - OUTROS SERVIÇOS DE TERCEIROS - PESSOA JURÍDICA"/>
    <s v="ELEM39"/>
    <x v="10"/>
    <s v="3 - Outras Despesas de Custeio"/>
    <s v="FONTEARSAE"/>
    <s v="59.1"/>
    <s v="INSCRIÇÃO EM EVENTOS"/>
    <s v="NÃO"/>
    <s v="QUANTIDADE DE SERVIDORES FAVORECIDOS"/>
    <n v="2"/>
    <s v="VALOR HISTÓRICO DOS EVENTOS REALIZADOS"/>
    <n v="1000"/>
    <n v="1"/>
    <n v="2000"/>
    <s v="INCREMENTAL"/>
    <s v="CENÁRIO GRT 1: COMPARTILHAMENTO E OBTENÇÃO NOVAS EXPERIÊNCIAS E CONHECIMENTOS PARA AGREGAR AOS ESTUDOS E NORMAS"/>
    <s v="ELABORAÇÃO DE ATIVIDADES SEM A ADOÇÃO DE PROCEDIMENTOS ATUALIZADOS"/>
    <s v="NORMATIVOS ELABORADOS COM ADOÇÃO DAS MELHORES PRÁTICAS E CONHECIMENTOS MAIS AVANÇADOS EM REGULAÇÃO TARIFÁRIA"/>
    <n v="1"/>
    <n v="6"/>
    <n v="10"/>
  </r>
  <r>
    <s v="ARSAE"/>
    <s v="COORDENADORIA TECNICA DE REGULAÇAO E FISCALIZAÇÃO ECONOMICO-FINANCEIRA"/>
    <m/>
    <s v="GERÊNCIA DE REGULAÇÂO TARIFÁRIA"/>
    <s v="ARSAEPROG"/>
    <s v="117 - REGULACAO E FISCALIZACAO DOS SERVICOS DE ABASTECIMENTO DE AGUA E DE ESGOTAMENTO SANITARIO E ATENDIMENTO AOS USUARIOS"/>
    <s v="P117ARSAE"/>
    <x v="2"/>
    <s v="40 - SERVIÇOS DE TECNOLOGIA DA INFORMAÇÃO E COMUNICAÇÃO - PESSOA JURÍDICA"/>
    <s v="ELEM40"/>
    <x v="14"/>
    <s v="3 - Outras Despesas de Custeio"/>
    <s v="FONTEARSAE"/>
    <s v="59.1"/>
    <s v="ACESSO A SOLUÇÃO DE BUSINESS INTELLIGENCE_x000a_(SIR)"/>
    <s v="NÃO"/>
    <s v="QUANTIDADE DE SERVIDORES FAVORECIDOS"/>
    <n v="2"/>
    <s v="Licença MicroStrategy (BI-SIR) para um servidor"/>
    <n v="650"/>
    <n v="12"/>
    <n v="15600"/>
    <s v="LIMIAR"/>
    <s v="CENÁRIO GRT 3: MAIOR CAPACIDADE E AGILIDADE NA ELABORAÇÃO DE RELATÓRIO E ANÁLISES QUE ALIMENTARÃO OS RELATÓRIOS"/>
    <s v="MAIOR CAPACIDADE E AGILIDADE NA ELABORAÇÃO DE RELATÓRIO E ANÁLISES QUE ALIMENTARÃO OS RELATÓRIOS"/>
    <s v="ANÁLISES MAIS COMPLETAS E ROBUSTAS DOS RELATÓRIOS, COM MAIOR CONFIABILIDADE DOS DADOS"/>
    <n v="2"/>
    <n v="1"/>
    <n v="2"/>
  </r>
  <r>
    <s v="ARSAE"/>
    <s v="COORDENADORIA TECNICA DE REGULAÇAO E FISCALIZAÇÃO ECONOMICO-FINANCEIRA"/>
    <m/>
    <s v="GERÊNCIA DE FISCALIZAÇÃO ECONÔMICA"/>
    <s v="ARSAEPROG"/>
    <s v="117 - REGULACAO E FISCALIZACAO DOS SERVICOS DE ABASTECIMENTO DE AGUA E DE ESGOTAMENTO SANITARIO E ATENDIMENTO AOS USUARIOS"/>
    <s v="P117ARSAE"/>
    <x v="2"/>
    <s v="14 - DIÁRIAS - CIVIL"/>
    <s v="ELEM14"/>
    <x v="0"/>
    <s v="3 - Outras Despesas de Custeio"/>
    <s v="FONTEARSAE"/>
    <s v="59.1"/>
    <s v="DIÁRIAS PARA FISCALIZAÇÃO"/>
    <s v="NÃO"/>
    <s v="NÚMERO DE DIÁRIAS UTILIZADAS (5) X NÚMERO DE SERVIDORES FAVORECIDOS (2)"/>
    <n v="1"/>
    <s v="VALOR DA DIÁRIA CONFORME DECRETO 48.410/22 (FAIXA I - DEMAIS MUNICÍPIOS)"/>
    <n v="258"/>
    <n v="20"/>
    <n v="5160"/>
    <s v="LIMIAR"/>
    <s v="MELHORIA E AMPLIAÇÃO DAS FISCALIZAÇÕES. A DISPONIBILIZAÇÃO DE DIÁRIAS PARA VIAGENS DOS SERVIÇOS TEM POTENCIAL DE APRIMORAR OS TRABALHOS E APROXIMAR DO REGULADOR DO REGULADO E DA SOCIEDADE, SOBRETUDO NA EVENTUALIDADE DA FORMAÇÃO DE BLOCOS REGIONAIS DE SANEAMENTO"/>
    <s v="IMPOSSIBILIDADE DE VIAJAR"/>
    <s v="MAIOR QUALIDADE, FIDEDIGNIDADE E PRECISÃO DOS TRABALHOS. GANHOS INDIRETOS DA PRESENÇA DO REGULADOR JUNTO AOS FISCALIZADOS."/>
    <n v="0"/>
    <n v="0"/>
    <n v="0"/>
  </r>
  <r>
    <s v="ARSAE"/>
    <s v="COORDENADORIA TECNICA DE REGULAÇAO E FISCALIZAÇÃO ECONOMICO-FINANCEIRA"/>
    <m/>
    <s v="GERÊNCIA DE FISCALIZAÇÃO ECONÔMICA"/>
    <s v="ARSAEPROG"/>
    <s v="117 - REGULACAO E FISCALIZACAO DOS SERVICOS DE ABASTECIMENTO DE AGUA E DE ESGOTAMENTO SANITARIO E ATENDIMENTO AOS USUARIOS"/>
    <s v="P117ARSAE"/>
    <x v="2"/>
    <s v="33 - PASSAGENS E DESPESAS COM LOCOMOÇÃO"/>
    <s v="ELEM33"/>
    <x v="6"/>
    <s v="3 - Outras Despesas de Custeio"/>
    <s v="FONTEARSAE"/>
    <s v="59.1"/>
    <s v="TRANSPORTE URBANO - PARTICIPAÇÃO EM EVENTOS E CURSOS"/>
    <s v="NÃO"/>
    <s v="VALOR POR VIAGEM"/>
    <n v="5"/>
    <s v="VALOR DO ADIANTAMETO CONFORME DECRETO 37.924/96"/>
    <n v="150"/>
    <n v="1"/>
    <n v="750"/>
    <s v="LIMIAR"/>
    <s v="AUMENTO DA PRODUTIVIDADDE NA FISCALIZAÇÃO: A PARTICIPAÇÃO EM CURSOS DE CAPACITAÇÃO (PYTHON, R, POWER BI E OUTROS) TEM POTENCIAL DE GERAR MUITAS SINERGIAS E AUMENTAR SIGNIFICATIVAMENTE A PRODUTIVIDADE DA GERÊNCIA."/>
    <s v="IMPOSSIBILIDADE DE PARTICIPAÇÃO DE EVENTOS E CURSOS"/>
    <s v="MAIOR QUALIDADE, FIDEDIGNIDADE E PRECISÃO DOS TRABALHOS. GANHOS INDIRETOS DA PRESENÇA DO REGULADOR JUNTO AOS FISCALIZADOS."/>
    <n v="0"/>
    <n v="0"/>
    <n v="0"/>
  </r>
  <r>
    <s v="ARSAE"/>
    <s v="COORDENADORIA TECNICA DE REGULAÇAO E FISCALIZAÇÃO ECONOMICO-FINANCEIRA"/>
    <m/>
    <s v="GERÊNCIA DE FISCALIZAÇÃO ECONÔMICA"/>
    <s v="ARSAEPROG"/>
    <s v="117 - REGULACAO E FISCALIZACAO DOS SERVICOS DE ABASTECIMENTO DE AGUA E DE ESGOTAMENTO SANITARIO E ATENDIMENTO AOS USUARIOS"/>
    <s v="P117ARSAE"/>
    <x v="2"/>
    <s v="39 - OUTROS SERVIÇOS DE TERCEIROS - PESSOA JURÍDICA"/>
    <s v="ELEM39"/>
    <x v="10"/>
    <s v="3 - Outras Despesas de Custeio"/>
    <s v="FONTEARSAE"/>
    <s v="59.1"/>
    <s v="INSCRIÇÃO EM EVENTOS"/>
    <s v="NÃO"/>
    <s v="QUANTIDADE DE SERVIDORES FAVORECIDOS"/>
    <n v="2"/>
    <s v="VALOR HISTÓRICO DOS EVENTOS REALIZADOS"/>
    <n v="1000"/>
    <n v="1"/>
    <n v="2000"/>
    <s v="INCREMENTAL"/>
    <s v="CENÁRIO GFE 1: AUMENTO DA PRODUTIVIDADDE NA FISCALIZAÇÃO: A PARTICIPAÇÃO EM CURSOS DE CAPACITAÇÃO (PYTHON, R, POWER BI E OUTROS) TEM POTENCIAL DE GERAR MUITAS SINERGIAS E AUMENTAR SIGNIFICATIVAMENTE A PRODUTIVIDADE DA GERÊNCIA."/>
    <s v="ELABORAÇÃO DE ATIVIDADES SEM A ADOÇÃO DE PROCEDIMENTOS ATUALIZADOS"/>
    <s v="INTRODUÇÃO DE NOVAS PRÁTICAS NOS PROCESSOS DE FISCALIZAÇÃO ECONÔMICA."/>
    <n v="1"/>
    <n v="7"/>
    <n v="12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14 - DIÁRIAS - CIVIL"/>
    <s v="ELEM14"/>
    <x v="0"/>
    <s v="3 - Outras Despesas de Custeio"/>
    <s v="FONTEARSAE"/>
    <s v="59.1"/>
    <s v="DIÁRIAS PARA PARTICIPAÇÃO EM EVENTOS"/>
    <s v="NÃO"/>
    <s v="NÚMERO DE DIÁRIAS UTILIZADAS (7) X NÚMERO DE SERVIDORES FAVORECIDOS (4)"/>
    <n v="1"/>
    <s v="Valor da diária conforme Decreto 48.410/22 (faixa I - demais municípios)"/>
    <n v="258"/>
    <n v="5"/>
    <n v="1290"/>
    <s v="LIMIAR"/>
    <s v="MANTER O NÍVEL DE CAPACITAÇÃO DA EQUIPE."/>
    <s v="NÃO CUMPRIMENTO DE NÍVEIS MÍNIMOS DE SERVIÇO, FALTA DE APERFEIÇOAMENTO NOS ATENDIMENTOS REALIZADOS E BAIXA CAPACITAÇÃO DOS SERVIDORES."/>
    <s v="SERVIDORES MOTIVADOS E CAPACITADOS."/>
    <n v="4"/>
    <n v="4"/>
    <n v="14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33 - PASSAGENS E DESPESAS COM LOCOMOÇÃO"/>
    <s v="ELEM33"/>
    <x v="6"/>
    <s v="3 - Outras Despesas de Custeio"/>
    <s v="FONTEARSAE"/>
    <s v="59.1"/>
    <s v="TRANSPORTE URBANO - PARTICIPAÇÃO EM EVENTOS"/>
    <s v="NÃO"/>
    <s v="VALOR POR VIAGEM"/>
    <n v="1"/>
    <s v="Valor do adiantameto conforme Decreto 37.924/96"/>
    <n v="150"/>
    <n v="5"/>
    <n v="750"/>
    <s v="LIMIAR"/>
    <s v="MANTER O NÍVEL DE CAPACITAÇÃO DA EQUIPE."/>
    <s v="NÃO CUMPRIMENTO DE NÍVEIS MÍNIMOS DE SERVIÇO, FALTA DE APERFEIÇOAMENTO NOS ATENDIMENTOS REALIZADOS E BAIXA CAPACITAÇÃO DOS SERVIDORES."/>
    <s v="SERVIDORES MOTIVADOS E CAPACITADOS."/>
    <n v="5"/>
    <n v="5"/>
    <n v="14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37 - LOCAÇÃO DE MÃO-DE-OBRA"/>
    <s v="ELEM37"/>
    <x v="4"/>
    <s v="3 - Outras Despesas de Custeio"/>
    <s v="FONTEARSAE"/>
    <s v="59.1"/>
    <s v="POSTOS DE SERVIÇOS TELEDIGIFONISTAS 30H"/>
    <s v="NÃO"/>
    <s v="NÚMERO DE POSTOS DE TRABALHO"/>
    <n v="3"/>
    <s v="Valor mensal do posto de trabalho conforme contrato"/>
    <n v="5220.9799999999996"/>
    <n v="12"/>
    <n v="187955.27999999997"/>
    <s v="LIMIAR"/>
    <s v="ATENDIMENTO REALIZADO POR PROFISSIONAIS CAPACITADOS."/>
    <s v="NÃO DISPONIBILIZAR ATENDIMENTO TELEFÔNICO OBRIGATÓRIO."/>
    <s v="DISPONIBILIZAÇÃO DE ATENDIMENTO TELEFÔNICO OFERECIDO POR PROFISSIONAL CAPACITADO E REDUÇÃO DO NÚMERO DE CHAMADAS NÃO ATENDIDAS."/>
    <n v="0"/>
    <n v="0"/>
    <n v="0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37 - LOCAÇÃO DE MÃO-DE-OBRA"/>
    <s v="ELEM37"/>
    <x v="4"/>
    <s v="3 - Outras Despesas de Custeio"/>
    <s v="FONTEARSAE"/>
    <s v="59.1"/>
    <s v="POSTO DE SERVIÇO DE APOIO ADMINISTRATIVO 40HS_x000a_(LARISSA)"/>
    <s v="NÃO"/>
    <s v="NÚMERO DE POSTO DE TRABALHO"/>
    <n v="1"/>
    <s v="Valor mensal do posto de trabalho conforme contrato"/>
    <n v="5921.54"/>
    <n v="12"/>
    <n v="71058.48"/>
    <s v="LIMIAR"/>
    <s v="MANTER O NÍVEL DE SERVIÇOS DA EQUIPE."/>
    <s v="NÃO DISPONIBILIZAR UM PROFISSIONAL CAPACITADO PARA EXECUTAR TAREFAS ADMINISTRATIVAS."/>
    <s v="DISPONIBILIZAÇÃO DE UM PROFISSIONAL CAPACITADO PARA EXECUTAR TAREFAS ADMINISTRATIVAS."/>
    <n v="0"/>
    <n v="0"/>
    <n v="0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37 - LOCAÇÃO DE MÃO-DE-OBRA"/>
    <s v="ELEM37"/>
    <x v="5"/>
    <s v="3 - Outras Despesas de Custeio"/>
    <s v="FONTEARSAE"/>
    <s v="59.1"/>
    <s v="ITENS FINANCEIROS DO CONTRATO"/>
    <s v="NÃO"/>
    <s v="PAGAMENTO MENSAL DOS ITENS FINANCEIROS"/>
    <n v="4"/>
    <s v="Valor mensal do pagamento dos itens financeiros conforme contrato"/>
    <n v="500"/>
    <n v="12"/>
    <n v="24000"/>
    <s v="LIMIAR"/>
    <s v="MÍNIMO NECESSÁRIO PARA DESPESAS COM ENCARGOS TRABALHISTAS À MGS."/>
    <s v="NÃO SE PODE FICAR SEM PAGAR OS ENCARGOS FINANCEIROS DO CONTRATO DA MGS."/>
    <s v="MANTEREMOS A REGULARIDADE NOS PAGAMENTOS DAS CLÁUSULAS CONTRATUAIS DA MGS."/>
    <n v="0"/>
    <n v="0"/>
    <n v="0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39 - OUTROS SERVIÇOS DE TERCEIROS - PESSOA JURÍDICA"/>
    <s v="ELEM39"/>
    <x v="10"/>
    <s v="3 - Outras Despesas de Custeio"/>
    <s v="FONTEARSAE"/>
    <s v="59.1"/>
    <s v="PARTICIPAÇÃO EM EVENTOS"/>
    <s v="NÃO"/>
    <s v="NÚMERO DE EVENTOS (2) X NÚMERO DE SERVIDORES FAVORECIDOS (4)"/>
    <n v="3"/>
    <s v="Valor histórico dos eventos realizados"/>
    <n v="1000"/>
    <n v="1"/>
    <n v="3000"/>
    <s v="INCREMENTAL"/>
    <s v="MANTER O NÍVEL DE CAPACITAÇÃO DA EQUIPE."/>
    <s v="NÃO CUMPRIMENTO DE NÍVEIS MÍNIMOS DE SERVIÇO, FALTA DE APERFEIÇOAMENTO NOS ATENDIMENTOS REALIZADOS E BAIXA CAPACITAÇÃO DOS SERVIDORES."/>
    <s v="SERVIDORES MOTIVADOS E CAPACITADOS."/>
    <n v="3"/>
    <n v="3"/>
    <n v="14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39 - OUTROS SERVIÇOS DE TERCEIROS - PESSOA JURÍDICA"/>
    <s v="ELEM39"/>
    <x v="22"/>
    <s v="3 - Outras Despesas de Custeio"/>
    <s v="FONTEARSAE"/>
    <s v="59.1"/>
    <s v="ATENDIMENTO VIA CHATBOT"/>
    <s v="NÃO"/>
    <s v="QUANTIDADE DE ATENDIMENTO (1.800) X CUSTO UNITÁRIO (R$0,46) (CONTRATO 2 ANOS)"/>
    <n v="150"/>
    <s v="Valor cobrado por atendimento"/>
    <n v="0.46"/>
    <n v="24"/>
    <n v="1656"/>
    <s v="LIMIAR"/>
    <s v="DISPONIBILIZAR MAIS UM CANAL DE ATENDIMENTO NA OUVIDORIA DA ARSAE-MG."/>
    <s v="NÃO DISPONIBILIZAR O CANAL DE ATENDIMENTO, VIA WHATSAPP, AOS USUÁRIOS."/>
    <s v="DISPONIBILIZAÇÃO DO CANAL DE ATENDIMENTO, VIA WHATSAPP, AOS USUÁRIOS."/>
    <n v="1"/>
    <n v="1"/>
    <n v="3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39 - OUTROS SERVIÇOS DE TERCEIROS - PESSOA JURÍDICA"/>
    <s v="ELEM39"/>
    <x v="22"/>
    <s v="3 - Outras Despesas de Custeio"/>
    <s v="FONTEARSAE"/>
    <s v="59.1"/>
    <s v="ATENDIMENTO VIA CHATBOT"/>
    <s v="NÃO"/>
    <s v="QUANTIDADE DE ATENDIMENTO (6.000) X CUSTO UNITÁRIO (R$0,24)"/>
    <n v="500"/>
    <s v="Valor cobrado por atendimento"/>
    <n v="0.24"/>
    <n v="24"/>
    <n v="2880"/>
    <s v="LIMIAR"/>
    <s v="DISPONIBILIZAR MAIS UM CANAL DE ATENDIMENTO NA OUVIDORIA DA ARSAE-MG."/>
    <s v="NÃO DISPONIBILIZAR O CANAL DE ATENDIMENTO, VIA WHATSAPP, AOS USUÁRIOS."/>
    <s v="DISPONIBILIZAÇÃO DO CANAL DE ATENDIMENTO, VIA WHATSAPP, AOS USUÁRIOS."/>
    <n v="1"/>
    <n v="1"/>
    <n v="3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39 - OUTROS SERVIÇOS DE TERCEIROS - PESSOA JURÍDICA"/>
    <s v="ELEM39"/>
    <x v="22"/>
    <s v="3 - Outras Despesas de Custeio"/>
    <s v="FONTEARSAE"/>
    <s v="59.1"/>
    <s v="ATENDIMENTO VIA CHATBOT"/>
    <s v="NÃO"/>
    <s v="HORAS DE DESENVOLVIMENTO"/>
    <n v="20"/>
    <s v="HORAS DE DESENVOLVIMENTO"/>
    <n v="105.52"/>
    <n v="1"/>
    <n v="2110.4"/>
    <s v="LIMIAR"/>
    <s v="DISPONIBILIZAR MAIS UM CANAL DE ATENDIMENTO NA OUVIDORIA DA ARSAE-MG."/>
    <s v="NÃO DISPONIBILIZAR O CANAL DE ATENDIMENTO, VIA WHATSAPP, AOS USUÁRIOS."/>
    <s v="DISPONIBILIZAÇÃO DO CANAL DE ATENDIMENTO, VIA WHATSAPP, AOS USUÁRIOS."/>
    <n v="1"/>
    <n v="1"/>
    <n v="3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40 - SERVIÇOS DE TECNOLOGIA DA INFORMAÇÃO E COMUNICAÇÃO - PESSOA JURÍDICA"/>
    <s v="ELEM40"/>
    <x v="14"/>
    <s v="3 - Outras Despesas de Custeio"/>
    <s v="FONTEARSAE"/>
    <s v="59.1"/>
    <s v="SERVIÇO DE GESTÃO DO SISTEMA MG-OUV"/>
    <s v="NÃO"/>
    <s v="SERVIÇO CONTINUADO"/>
    <n v="1"/>
    <s v="Valor dos itens do contrato"/>
    <n v="1854.576"/>
    <n v="12"/>
    <n v="22254.912"/>
    <s v="LIMIAR"/>
    <s v="ATENDIMENTO ELETRÔNICO REALIZADO DE ACORDO COM O PREVISTO NO ARTIGO 6º DA LEI 18.309/2009."/>
    <s v="NÃO DISPONIBILIZAR ATENDIMENTO ELETRÔNICO AOS USUÁRIOS."/>
    <s v="DISPONIBILIZAÇÃO DE ATENDIMENTO ELETRÔNICO OBRIGATÓRIO."/>
    <n v="0"/>
    <n v="0"/>
    <n v="0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40 - SERVIÇOS DE TECNOLOGIA DA INFORMAÇÃO E COMUNICAÇÃO - PESSOA JURÍDICA"/>
    <s v="ELEM40"/>
    <x v="14"/>
    <s v="3 - Outras Despesas de Custeio"/>
    <s v="FONTEARSAE"/>
    <s v="59.1"/>
    <s v="GERENCIAMENTO DE CONTEÚDO - PROECM"/>
    <s v="NÃO"/>
    <s v="SERVIÇO CONTINUADO"/>
    <n v="1"/>
    <s v="Valor dos itens do contrato"/>
    <n v="1428.3500000000001"/>
    <n v="12"/>
    <n v="17140.2"/>
    <s v="LIMIAR"/>
    <s v="ATENDIMENTO ELETRÔNICO REALIZADO DE ACORDO COM O PREVISTO NO ARTIGO 6º DA LEI 18.309/2009."/>
    <s v="NÃO DISPONIBILIZAR ATENDIMENTO ELETRÔNICO AOS USUÁRIOS."/>
    <s v="DISPONIBILIZAÇÃO DE ATENDIMENTO ELETRÔNICO OBRIGATÓRIO."/>
    <n v="0"/>
    <n v="0"/>
    <n v="0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40 - SERVIÇOS DE TECNOLOGIA DA INFORMAÇÃO E COMUNICAÇÃO - PESSOA JURÍDICA"/>
    <s v="ELEM40"/>
    <x v="15"/>
    <s v="3 - Outras Despesas de Custeio"/>
    <s v="FONTEARSAE"/>
    <s v="59.1"/>
    <s v="SERVIÇO DE TELEFONIA FIXA – INSTALAÇÃO OU TRANSFERÊNCIA /MUDANÇA DE ENDEREÇO/LOCAL"/>
    <s v="NÃO"/>
    <s v="UNIDADE"/>
    <n v="2"/>
    <s v="Unidade"/>
    <n v="54.86"/>
    <n v="1"/>
    <n v="109.72"/>
    <s v="LIMIAR"/>
    <s v="ATENDIMENTO TELEFÔNICO REALIZADO DE ACORDO COM O PREVISTO NO INCISO XII DO ARTIGO 6º DA LEI 18.309/2009."/>
    <s v="NÃO DISPONIBILIZAR ATENDIMENTO TELEFÔNICO AOS USUÁRIOS."/>
    <s v="DISPONIBILIZAÇÃO DE ATENDIMENTO TELEFÔNICO OBRIGATÓRIO."/>
    <n v="0"/>
    <n v="0"/>
    <n v="0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40 - SERVIÇOS DE TECNOLOGIA DA INFORMAÇÃO E COMUNICAÇÃO - PESSOA JURÍDICA"/>
    <s v="ELEM40"/>
    <x v="15"/>
    <s v="3 - Outras Despesas de Custeio"/>
    <s v="FONTEARSAE"/>
    <s v="59.1"/>
    <s v="ASSINATURA DE ACESSO DIGITAL (FEIXE E1, 30 CANAIS, PROTOCOLO R2 OU ISDN)"/>
    <s v="NÃO"/>
    <s v="UNIDADE"/>
    <n v="1"/>
    <s v="Unidade"/>
    <n v="3912"/>
    <n v="1"/>
    <n v="3912"/>
    <s v="LIMIAR"/>
    <s v="ATENDIMENTO TELEFÔNICO REALIZADO DE ACORDO COM O PREVISTO NO INCISO XII DO ARTIGO 6º DA LEI 18.309/2009."/>
    <s v="NÃO DISPONIBILIZAR ATENDIMENTO TELEFÔNICO AOS USUÁRIOS."/>
    <s v="DISPONIBILIZAÇÃO DE ATENDIMENTO TELEFÔNICO OBRIGATÓRIO."/>
    <n v="0"/>
    <n v="0"/>
    <n v="0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40 - SERVIÇOS DE TECNOLOGIA DA INFORMAÇÃO E COMUNICAÇÃO - PESSOA JURÍDICA"/>
    <s v="ELEM40"/>
    <x v="15"/>
    <s v="3 - Outras Despesas de Custeio"/>
    <s v="FONTEARSAE"/>
    <s v="59.1"/>
    <s v="CHAMADA RECEPTIVA ORIGINADA DE TELEFONIA FIXA- LOCAL"/>
    <s v="NÃO"/>
    <s v="QUANTIDADE DE MINUTOS DE LIGAÇÕES (24.000) X CUSTO UNITÁRIO COBRADO POR MINUTO (0,02)"/>
    <n v="2000"/>
    <s v="Valor cobrado por minuto"/>
    <n v="0.02"/>
    <n v="12"/>
    <n v="480"/>
    <s v="LIMIAR"/>
    <s v="ATENDIMENTO TELEFÔNICO REALIZADO DE ACORDO COM O PREVISTO NO INCISO XII DO ARTIGO 6º DA LEI 18.309/2009."/>
    <s v="NÃO DISPONIBILIZAR ATENDIMENTO TELEFÔNICO AOS USUÁRIOS."/>
    <s v="DISPONIBILIZAÇÃO DE ATENDIMENTO TELEFÔNICO OBRIGATÓRIO."/>
    <n v="0"/>
    <n v="0"/>
    <n v="0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40 - SERVIÇOS DE TECNOLOGIA DA INFORMAÇÃO E COMUNICAÇÃO - PESSOA JURÍDICA"/>
    <s v="ELEM40"/>
    <x v="15"/>
    <s v="3 - Outras Despesas de Custeio"/>
    <s v="FONTEARSAE"/>
    <s v="59.1"/>
    <s v="CHAMADA RECEPTIVA ORIGINADA DE TELEFONIA FIXA- DDD"/>
    <s v="NÃO"/>
    <s v="QUANTIDADE DE MINUTOS DE LIGAÇÕES (24.000) X CUSTO UNITÁRIO COBRADO POR MINUTO (0,02)"/>
    <n v="2000"/>
    <s v="Valor cobrado por minuto"/>
    <n v="0.02"/>
    <n v="12"/>
    <n v="480"/>
    <s v="LIMIAR"/>
    <s v="ATENDIMENTO TELEFÔNICO REALIZADO DE ACORDO COM O PREVISTO NO INCISO XII DO ARTIGO 6º DA LEI 18.309/2009."/>
    <s v="NÃO DISPONIBILIZAR ATENDIMENTO TELEFÔNICO AOS USUÁRIOS."/>
    <s v="DISPONIBILIZAÇÃO DE ATENDIMENTO TELEFÔNICO OBRIGATÓRIO."/>
    <n v="0"/>
    <n v="0"/>
    <n v="0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40 - SERVIÇOS DE TECNOLOGIA DA INFORMAÇÃO E COMUNICAÇÃO - PESSOA JURÍDICA"/>
    <s v="ELEM40"/>
    <x v="15"/>
    <s v="3 - Outras Despesas de Custeio"/>
    <s v="FONTEARSAE"/>
    <s v="59.1"/>
    <s v="CHAMADA RECEPTIVA ORIGINADA DE TELEFONIA MÓVEL - LOCAL"/>
    <s v="NÃO"/>
    <s v="QUANTIDADE DE MINUTOS DE LIGAÇÕES (86.000) X CUSTO UNITÁRIO COBRADO POR MINUTO (0,01)"/>
    <n v="7166.66"/>
    <s v="Valor cobrado por minuto"/>
    <n v="0.01"/>
    <n v="12"/>
    <n v="859.99919999999997"/>
    <s v="LIMIAR"/>
    <s v="ATENDIMENTO TELEFÔNICO REALIZADO DE ACORDO COM O PREVISTO NO INCISO XII DO ARTIGO 6º DA LEI 18.309/2009."/>
    <s v="NÃO DISPONIBILIZAR ATENDIMENTO TELEFÔNICO AOS USUÁRIOS."/>
    <s v="DISPONIBILIZAÇÃO DE ATENDIMENTO TELEFÔNICO OBRIGATÓRIO."/>
    <n v="0"/>
    <n v="0"/>
    <n v="0"/>
  </r>
  <r>
    <s v="ARSAE"/>
    <s v="OUVIDORIA"/>
    <m/>
    <s v="OUVIDORIA"/>
    <s v="ARSAEPROG"/>
    <s v="117 - REGULACAO E FISCALIZACAO DOS SERVICOS DE ABASTECIMENTO DE AGUA E DE ESGOTAMENTO SANITARIO E ATENDIMENTO AOS USUARIOS"/>
    <s v="P117ARSAE"/>
    <x v="3"/>
    <s v="40 - SERVIÇOS DE TECNOLOGIA DA INFORMAÇÃO E COMUNICAÇÃO - PESSOA JURÍDICA"/>
    <s v="ELEM40"/>
    <x v="15"/>
    <s v="3 - Outras Despesas de Custeio"/>
    <s v="FONTEARSAE"/>
    <s v="59.1"/>
    <s v="CHAMADA RECEPTIVA ORIGINADA DE TELEFONIA MÓVEL - DDD"/>
    <s v="NÃO"/>
    <s v="QUANTIDADE DE MINUTOS DE LIGAÇÕES (45.000) X CUSTO UNITÁRIO COBRADO POR MINUTO (0,01)"/>
    <n v="3750"/>
    <s v="Valor cobrado por minuto"/>
    <n v="0.01"/>
    <n v="12"/>
    <n v="450"/>
    <s v="LIMIAR"/>
    <s v="ATENDIMENTO TELEFÔNICO REALIZADO DE ACORDO COM O PREVISTO NO INCISO XII DO ARTIGO 6º DA LEI 18.309/2009."/>
    <s v="NÃO DISPONIBILIZAR ATENDIMENTO TELEFÔNICO AOS USUÁRIOS."/>
    <s v="DISPONIBILIZAÇÃO DE ATENDIMENTO TELEFÔNICO OBRIGATÓRIO.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dinâmica1" cacheId="323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55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25">
        <item x="0"/>
        <item x="17"/>
        <item x="6"/>
        <item x="7"/>
        <item x="8"/>
        <item x="4"/>
        <item x="5"/>
        <item x="18"/>
        <item x="9"/>
        <item x="19"/>
        <item x="10"/>
        <item x="1"/>
        <item x="11"/>
        <item x="20"/>
        <item x="12"/>
        <item x="2"/>
        <item x="13"/>
        <item x="21"/>
        <item x="3"/>
        <item x="14"/>
        <item x="15"/>
        <item x="16"/>
        <item x="22"/>
        <item m="1"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10"/>
  </rowFields>
  <rowItems count="5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>
      <x v="1"/>
    </i>
    <i r="1">
      <x/>
    </i>
    <i r="1">
      <x v="2"/>
    </i>
    <i r="1">
      <x v="3"/>
    </i>
    <i r="1">
      <x v="5"/>
    </i>
    <i r="1">
      <x v="6"/>
    </i>
    <i r="1">
      <x v="7"/>
    </i>
    <i r="1">
      <x v="9"/>
    </i>
    <i r="1">
      <x v="10"/>
    </i>
    <i r="1">
      <x v="13"/>
    </i>
    <i r="1">
      <x v="14"/>
    </i>
    <i r="1">
      <x v="15"/>
    </i>
    <i r="1">
      <x v="17"/>
    </i>
    <i r="1">
      <x v="19"/>
    </i>
    <i r="1">
      <x v="21"/>
    </i>
    <i>
      <x v="2"/>
    </i>
    <i r="1">
      <x/>
    </i>
    <i r="1">
      <x v="2"/>
    </i>
    <i r="1">
      <x v="3"/>
    </i>
    <i r="1">
      <x v="10"/>
    </i>
    <i r="1">
      <x v="15"/>
    </i>
    <i r="1">
      <x v="19"/>
    </i>
    <i r="1">
      <x v="21"/>
    </i>
    <i>
      <x v="3"/>
    </i>
    <i r="1">
      <x/>
    </i>
    <i r="1">
      <x v="2"/>
    </i>
    <i r="1">
      <x v="5"/>
    </i>
    <i r="1">
      <x v="6"/>
    </i>
    <i r="1">
      <x v="10"/>
    </i>
    <i r="1">
      <x v="19"/>
    </i>
    <i r="1">
      <x v="20"/>
    </i>
    <i r="1">
      <x v="22"/>
    </i>
    <i t="grand">
      <x/>
    </i>
  </rowItems>
  <colItems count="1">
    <i/>
  </colItems>
  <dataFields count="1">
    <dataField name="Soma de VALOR TOTAL ITEM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lmg.gov.br/consulte/legislacao/completa/completa.html?num=47045&amp;ano=2016&amp;tipo=DEC" TargetMode="External"/><Relationship Id="rId1" Type="http://schemas.openxmlformats.org/officeDocument/2006/relationships/hyperlink" Target="http://www.planejamento.mg.gov.br/pagina/planejamento-e-orcamento/lei-orcamentaria-anual-loa/lei-orcamentaria-anual-lo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26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4" t="s">
        <v>17</v>
      </c>
      <c r="S1" s="54" t="s">
        <v>18</v>
      </c>
      <c r="T1" s="54"/>
      <c r="U1" s="54"/>
      <c r="V1" s="54"/>
      <c r="W1" s="54"/>
      <c r="X1" s="54"/>
      <c r="Y1" s="54"/>
      <c r="Z1" s="54"/>
    </row>
    <row r="2" spans="1:26">
      <c r="A2" s="1" t="s">
        <v>19</v>
      </c>
      <c r="B2" s="1" t="s">
        <v>19</v>
      </c>
      <c r="C2" s="1" t="s">
        <v>20</v>
      </c>
      <c r="D2" s="1" t="s">
        <v>19</v>
      </c>
      <c r="E2" s="1" t="s">
        <v>21</v>
      </c>
      <c r="F2" s="1" t="s">
        <v>19</v>
      </c>
      <c r="G2" s="1" t="s">
        <v>19</v>
      </c>
      <c r="H2" s="1" t="s">
        <v>22</v>
      </c>
      <c r="I2" s="1" t="s">
        <v>19</v>
      </c>
      <c r="J2" s="1" t="s">
        <v>23</v>
      </c>
      <c r="K2" s="1" t="s">
        <v>24</v>
      </c>
      <c r="L2" s="1" t="s">
        <v>19</v>
      </c>
      <c r="M2" s="1" t="s">
        <v>25</v>
      </c>
      <c r="N2" s="1" t="s">
        <v>26</v>
      </c>
      <c r="O2" s="1" t="s">
        <v>26</v>
      </c>
      <c r="P2" s="1" t="s">
        <v>26</v>
      </c>
      <c r="Q2" s="1" t="s">
        <v>19</v>
      </c>
      <c r="R2" s="55" t="s">
        <v>19</v>
      </c>
      <c r="S2" s="55" t="s">
        <v>19</v>
      </c>
      <c r="T2" s="55"/>
      <c r="U2" s="55"/>
      <c r="V2" s="55"/>
      <c r="W2" s="55"/>
      <c r="X2" s="55"/>
      <c r="Y2" s="55"/>
      <c r="Z2" s="55"/>
    </row>
    <row r="3" spans="1:26">
      <c r="A3" s="1" t="s">
        <v>26</v>
      </c>
      <c r="B3" s="1" t="s">
        <v>26</v>
      </c>
      <c r="C3" s="1" t="s">
        <v>26</v>
      </c>
      <c r="D3" s="1" t="s">
        <v>26</v>
      </c>
      <c r="E3" s="1"/>
      <c r="F3" s="1" t="s">
        <v>26</v>
      </c>
      <c r="G3" s="1" t="s">
        <v>26</v>
      </c>
      <c r="H3" s="1" t="s">
        <v>26</v>
      </c>
      <c r="I3" s="1" t="s">
        <v>27</v>
      </c>
      <c r="J3" s="1" t="s">
        <v>28</v>
      </c>
      <c r="K3" s="1" t="s">
        <v>25</v>
      </c>
      <c r="L3" s="1" t="s">
        <v>27</v>
      </c>
      <c r="M3" s="1" t="s">
        <v>26</v>
      </c>
      <c r="N3" s="1" t="s">
        <v>29</v>
      </c>
      <c r="Q3" s="1" t="s">
        <v>30</v>
      </c>
      <c r="R3" s="1" t="s">
        <v>20</v>
      </c>
      <c r="S3" s="1" t="s">
        <v>31</v>
      </c>
    </row>
    <row r="4" spans="1:26">
      <c r="A4" s="1"/>
      <c r="B4" s="2"/>
      <c r="D4" s="1" t="s">
        <v>32</v>
      </c>
      <c r="F4" s="3" t="s">
        <v>27</v>
      </c>
      <c r="H4" s="1" t="s">
        <v>33</v>
      </c>
      <c r="I4" s="1" t="s">
        <v>26</v>
      </c>
      <c r="K4" s="1" t="s">
        <v>22</v>
      </c>
      <c r="L4" s="1" t="s">
        <v>26</v>
      </c>
      <c r="M4" s="1" t="s">
        <v>34</v>
      </c>
      <c r="N4" s="1" t="s">
        <v>35</v>
      </c>
      <c r="Q4" s="1" t="s">
        <v>27</v>
      </c>
      <c r="S4" s="3" t="s">
        <v>23</v>
      </c>
    </row>
    <row r="5" spans="1:26">
      <c r="A5" s="1"/>
      <c r="B5" s="2"/>
      <c r="D5" s="1" t="s">
        <v>29</v>
      </c>
      <c r="H5" s="1" t="s">
        <v>29</v>
      </c>
      <c r="K5" s="1" t="s">
        <v>26</v>
      </c>
      <c r="M5" s="1" t="s">
        <v>33</v>
      </c>
      <c r="Q5" s="1" t="s">
        <v>26</v>
      </c>
    </row>
    <row r="6" spans="1:26">
      <c r="A6" s="1"/>
      <c r="B6" s="2"/>
      <c r="D6" s="1" t="s">
        <v>36</v>
      </c>
      <c r="K6" s="1" t="s">
        <v>34</v>
      </c>
      <c r="M6" s="1" t="s">
        <v>29</v>
      </c>
      <c r="Q6" s="1" t="s">
        <v>23</v>
      </c>
    </row>
    <row r="7" spans="1:26">
      <c r="A7" s="1"/>
      <c r="B7" s="2"/>
      <c r="D7" s="1" t="s">
        <v>37</v>
      </c>
      <c r="K7" s="1" t="s">
        <v>33</v>
      </c>
      <c r="Q7" s="1" t="s">
        <v>28</v>
      </c>
    </row>
    <row r="8" spans="1:26">
      <c r="A8" s="1"/>
      <c r="B8" s="2"/>
      <c r="D8" s="1" t="s">
        <v>35</v>
      </c>
      <c r="K8" s="1" t="s">
        <v>29</v>
      </c>
    </row>
    <row r="9" spans="1:26">
      <c r="A9" s="1"/>
      <c r="B9" s="2"/>
      <c r="D9" s="1" t="s">
        <v>38</v>
      </c>
    </row>
    <row r="10" spans="1:26">
      <c r="A10" s="1"/>
      <c r="B10" s="2"/>
      <c r="D10" s="1" t="s">
        <v>39</v>
      </c>
    </row>
    <row r="11" spans="1:26">
      <c r="A11" s="1"/>
      <c r="B11" s="2"/>
    </row>
    <row r="12" spans="1:26">
      <c r="A12" s="1"/>
      <c r="B12" s="2"/>
    </row>
    <row r="13" spans="1:26">
      <c r="A13" s="1"/>
      <c r="B13" s="2"/>
    </row>
    <row r="14" spans="1:26">
      <c r="A14" s="1"/>
      <c r="B14" s="2"/>
    </row>
    <row r="15" spans="1:26">
      <c r="A15" s="1"/>
      <c r="B15" s="2"/>
    </row>
    <row r="16" spans="1:26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 ht="15.75" customHeight="1">
      <c r="A21" s="1"/>
      <c r="B21" s="2"/>
    </row>
    <row r="22" spans="1:2" ht="15.75" customHeight="1">
      <c r="A22" s="1"/>
      <c r="B22" s="2"/>
    </row>
    <row r="23" spans="1:2" ht="15.75" customHeight="1">
      <c r="A23" s="1"/>
      <c r="B23" s="2"/>
    </row>
    <row r="24" spans="1:2" ht="15.75" customHeight="1">
      <c r="A24" s="1"/>
      <c r="B24" s="2"/>
    </row>
    <row r="25" spans="1:2" ht="15.75" customHeight="1">
      <c r="A25" s="1"/>
      <c r="B25" s="2"/>
    </row>
    <row r="26" spans="1:2" ht="15.75" customHeight="1">
      <c r="A26" s="1"/>
      <c r="B26" s="2"/>
    </row>
    <row r="27" spans="1:2" ht="15.75" customHeight="1">
      <c r="A27" s="1"/>
      <c r="B27" s="2"/>
    </row>
    <row r="28" spans="1:2" ht="15.75" customHeight="1">
      <c r="A28" s="1"/>
      <c r="B28" s="2"/>
    </row>
    <row r="29" spans="1:2" ht="15.75" customHeight="1">
      <c r="A29" s="1"/>
      <c r="B29" s="2"/>
    </row>
    <row r="30" spans="1:2" ht="15.75" customHeight="1">
      <c r="A30" s="1"/>
      <c r="B30" s="2"/>
    </row>
    <row r="31" spans="1:2" ht="15.75" customHeight="1">
      <c r="A31" s="1"/>
      <c r="B31" s="2"/>
    </row>
    <row r="32" spans="1:2" ht="15.75" customHeight="1">
      <c r="A32" s="1"/>
      <c r="B32" s="2"/>
    </row>
    <row r="33" spans="1:2" ht="15.75" customHeight="1">
      <c r="A33" s="1"/>
      <c r="B33" s="2"/>
    </row>
    <row r="34" spans="1:2" ht="15.75" customHeight="1">
      <c r="A34" s="1"/>
      <c r="B34" s="2"/>
    </row>
    <row r="35" spans="1:2" ht="15.75" customHeight="1">
      <c r="A35" s="1"/>
      <c r="B35" s="2"/>
    </row>
    <row r="36" spans="1:2" ht="15.75" customHeight="1">
      <c r="A36" s="1"/>
      <c r="B36" s="2"/>
    </row>
    <row r="37" spans="1:2" ht="15.75" customHeight="1">
      <c r="A37" s="1"/>
      <c r="B37" s="2"/>
    </row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showGridLines="0" workbookViewId="0">
      <selection activeCell="D8" sqref="D8"/>
    </sheetView>
  </sheetViews>
  <sheetFormatPr defaultColWidth="14.42578125" defaultRowHeight="15" customHeight="1"/>
  <cols>
    <col min="1" max="1" width="14.140625" customWidth="1"/>
    <col min="2" max="2" width="48.85546875" customWidth="1"/>
    <col min="3" max="3" width="8.7109375" customWidth="1"/>
    <col min="4" max="4" width="61.42578125" customWidth="1"/>
    <col min="5" max="5" width="8.7109375" customWidth="1"/>
    <col min="6" max="6" width="40.42578125" customWidth="1"/>
    <col min="7" max="26" width="8.7109375" customWidth="1"/>
  </cols>
  <sheetData>
    <row r="1" spans="1:2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2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3" spans="1:2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4" spans="1:2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</row>
    <row r="5" spans="1:2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</row>
    <row r="6" spans="1:2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</row>
    <row r="7" spans="1:21" ht="26.25">
      <c r="A7" s="56"/>
      <c r="B7" s="56"/>
      <c r="C7" s="56"/>
      <c r="D7" s="57" t="s">
        <v>40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1:2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</row>
    <row r="9" spans="1:2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</row>
    <row r="10" spans="1:21" ht="23.25">
      <c r="A10" s="56"/>
      <c r="B10" s="56"/>
      <c r="C10" s="56"/>
      <c r="D10" s="4" t="s">
        <v>41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</row>
    <row r="11" spans="1:21" ht="23.25">
      <c r="A11" s="56"/>
      <c r="B11" s="5" t="s">
        <v>42</v>
      </c>
      <c r="C11" s="56"/>
      <c r="D11" s="58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</row>
    <row r="12" spans="1:21" ht="23.25">
      <c r="A12" s="56"/>
      <c r="B12" s="4" t="s">
        <v>43</v>
      </c>
      <c r="C12" s="56"/>
      <c r="D12" s="4" t="s">
        <v>44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</row>
    <row r="13" spans="1:21" ht="23.25">
      <c r="A13" s="56"/>
      <c r="B13" s="4" t="s">
        <v>45</v>
      </c>
      <c r="C13" s="56"/>
      <c r="D13" s="58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</row>
    <row r="14" spans="1:21" ht="23.25">
      <c r="A14" s="56"/>
      <c r="B14" s="56"/>
      <c r="C14" s="56"/>
      <c r="D14" s="4" t="s">
        <v>46</v>
      </c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</row>
    <row r="15" spans="1:21" ht="23.25">
      <c r="A15" s="56"/>
      <c r="B15" s="56"/>
      <c r="C15" s="56"/>
      <c r="D15" s="58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</row>
    <row r="16" spans="1:2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</row>
    <row r="17" spans="1:21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</row>
    <row r="18" spans="1:21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</row>
    <row r="19" spans="1:2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</row>
    <row r="20" spans="1:21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</row>
    <row r="21" spans="1:21" ht="15.75" customHeight="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</row>
    <row r="22" spans="1:21" ht="15.75" customHeigh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</row>
    <row r="23" spans="1:21" ht="15.75" customHeight="1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</row>
    <row r="24" spans="1:21" ht="15.75" customHeight="1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</row>
    <row r="25" spans="1:21" ht="15.75" customHeight="1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</row>
    <row r="26" spans="1:21" ht="15.7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</row>
    <row r="27" spans="1:21" ht="15.75" customHeight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</row>
    <row r="28" spans="1:21" ht="15.75" customHeight="1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</row>
    <row r="29" spans="1:21" ht="15.7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</row>
    <row r="30" spans="1:21" ht="15.75" customHeight="1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</row>
    <row r="31" spans="1:21" ht="15.75" customHeight="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</row>
    <row r="32" spans="1:21" ht="15.7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</row>
    <row r="33" spans="1:21" ht="15.7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</row>
    <row r="34" spans="1:21" ht="15.7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21" ht="15.7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21" ht="15.7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21" ht="15.7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21" ht="15.7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21" ht="15.7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</row>
    <row r="40" spans="1:21" ht="15.7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21" ht="15.75" customHeigh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</row>
    <row r="42" spans="1:21" ht="15.7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</row>
    <row r="43" spans="1:21" ht="15.75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</row>
    <row r="44" spans="1:21" ht="15.7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</row>
    <row r="45" spans="1:21" ht="15.75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</row>
    <row r="46" spans="1:21" ht="15.7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</row>
    <row r="47" spans="1:21" ht="15.7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1" ht="15.7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21" ht="15.7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21" ht="15.7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21" ht="15.7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21" ht="15.7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21" ht="15.7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</row>
    <row r="54" spans="1:21" ht="15.7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</row>
    <row r="55" spans="1:21" ht="15.7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</row>
    <row r="56" spans="1:21" ht="15.7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</row>
    <row r="57" spans="1:21" ht="15.7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</row>
    <row r="58" spans="1:21" ht="15.7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</row>
    <row r="59" spans="1:21" ht="15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</row>
    <row r="60" spans="1:21" ht="15.7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</row>
    <row r="61" spans="1:21" ht="15.7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</row>
    <row r="62" spans="1:21" ht="15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</row>
    <row r="63" spans="1:21" ht="15.7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</row>
    <row r="64" spans="1:21" ht="15.7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</row>
    <row r="65" spans="1:21" ht="15.7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</row>
    <row r="66" spans="1:21" ht="15.7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1" ht="15.7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1" ht="15.7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</row>
    <row r="69" spans="1:21" ht="15.7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</row>
    <row r="70" spans="1:21" ht="15.7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</row>
    <row r="71" spans="1:21" ht="15.7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</row>
    <row r="72" spans="1:21" ht="15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</row>
    <row r="73" spans="1:21" ht="15.7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</row>
    <row r="74" spans="1:21" ht="15.7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</row>
    <row r="75" spans="1:21" ht="15.7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</row>
    <row r="76" spans="1:21" ht="15.7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</row>
    <row r="77" spans="1:21" ht="15.7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</row>
    <row r="78" spans="1:21" ht="15.7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</row>
    <row r="79" spans="1:21" ht="15.7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</row>
    <row r="80" spans="1:21" ht="15.7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</row>
    <row r="81" spans="1:21" ht="15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</row>
    <row r="82" spans="1:21" ht="15.7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</row>
    <row r="83" spans="1:21" ht="15.7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</row>
    <row r="84" spans="1:21" ht="15.7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</row>
    <row r="85" spans="1:21" ht="15.7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</row>
    <row r="86" spans="1:21" ht="15.7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</row>
    <row r="87" spans="1:21" ht="15.7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</row>
    <row r="88" spans="1:21" ht="15.7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</row>
    <row r="89" spans="1:21" ht="15.7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</row>
    <row r="90" spans="1:21" ht="15.7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</row>
    <row r="91" spans="1:21" ht="15.7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</row>
    <row r="92" spans="1:21" ht="15.7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</row>
    <row r="93" spans="1:21" ht="15.7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</row>
    <row r="94" spans="1:21" ht="15.7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</row>
    <row r="95" spans="1:21" ht="15.7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</row>
    <row r="96" spans="1:21" ht="15.7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</row>
    <row r="97" spans="1:21" ht="15.7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</row>
    <row r="98" spans="1:21" ht="15.7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</row>
    <row r="99" spans="1:21" ht="15.7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</row>
    <row r="100" spans="1:21" ht="15.7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</row>
    <row r="101" spans="1:21" ht="15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</row>
    <row r="102" spans="1:21" ht="15.7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21" ht="15.7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</row>
    <row r="104" spans="1:21" ht="15.7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</row>
    <row r="105" spans="1:21" ht="15.7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</row>
    <row r="106" spans="1:21" ht="15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</row>
    <row r="107" spans="1:21" ht="15.7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</row>
    <row r="108" spans="1:21" ht="15.7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</row>
    <row r="109" spans="1:21" ht="15.7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</row>
    <row r="110" spans="1:21" ht="15.7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</row>
    <row r="111" spans="1:21" ht="15.7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</row>
    <row r="112" spans="1:21" ht="15.7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</row>
    <row r="113" spans="1:21" ht="15.7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</row>
    <row r="114" spans="1:21" ht="15.7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</row>
    <row r="115" spans="1:21" ht="15.7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</row>
    <row r="116" spans="1:21" ht="15.7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</row>
    <row r="117" spans="1:21" ht="15.7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</row>
    <row r="118" spans="1:21" ht="15.7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</row>
    <row r="119" spans="1:21" ht="15.7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</row>
    <row r="120" spans="1:21" ht="15.7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</row>
    <row r="121" spans="1:21" ht="15.7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</row>
    <row r="122" spans="1:21" ht="15.7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</row>
    <row r="123" spans="1:21" ht="15.7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</row>
    <row r="124" spans="1:21" ht="15.7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</row>
    <row r="125" spans="1:21" ht="15.7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</row>
    <row r="126" spans="1:21" ht="15.7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</row>
    <row r="127" spans="1:21" ht="15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</row>
    <row r="128" spans="1:21" ht="15.7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</row>
    <row r="129" spans="1:21" ht="15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</row>
    <row r="130" spans="1:21" ht="15.7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</row>
    <row r="131" spans="1:21" ht="15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</row>
    <row r="132" spans="1:21" ht="15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</row>
    <row r="133" spans="1:21" ht="15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</row>
    <row r="134" spans="1:21" ht="15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</row>
    <row r="135" spans="1:21" ht="15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</row>
    <row r="136" spans="1:21" ht="15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</row>
    <row r="137" spans="1:21" ht="15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</row>
    <row r="138" spans="1:21" ht="15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</row>
    <row r="139" spans="1:21" ht="15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</row>
    <row r="140" spans="1:21" ht="15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</row>
    <row r="141" spans="1:21" ht="15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</row>
    <row r="142" spans="1:21" ht="15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</row>
    <row r="143" spans="1:21" ht="15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</row>
    <row r="144" spans="1:21" ht="15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</row>
    <row r="145" spans="1:21" ht="15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</row>
    <row r="146" spans="1:21" ht="15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</row>
    <row r="147" spans="1:21" ht="15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</row>
    <row r="148" spans="1:21" ht="15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</row>
    <row r="149" spans="1:21" ht="15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</row>
    <row r="150" spans="1:21" ht="15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</row>
    <row r="151" spans="1:21" ht="15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</row>
    <row r="152" spans="1:21" ht="15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</row>
    <row r="153" spans="1:21" ht="15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</row>
    <row r="154" spans="1:21" ht="15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</row>
    <row r="155" spans="1:21" ht="15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</row>
    <row r="156" spans="1:21" ht="15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</row>
    <row r="157" spans="1:21" ht="15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</row>
    <row r="158" spans="1:21" ht="15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</row>
    <row r="159" spans="1:21" ht="15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</row>
    <row r="160" spans="1:21" ht="15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</row>
    <row r="161" spans="1:21" ht="15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</row>
    <row r="162" spans="1:21" ht="15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</row>
    <row r="163" spans="1:21" ht="15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</row>
    <row r="164" spans="1:21" ht="15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</row>
    <row r="165" spans="1:21" ht="15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</row>
    <row r="166" spans="1:21" ht="15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</row>
    <row r="167" spans="1:21" ht="15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</row>
    <row r="168" spans="1:21" ht="15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</row>
    <row r="169" spans="1:21" ht="15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</row>
    <row r="170" spans="1:21" ht="15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</row>
    <row r="171" spans="1:21" ht="15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</row>
    <row r="172" spans="1:21" ht="15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</row>
    <row r="173" spans="1:21" ht="15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</row>
    <row r="174" spans="1:21" ht="15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</row>
    <row r="175" spans="1:21" ht="15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</row>
    <row r="176" spans="1:21" ht="15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</row>
    <row r="177" spans="1:21" ht="15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</row>
    <row r="178" spans="1:21" ht="15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</row>
    <row r="179" spans="1:21" ht="15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</row>
    <row r="180" spans="1:21" ht="15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</row>
    <row r="181" spans="1:21" ht="15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</row>
    <row r="182" spans="1:21" ht="15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</row>
    <row r="183" spans="1:21" ht="15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</row>
    <row r="184" spans="1:21" ht="15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</row>
    <row r="185" spans="1:21" ht="15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</row>
    <row r="186" spans="1:21" ht="15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</row>
    <row r="187" spans="1:21" ht="15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</row>
    <row r="188" spans="1:21" ht="15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</row>
    <row r="189" spans="1:21" ht="15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</row>
    <row r="190" spans="1:21" ht="15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</row>
    <row r="191" spans="1:21" ht="15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</row>
    <row r="192" spans="1:21" ht="15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</row>
    <row r="193" spans="1:21" ht="15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</row>
    <row r="194" spans="1:21" ht="15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</row>
    <row r="195" spans="1:21" ht="15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</row>
    <row r="196" spans="1:21" ht="15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</row>
    <row r="197" spans="1:21" ht="15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</row>
    <row r="198" spans="1:21" ht="15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</row>
    <row r="199" spans="1:21" ht="15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</row>
    <row r="200" spans="1:21" ht="15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</row>
    <row r="201" spans="1:21" ht="15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</row>
    <row r="202" spans="1:21" ht="15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</row>
    <row r="203" spans="1:21" ht="15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</row>
    <row r="204" spans="1:21" ht="15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</row>
    <row r="205" spans="1:21" ht="15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</row>
    <row r="206" spans="1:21" ht="15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</row>
    <row r="207" spans="1:21" ht="15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</row>
    <row r="208" spans="1:21" ht="15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</row>
    <row r="209" spans="1:21" ht="15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</row>
    <row r="210" spans="1:21" ht="15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</row>
    <row r="211" spans="1:21" ht="15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</row>
    <row r="212" spans="1:21" ht="15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</row>
    <row r="213" spans="1:21" ht="15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</row>
    <row r="214" spans="1:21" ht="15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</row>
    <row r="215" spans="1:21" ht="15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</row>
    <row r="216" spans="1:21" ht="15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</row>
    <row r="217" spans="1:21" ht="15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</row>
    <row r="218" spans="1:21" ht="15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</row>
    <row r="219" spans="1:21" ht="15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</row>
    <row r="220" spans="1:21" ht="15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</row>
    <row r="221" spans="1:21" ht="15.75" customHeight="1"/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10" location="BASE OBZ!A1" display="BASE OBZ" xr:uid="{00000000-0004-0000-0100-000000000000}"/>
    <hyperlink ref="B12" r:id="rId1" xr:uid="{00000000-0004-0000-0100-000001000000}"/>
    <hyperlink ref="D12" location="BASE OBZ - EXEMPLO!A1" display="BASE OBZ - EXEMPLO" xr:uid="{00000000-0004-0000-0100-000002000000}"/>
    <hyperlink ref="B13" r:id="rId2" xr:uid="{00000000-0004-0000-0100-000003000000}"/>
    <hyperlink ref="D14" location="null!A1" display="CRONOGRAMA" xr:uid="{00000000-0004-0000-0100-000004000000}"/>
  </hyperlinks>
  <pageMargins left="0.511811024" right="0.511811024" top="0.78740157499999996" bottom="0.78740157499999996" header="0" footer="0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55"/>
  <sheetViews>
    <sheetView topLeftCell="A19" workbookViewId="0">
      <selection activeCell="B16" sqref="B1:B1048576"/>
    </sheetView>
  </sheetViews>
  <sheetFormatPr defaultRowHeight="15"/>
  <cols>
    <col min="1" max="1" width="88.42578125" style="43" customWidth="1"/>
    <col min="2" max="2" width="26.42578125" style="43" bestFit="1" customWidth="1"/>
    <col min="5" max="5" width="14.28515625" bestFit="1" customWidth="1"/>
    <col min="6" max="6" width="11.5703125" bestFit="1" customWidth="1"/>
    <col min="7" max="7" width="10.5703125" bestFit="1" customWidth="1"/>
  </cols>
  <sheetData>
    <row r="3" spans="1:2">
      <c r="A3" s="44" t="s">
        <v>47</v>
      </c>
      <c r="B3" s="43" t="s">
        <v>48</v>
      </c>
    </row>
    <row r="4" spans="1:2">
      <c r="A4" s="45" t="s">
        <v>49</v>
      </c>
      <c r="B4" s="43">
        <v>1003109.1600000001</v>
      </c>
    </row>
    <row r="5" spans="1:2">
      <c r="A5" s="46" t="s">
        <v>50</v>
      </c>
      <c r="B5" s="43">
        <v>6352</v>
      </c>
    </row>
    <row r="6" spans="1:2">
      <c r="A6" s="46" t="s">
        <v>51</v>
      </c>
      <c r="B6" s="43">
        <v>1200</v>
      </c>
    </row>
    <row r="7" spans="1:2">
      <c r="A7" s="46" t="s">
        <v>52</v>
      </c>
      <c r="B7" s="43">
        <v>3600</v>
      </c>
    </row>
    <row r="8" spans="1:2">
      <c r="A8" s="46" t="s">
        <v>53</v>
      </c>
      <c r="B8" s="43">
        <v>6627.9</v>
      </c>
    </row>
    <row r="9" spans="1:2">
      <c r="A9" s="46" t="s">
        <v>54</v>
      </c>
      <c r="B9" s="43">
        <v>4632</v>
      </c>
    </row>
    <row r="10" spans="1:2">
      <c r="A10" s="46" t="s">
        <v>55</v>
      </c>
      <c r="B10" s="43">
        <v>295824.95999999996</v>
      </c>
    </row>
    <row r="11" spans="1:2">
      <c r="A11" s="46" t="s">
        <v>56</v>
      </c>
      <c r="B11" s="43">
        <v>52790.879999999997</v>
      </c>
    </row>
    <row r="12" spans="1:2">
      <c r="A12" s="46" t="s">
        <v>57</v>
      </c>
      <c r="B12" s="43">
        <v>51516</v>
      </c>
    </row>
    <row r="13" spans="1:2">
      <c r="A13" s="46" t="s">
        <v>58</v>
      </c>
      <c r="B13" s="43">
        <v>5000</v>
      </c>
    </row>
    <row r="14" spans="1:2">
      <c r="A14" s="46" t="s">
        <v>59</v>
      </c>
      <c r="B14" s="43">
        <v>10000</v>
      </c>
    </row>
    <row r="15" spans="1:2">
      <c r="A15" s="46" t="s">
        <v>60</v>
      </c>
      <c r="B15" s="43">
        <v>25000</v>
      </c>
    </row>
    <row r="16" spans="1:2">
      <c r="A16" s="46" t="s">
        <v>61</v>
      </c>
      <c r="B16" s="43">
        <v>12000</v>
      </c>
    </row>
    <row r="17" spans="1:7">
      <c r="A17" s="46" t="s">
        <v>62</v>
      </c>
      <c r="B17" s="43">
        <v>121515.84</v>
      </c>
    </row>
    <row r="18" spans="1:7">
      <c r="A18" s="46" t="s">
        <v>63</v>
      </c>
      <c r="B18" s="43">
        <v>11516.900000000001</v>
      </c>
    </row>
    <row r="19" spans="1:7">
      <c r="A19" s="46" t="s">
        <v>64</v>
      </c>
      <c r="B19" s="43">
        <v>20894</v>
      </c>
    </row>
    <row r="20" spans="1:7">
      <c r="A20" s="46" t="s">
        <v>65</v>
      </c>
      <c r="B20" s="43">
        <v>191683.08000000002</v>
      </c>
    </row>
    <row r="21" spans="1:7">
      <c r="A21" s="46" t="s">
        <v>66</v>
      </c>
      <c r="B21" s="43">
        <v>4586.3999999999996</v>
      </c>
    </row>
    <row r="22" spans="1:7">
      <c r="A22" s="46" t="s">
        <v>67</v>
      </c>
      <c r="B22" s="43">
        <v>178369.2</v>
      </c>
      <c r="E22" s="43"/>
      <c r="F22" s="43"/>
      <c r="G22" s="47"/>
    </row>
    <row r="23" spans="1:7">
      <c r="A23" s="45" t="s">
        <v>68</v>
      </c>
      <c r="B23" s="43">
        <v>1061077.8799999999</v>
      </c>
      <c r="E23" s="47"/>
      <c r="F23" s="47"/>
    </row>
    <row r="24" spans="1:7">
      <c r="A24" s="46" t="s">
        <v>50</v>
      </c>
      <c r="B24" s="43">
        <v>35604</v>
      </c>
    </row>
    <row r="25" spans="1:7">
      <c r="A25" s="46" t="s">
        <v>52</v>
      </c>
      <c r="B25" s="43">
        <v>3300</v>
      </c>
    </row>
    <row r="26" spans="1:7">
      <c r="A26" s="46" t="s">
        <v>53</v>
      </c>
      <c r="B26" s="43">
        <v>5302.32</v>
      </c>
    </row>
    <row r="27" spans="1:7">
      <c r="A27" s="46" t="s">
        <v>55</v>
      </c>
      <c r="B27" s="43">
        <v>142916.88</v>
      </c>
    </row>
    <row r="28" spans="1:7">
      <c r="A28" s="46" t="s">
        <v>56</v>
      </c>
      <c r="B28" s="43">
        <v>96000</v>
      </c>
    </row>
    <row r="29" spans="1:7">
      <c r="A29" s="46" t="s">
        <v>69</v>
      </c>
      <c r="B29" s="43">
        <v>40</v>
      </c>
    </row>
    <row r="30" spans="1:7">
      <c r="A30" s="46" t="s">
        <v>70</v>
      </c>
      <c r="B30" s="43">
        <v>18120</v>
      </c>
    </row>
    <row r="31" spans="1:7">
      <c r="A31" s="46" t="s">
        <v>58</v>
      </c>
      <c r="B31" s="43">
        <v>11000</v>
      </c>
    </row>
    <row r="32" spans="1:7">
      <c r="A32" s="46" t="s">
        <v>71</v>
      </c>
      <c r="B32" s="43">
        <v>18812</v>
      </c>
    </row>
    <row r="33" spans="1:2">
      <c r="A33" s="46" t="s">
        <v>61</v>
      </c>
      <c r="B33" s="43">
        <v>12000</v>
      </c>
    </row>
    <row r="34" spans="1:2">
      <c r="A34" s="46" t="s">
        <v>62</v>
      </c>
      <c r="B34" s="43">
        <v>243031.67999999999</v>
      </c>
    </row>
    <row r="35" spans="1:2">
      <c r="A35" s="46" t="s">
        <v>72</v>
      </c>
      <c r="B35" s="43">
        <v>13509.599999999999</v>
      </c>
    </row>
    <row r="36" spans="1:2">
      <c r="A36" s="46" t="s">
        <v>65</v>
      </c>
      <c r="B36" s="43">
        <v>253344</v>
      </c>
    </row>
    <row r="37" spans="1:2">
      <c r="A37" s="46" t="s">
        <v>67</v>
      </c>
      <c r="B37" s="43">
        <v>208097.40000000002</v>
      </c>
    </row>
    <row r="38" spans="1:2">
      <c r="A38" s="45" t="s">
        <v>73</v>
      </c>
      <c r="B38" s="43">
        <v>414914.84</v>
      </c>
    </row>
    <row r="39" spans="1:2">
      <c r="A39" s="46" t="s">
        <v>50</v>
      </c>
      <c r="B39" s="43">
        <v>13316</v>
      </c>
    </row>
    <row r="40" spans="1:2">
      <c r="A40" s="46" t="s">
        <v>52</v>
      </c>
      <c r="B40" s="43">
        <v>2250</v>
      </c>
    </row>
    <row r="41" spans="1:2">
      <c r="A41" s="46" t="s">
        <v>53</v>
      </c>
      <c r="B41" s="43">
        <v>5302.32</v>
      </c>
    </row>
    <row r="42" spans="1:2">
      <c r="A42" s="46" t="s">
        <v>58</v>
      </c>
      <c r="B42" s="43">
        <v>9000</v>
      </c>
    </row>
    <row r="43" spans="1:2">
      <c r="A43" s="46" t="s">
        <v>62</v>
      </c>
      <c r="B43" s="43">
        <v>114549.12</v>
      </c>
    </row>
    <row r="44" spans="1:2">
      <c r="A44" s="46" t="s">
        <v>65</v>
      </c>
      <c r="B44" s="43">
        <v>62400</v>
      </c>
    </row>
    <row r="45" spans="1:2">
      <c r="A45" s="46" t="s">
        <v>67</v>
      </c>
      <c r="B45" s="43">
        <v>208097.40000000002</v>
      </c>
    </row>
    <row r="46" spans="1:2">
      <c r="A46" s="45" t="s">
        <v>74</v>
      </c>
      <c r="B46" s="43">
        <v>340386.99119999999</v>
      </c>
    </row>
    <row r="47" spans="1:2">
      <c r="A47" s="46" t="s">
        <v>50</v>
      </c>
      <c r="B47" s="43">
        <v>1290</v>
      </c>
    </row>
    <row r="48" spans="1:2">
      <c r="A48" s="46" t="s">
        <v>52</v>
      </c>
      <c r="B48" s="43">
        <v>750</v>
      </c>
    </row>
    <row r="49" spans="1:2">
      <c r="A49" s="46" t="s">
        <v>55</v>
      </c>
      <c r="B49" s="43">
        <v>259013.75999999995</v>
      </c>
    </row>
    <row r="50" spans="1:2">
      <c r="A50" s="46" t="s">
        <v>56</v>
      </c>
      <c r="B50" s="43">
        <v>24000</v>
      </c>
    </row>
    <row r="51" spans="1:2">
      <c r="A51" s="46" t="s">
        <v>58</v>
      </c>
      <c r="B51" s="43">
        <v>3000</v>
      </c>
    </row>
    <row r="52" spans="1:2">
      <c r="A52" s="46" t="s">
        <v>65</v>
      </c>
      <c r="B52" s="43">
        <v>39395.112000000001</v>
      </c>
    </row>
    <row r="53" spans="1:2">
      <c r="A53" s="46" t="s">
        <v>66</v>
      </c>
      <c r="B53" s="43">
        <v>6291.7191999999995</v>
      </c>
    </row>
    <row r="54" spans="1:2">
      <c r="A54" s="46" t="s">
        <v>75</v>
      </c>
      <c r="B54" s="43">
        <v>6646.4</v>
      </c>
    </row>
    <row r="55" spans="1:2">
      <c r="A55" s="45" t="s">
        <v>76</v>
      </c>
      <c r="B55" s="43">
        <v>2819488.8711999999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25"/>
  <sheetViews>
    <sheetView showGridLines="0" tabSelected="1" topLeftCell="A124" workbookViewId="0">
      <selection activeCell="A126" sqref="A126:XFD975"/>
    </sheetView>
  </sheetViews>
  <sheetFormatPr defaultColWidth="14.42578125" defaultRowHeight="15"/>
  <cols>
    <col min="1" max="1" width="20.28515625" bestFit="1" customWidth="1"/>
    <col min="2" max="2" width="27.28515625" customWidth="1"/>
    <col min="3" max="4" width="24" customWidth="1"/>
    <col min="5" max="5" width="25.7109375" customWidth="1"/>
    <col min="6" max="6" width="33.140625" customWidth="1"/>
    <col min="7" max="7" width="18.28515625" customWidth="1"/>
    <col min="8" max="8" width="28.5703125" customWidth="1"/>
    <col min="9" max="9" width="42.85546875" customWidth="1"/>
    <col min="10" max="10" width="18.5703125" customWidth="1"/>
    <col min="11" max="13" width="32.28515625" customWidth="1"/>
    <col min="14" max="14" width="28.5703125" customWidth="1"/>
    <col min="15" max="15" width="14.28515625" customWidth="1"/>
    <col min="16" max="16" width="19.7109375" customWidth="1"/>
    <col min="17" max="17" width="47.7109375" style="42" customWidth="1"/>
    <col min="18" max="18" width="11" customWidth="1"/>
    <col min="19" max="19" width="46.140625" customWidth="1"/>
    <col min="20" max="20" width="12.7109375" customWidth="1"/>
    <col min="21" max="21" width="29.5703125" customWidth="1"/>
    <col min="22" max="22" width="15.7109375" customWidth="1"/>
    <col min="23" max="23" width="20.5703125" customWidth="1"/>
    <col min="24" max="24" width="19.28515625" customWidth="1"/>
    <col min="25" max="25" width="22.7109375" customWidth="1"/>
    <col min="26" max="26" width="72.28515625" customWidth="1"/>
    <col min="27" max="27" width="54.140625" customWidth="1"/>
    <col min="28" max="28" width="29.140625" customWidth="1"/>
    <col min="29" max="29" width="33.7109375" customWidth="1"/>
    <col min="30" max="30" width="31.140625" customWidth="1"/>
    <col min="31" max="31" width="26.5703125" customWidth="1"/>
  </cols>
  <sheetData>
    <row r="1" spans="1:31" ht="30.75">
      <c r="A1" s="59" t="s">
        <v>77</v>
      </c>
      <c r="B1" s="59" t="s">
        <v>78</v>
      </c>
      <c r="C1" s="59" t="s">
        <v>79</v>
      </c>
      <c r="D1" s="59" t="s">
        <v>80</v>
      </c>
      <c r="E1" s="59" t="s">
        <v>81</v>
      </c>
      <c r="F1" s="59" t="s">
        <v>82</v>
      </c>
      <c r="G1" s="59" t="s">
        <v>83</v>
      </c>
      <c r="H1" s="59" t="s">
        <v>84</v>
      </c>
      <c r="I1" s="60" t="s">
        <v>85</v>
      </c>
      <c r="J1" s="60" t="s">
        <v>86</v>
      </c>
      <c r="K1" s="60" t="s">
        <v>87</v>
      </c>
      <c r="L1" s="60" t="s">
        <v>88</v>
      </c>
      <c r="M1" s="60" t="s">
        <v>89</v>
      </c>
      <c r="N1" s="60" t="s">
        <v>90</v>
      </c>
      <c r="O1" s="60" t="s">
        <v>91</v>
      </c>
      <c r="P1" s="60" t="s">
        <v>92</v>
      </c>
      <c r="Q1" s="60" t="s">
        <v>93</v>
      </c>
      <c r="R1" s="60" t="s">
        <v>94</v>
      </c>
      <c r="S1" s="61" t="s">
        <v>95</v>
      </c>
      <c r="T1" s="61" t="s">
        <v>96</v>
      </c>
      <c r="U1" s="61" t="s">
        <v>97</v>
      </c>
      <c r="V1" s="61" t="s">
        <v>98</v>
      </c>
      <c r="W1" s="61" t="s">
        <v>99</v>
      </c>
      <c r="X1" s="61" t="s">
        <v>100</v>
      </c>
      <c r="Y1" s="62" t="s">
        <v>101</v>
      </c>
      <c r="Z1" s="62" t="s">
        <v>102</v>
      </c>
      <c r="AA1" s="62" t="s">
        <v>103</v>
      </c>
      <c r="AB1" s="62" t="s">
        <v>104</v>
      </c>
      <c r="AC1" s="63" t="s">
        <v>105</v>
      </c>
      <c r="AD1" s="63" t="s">
        <v>106</v>
      </c>
      <c r="AE1" s="63" t="s">
        <v>107</v>
      </c>
    </row>
    <row r="2" spans="1:31" ht="45.75">
      <c r="A2" s="7" t="s">
        <v>2</v>
      </c>
      <c r="B2" s="7" t="s">
        <v>108</v>
      </c>
      <c r="C2" s="7"/>
      <c r="D2" s="7" t="s">
        <v>108</v>
      </c>
      <c r="E2" s="7" t="str">
        <f t="shared" ref="E2:E44" si="0">CONCATENATE(A2,"PROG")</f>
        <v>ARSAEPROG</v>
      </c>
      <c r="F2" s="7" t="s">
        <v>109</v>
      </c>
      <c r="G2" s="7" t="str">
        <f t="shared" ref="G2:G44" si="1">CONCATENATE("P",(LEFT(F2,3)),A2)</f>
        <v>P705ARSAE</v>
      </c>
      <c r="H2" s="7" t="s">
        <v>49</v>
      </c>
      <c r="I2" s="7" t="s">
        <v>110</v>
      </c>
      <c r="J2" s="7" t="str">
        <f t="shared" ref="J2:J44" si="2">CONCATENATE("ELEM",LEFT(I2,2))</f>
        <v>ELEM14</v>
      </c>
      <c r="K2" s="7" t="s">
        <v>50</v>
      </c>
      <c r="L2" s="7"/>
      <c r="M2" s="7"/>
      <c r="N2" s="7" t="s">
        <v>111</v>
      </c>
      <c r="O2" s="7" t="str">
        <f t="shared" ref="O2:O44" si="3">CONCATENATE("FONTE",A2)</f>
        <v>FONTEARSAE</v>
      </c>
      <c r="P2" s="7" t="s">
        <v>20</v>
      </c>
      <c r="Q2" s="7" t="s">
        <v>112</v>
      </c>
      <c r="R2" s="7" t="s">
        <v>113</v>
      </c>
      <c r="S2" s="7" t="s">
        <v>114</v>
      </c>
      <c r="T2" s="7">
        <v>1</v>
      </c>
      <c r="U2" s="7" t="s">
        <v>115</v>
      </c>
      <c r="V2" s="8">
        <v>258</v>
      </c>
      <c r="W2" s="37">
        <v>4</v>
      </c>
      <c r="X2" s="9">
        <f t="shared" ref="X2:X21" si="4">T2*V2*W2</f>
        <v>1032</v>
      </c>
      <c r="Y2" s="7" t="s">
        <v>116</v>
      </c>
      <c r="Z2" s="7" t="s">
        <v>117</v>
      </c>
      <c r="AA2" s="7" t="s">
        <v>118</v>
      </c>
      <c r="AB2" s="7" t="s">
        <v>119</v>
      </c>
      <c r="AC2" s="7">
        <v>0</v>
      </c>
      <c r="AD2" s="7">
        <v>0</v>
      </c>
      <c r="AE2" s="7">
        <v>0</v>
      </c>
    </row>
    <row r="3" spans="1:31" ht="60.75">
      <c r="A3" s="7" t="s">
        <v>2</v>
      </c>
      <c r="B3" s="7" t="s">
        <v>108</v>
      </c>
      <c r="C3" s="7"/>
      <c r="D3" s="7" t="s">
        <v>108</v>
      </c>
      <c r="E3" s="7" t="str">
        <f t="shared" si="0"/>
        <v>ARSAEPROG</v>
      </c>
      <c r="F3" s="7" t="s">
        <v>109</v>
      </c>
      <c r="G3" s="7" t="str">
        <f t="shared" si="1"/>
        <v>P705ARSAE</v>
      </c>
      <c r="H3" s="7" t="s">
        <v>49</v>
      </c>
      <c r="I3" s="7" t="s">
        <v>120</v>
      </c>
      <c r="J3" s="7" t="str">
        <f t="shared" si="2"/>
        <v>ELEM39</v>
      </c>
      <c r="K3" s="7" t="s">
        <v>59</v>
      </c>
      <c r="L3" s="7"/>
      <c r="M3" s="7"/>
      <c r="N3" s="7" t="s">
        <v>111</v>
      </c>
      <c r="O3" s="7" t="str">
        <f t="shared" si="3"/>
        <v>FONTEARSAE</v>
      </c>
      <c r="P3" s="7" t="s">
        <v>20</v>
      </c>
      <c r="Q3" s="7" t="s">
        <v>121</v>
      </c>
      <c r="R3" s="7" t="s">
        <v>113</v>
      </c>
      <c r="S3" s="7" t="s">
        <v>122</v>
      </c>
      <c r="T3" s="7">
        <v>100</v>
      </c>
      <c r="U3" s="7" t="s">
        <v>123</v>
      </c>
      <c r="V3" s="8">
        <v>100</v>
      </c>
      <c r="W3" s="37">
        <v>1</v>
      </c>
      <c r="X3" s="9">
        <f t="shared" si="4"/>
        <v>10000</v>
      </c>
      <c r="Y3" s="7" t="s">
        <v>116</v>
      </c>
      <c r="Z3" s="7" t="s">
        <v>117</v>
      </c>
      <c r="AA3" s="7" t="s">
        <v>124</v>
      </c>
      <c r="AB3" s="7" t="s">
        <v>125</v>
      </c>
      <c r="AC3" s="7">
        <v>0</v>
      </c>
      <c r="AD3" s="7">
        <v>0</v>
      </c>
      <c r="AE3" s="7">
        <v>0</v>
      </c>
    </row>
    <row r="4" spans="1:31" ht="167.25">
      <c r="A4" s="7" t="s">
        <v>2</v>
      </c>
      <c r="B4" s="7" t="s">
        <v>108</v>
      </c>
      <c r="C4" s="7"/>
      <c r="D4" s="7" t="s">
        <v>108</v>
      </c>
      <c r="E4" s="7" t="str">
        <f t="shared" si="0"/>
        <v>ARSAEPROG</v>
      </c>
      <c r="F4" s="7" t="s">
        <v>109</v>
      </c>
      <c r="G4" s="7" t="str">
        <f t="shared" si="1"/>
        <v>P705ARSAE</v>
      </c>
      <c r="H4" s="7" t="s">
        <v>49</v>
      </c>
      <c r="I4" s="7" t="s">
        <v>120</v>
      </c>
      <c r="J4" s="7" t="str">
        <f t="shared" si="2"/>
        <v>ELEM39</v>
      </c>
      <c r="K4" s="7" t="s">
        <v>62</v>
      </c>
      <c r="L4" s="7"/>
      <c r="M4" s="7"/>
      <c r="N4" s="7" t="s">
        <v>111</v>
      </c>
      <c r="O4" s="7" t="str">
        <f t="shared" si="3"/>
        <v>FONTEARSAE</v>
      </c>
      <c r="P4" s="7" t="s">
        <v>20</v>
      </c>
      <c r="Q4" s="7" t="s">
        <v>126</v>
      </c>
      <c r="R4" s="7" t="s">
        <v>113</v>
      </c>
      <c r="S4" s="7" t="s">
        <v>127</v>
      </c>
      <c r="T4" s="7">
        <v>3</v>
      </c>
      <c r="U4" s="7" t="s">
        <v>128</v>
      </c>
      <c r="V4" s="8">
        <v>1363.68</v>
      </c>
      <c r="W4" s="37">
        <v>12</v>
      </c>
      <c r="X4" s="9">
        <f t="shared" si="4"/>
        <v>49092.479999999996</v>
      </c>
      <c r="Y4" s="7" t="s">
        <v>116</v>
      </c>
      <c r="Z4" s="7" t="s">
        <v>117</v>
      </c>
      <c r="AA4" s="7" t="s">
        <v>129</v>
      </c>
      <c r="AB4" s="7" t="s">
        <v>130</v>
      </c>
      <c r="AC4" s="7">
        <v>0</v>
      </c>
      <c r="AD4" s="7">
        <v>0</v>
      </c>
      <c r="AE4" s="7">
        <v>0</v>
      </c>
    </row>
    <row r="5" spans="1:31" ht="60.75">
      <c r="A5" s="7" t="s">
        <v>2</v>
      </c>
      <c r="B5" s="7" t="s">
        <v>108</v>
      </c>
      <c r="C5" s="7"/>
      <c r="D5" s="7" t="s">
        <v>108</v>
      </c>
      <c r="E5" s="7" t="str">
        <f t="shared" si="0"/>
        <v>ARSAEPROG</v>
      </c>
      <c r="F5" s="7" t="s">
        <v>109</v>
      </c>
      <c r="G5" s="7" t="str">
        <f t="shared" si="1"/>
        <v>P705ARSAE</v>
      </c>
      <c r="H5" s="7" t="s">
        <v>49</v>
      </c>
      <c r="I5" s="7" t="s">
        <v>120</v>
      </c>
      <c r="J5" s="7" t="str">
        <f t="shared" si="2"/>
        <v>ELEM39</v>
      </c>
      <c r="K5" s="7" t="s">
        <v>62</v>
      </c>
      <c r="L5" s="7"/>
      <c r="M5" s="7"/>
      <c r="N5" s="7" t="s">
        <v>111</v>
      </c>
      <c r="O5" s="7" t="str">
        <f t="shared" si="3"/>
        <v>FONTEARSAE</v>
      </c>
      <c r="P5" s="7" t="s">
        <v>20</v>
      </c>
      <c r="Q5" s="7" t="s">
        <v>131</v>
      </c>
      <c r="R5" s="7" t="s">
        <v>113</v>
      </c>
      <c r="S5" s="7" t="s">
        <v>127</v>
      </c>
      <c r="T5" s="7">
        <v>1</v>
      </c>
      <c r="U5" s="7" t="s">
        <v>128</v>
      </c>
      <c r="V5" s="8">
        <v>972.12</v>
      </c>
      <c r="W5" s="37">
        <v>12</v>
      </c>
      <c r="X5" s="9">
        <f t="shared" si="4"/>
        <v>11665.44</v>
      </c>
      <c r="Y5" s="7" t="s">
        <v>116</v>
      </c>
      <c r="Z5" s="7" t="s">
        <v>117</v>
      </c>
      <c r="AA5" s="7" t="s">
        <v>132</v>
      </c>
      <c r="AB5" s="7" t="s">
        <v>133</v>
      </c>
      <c r="AC5" s="7">
        <v>0</v>
      </c>
      <c r="AD5" s="7">
        <v>0</v>
      </c>
      <c r="AE5" s="7">
        <v>0</v>
      </c>
    </row>
    <row r="6" spans="1:31" ht="60.75">
      <c r="A6" s="7" t="s">
        <v>2</v>
      </c>
      <c r="B6" s="7" t="s">
        <v>108</v>
      </c>
      <c r="C6" s="7"/>
      <c r="D6" s="7" t="s">
        <v>108</v>
      </c>
      <c r="E6" s="7" t="str">
        <f t="shared" si="0"/>
        <v>ARSAEPROG</v>
      </c>
      <c r="F6" s="7" t="s">
        <v>109</v>
      </c>
      <c r="G6" s="7" t="str">
        <f t="shared" si="1"/>
        <v>P705ARSAE</v>
      </c>
      <c r="H6" s="7" t="s">
        <v>49</v>
      </c>
      <c r="I6" s="7" t="s">
        <v>134</v>
      </c>
      <c r="J6" s="7" t="str">
        <f t="shared" si="2"/>
        <v>ELEM40</v>
      </c>
      <c r="K6" s="7" t="s">
        <v>64</v>
      </c>
      <c r="L6" s="7"/>
      <c r="M6" s="7"/>
      <c r="N6" s="7" t="s">
        <v>111</v>
      </c>
      <c r="O6" s="7" t="str">
        <f t="shared" si="3"/>
        <v>FONTEARSAE</v>
      </c>
      <c r="P6" s="7" t="s">
        <v>20</v>
      </c>
      <c r="Q6" s="7" t="s">
        <v>135</v>
      </c>
      <c r="R6" s="7" t="s">
        <v>113</v>
      </c>
      <c r="S6" s="7" t="s">
        <v>136</v>
      </c>
      <c r="T6" s="7">
        <v>2</v>
      </c>
      <c r="U6" s="7" t="s">
        <v>137</v>
      </c>
      <c r="V6" s="8">
        <v>10000</v>
      </c>
      <c r="W6" s="37">
        <v>1</v>
      </c>
      <c r="X6" s="9">
        <f t="shared" si="4"/>
        <v>20000</v>
      </c>
      <c r="Y6" s="7" t="s">
        <v>116</v>
      </c>
      <c r="Z6" s="7" t="s">
        <v>117</v>
      </c>
      <c r="AA6" s="7" t="s">
        <v>124</v>
      </c>
      <c r="AB6" s="7" t="s">
        <v>125</v>
      </c>
      <c r="AC6" s="7">
        <v>0</v>
      </c>
      <c r="AD6" s="7">
        <v>0</v>
      </c>
      <c r="AE6" s="7">
        <v>0</v>
      </c>
    </row>
    <row r="7" spans="1:31" ht="45.75">
      <c r="A7" s="7" t="s">
        <v>2</v>
      </c>
      <c r="B7" s="7" t="s">
        <v>138</v>
      </c>
      <c r="C7" s="7"/>
      <c r="D7" s="7" t="s">
        <v>138</v>
      </c>
      <c r="E7" s="7" t="str">
        <f t="shared" si="0"/>
        <v>ARSAEPROG</v>
      </c>
      <c r="F7" s="7" t="s">
        <v>109</v>
      </c>
      <c r="G7" s="7" t="str">
        <f t="shared" si="1"/>
        <v>P705ARSAE</v>
      </c>
      <c r="H7" s="7" t="s">
        <v>49</v>
      </c>
      <c r="I7" s="7" t="s">
        <v>139</v>
      </c>
      <c r="J7" s="7" t="str">
        <f t="shared" si="2"/>
        <v>ELEM37</v>
      </c>
      <c r="K7" s="7" t="s">
        <v>55</v>
      </c>
      <c r="L7" s="7"/>
      <c r="M7" s="7"/>
      <c r="N7" s="7" t="s">
        <v>111</v>
      </c>
      <c r="O7" s="7" t="str">
        <f t="shared" si="3"/>
        <v>FONTEARSAE</v>
      </c>
      <c r="P7" s="7" t="s">
        <v>20</v>
      </c>
      <c r="Q7" s="7" t="s">
        <v>140</v>
      </c>
      <c r="R7" s="7" t="s">
        <v>113</v>
      </c>
      <c r="S7" s="7" t="s">
        <v>141</v>
      </c>
      <c r="T7" s="7">
        <v>1</v>
      </c>
      <c r="U7" s="7" t="s">
        <v>142</v>
      </c>
      <c r="V7" s="8">
        <v>6483.99</v>
      </c>
      <c r="W7" s="37">
        <v>12</v>
      </c>
      <c r="X7" s="9">
        <f t="shared" si="4"/>
        <v>77807.88</v>
      </c>
      <c r="Y7" s="7" t="s">
        <v>116</v>
      </c>
      <c r="Z7" s="7" t="s">
        <v>143</v>
      </c>
      <c r="AA7" s="7" t="s">
        <v>144</v>
      </c>
      <c r="AB7" s="7" t="s">
        <v>145</v>
      </c>
      <c r="AC7" s="7">
        <v>0</v>
      </c>
      <c r="AD7" s="7">
        <v>0</v>
      </c>
      <c r="AE7" s="7">
        <v>0</v>
      </c>
    </row>
    <row r="8" spans="1:31" ht="45.75">
      <c r="A8" s="7" t="s">
        <v>2</v>
      </c>
      <c r="B8" s="7" t="s">
        <v>138</v>
      </c>
      <c r="C8" s="7"/>
      <c r="D8" s="7" t="s">
        <v>138</v>
      </c>
      <c r="E8" s="7" t="str">
        <f t="shared" si="0"/>
        <v>ARSAEPROG</v>
      </c>
      <c r="F8" s="7" t="s">
        <v>109</v>
      </c>
      <c r="G8" s="7" t="str">
        <f t="shared" si="1"/>
        <v>P705ARSAE</v>
      </c>
      <c r="H8" s="7" t="s">
        <v>49</v>
      </c>
      <c r="I8" s="7" t="s">
        <v>139</v>
      </c>
      <c r="J8" s="7" t="str">
        <f t="shared" si="2"/>
        <v>ELEM37</v>
      </c>
      <c r="K8" s="7" t="s">
        <v>56</v>
      </c>
      <c r="L8" s="7"/>
      <c r="M8" s="7"/>
      <c r="N8" s="7" t="s">
        <v>111</v>
      </c>
      <c r="O8" s="7" t="str">
        <f t="shared" si="3"/>
        <v>FONTEARSAE</v>
      </c>
      <c r="P8" s="7" t="s">
        <v>20</v>
      </c>
      <c r="Q8" s="7" t="s">
        <v>146</v>
      </c>
      <c r="R8" s="7" t="s">
        <v>113</v>
      </c>
      <c r="S8" s="7" t="s">
        <v>147</v>
      </c>
      <c r="T8" s="7">
        <v>1</v>
      </c>
      <c r="U8" s="7" t="s">
        <v>148</v>
      </c>
      <c r="V8" s="8">
        <v>1099.81</v>
      </c>
      <c r="W8" s="37">
        <v>12</v>
      </c>
      <c r="X8" s="9">
        <f t="shared" si="4"/>
        <v>13197.72</v>
      </c>
      <c r="Y8" s="7" t="s">
        <v>116</v>
      </c>
      <c r="Z8" s="7" t="s">
        <v>143</v>
      </c>
      <c r="AA8" s="7" t="s">
        <v>149</v>
      </c>
      <c r="AB8" s="7" t="s">
        <v>150</v>
      </c>
      <c r="AC8" s="7">
        <v>0</v>
      </c>
      <c r="AD8" s="7">
        <v>0</v>
      </c>
      <c r="AE8" s="7">
        <v>0</v>
      </c>
    </row>
    <row r="9" spans="1:31" ht="45.75">
      <c r="A9" s="7" t="s">
        <v>2</v>
      </c>
      <c r="B9" s="7" t="s">
        <v>151</v>
      </c>
      <c r="C9" s="7"/>
      <c r="D9" s="7" t="s">
        <v>151</v>
      </c>
      <c r="E9" s="7" t="str">
        <f t="shared" si="0"/>
        <v>ARSAEPROG</v>
      </c>
      <c r="F9" s="7" t="s">
        <v>109</v>
      </c>
      <c r="G9" s="7" t="str">
        <f t="shared" si="1"/>
        <v>P705ARSAE</v>
      </c>
      <c r="H9" s="7" t="s">
        <v>49</v>
      </c>
      <c r="I9" s="7" t="s">
        <v>110</v>
      </c>
      <c r="J9" s="7" t="str">
        <f t="shared" si="2"/>
        <v>ELEM14</v>
      </c>
      <c r="K9" s="7" t="s">
        <v>50</v>
      </c>
      <c r="L9" s="7"/>
      <c r="M9" s="7"/>
      <c r="N9" s="7" t="s">
        <v>111</v>
      </c>
      <c r="O9" s="7" t="str">
        <f t="shared" si="3"/>
        <v>FONTEARSAE</v>
      </c>
      <c r="P9" s="7" t="s">
        <v>20</v>
      </c>
      <c r="Q9" s="7" t="s">
        <v>152</v>
      </c>
      <c r="R9" s="7" t="s">
        <v>113</v>
      </c>
      <c r="S9" s="7" t="s">
        <v>153</v>
      </c>
      <c r="T9" s="7">
        <v>1</v>
      </c>
      <c r="U9" s="7" t="s">
        <v>154</v>
      </c>
      <c r="V9" s="8">
        <v>665</v>
      </c>
      <c r="W9" s="37">
        <v>8</v>
      </c>
      <c r="X9" s="9">
        <f t="shared" si="4"/>
        <v>5320</v>
      </c>
      <c r="Y9" s="7" t="s">
        <v>116</v>
      </c>
      <c r="Z9" s="7" t="s">
        <v>155</v>
      </c>
      <c r="AA9" s="7" t="s">
        <v>156</v>
      </c>
      <c r="AB9" s="7" t="s">
        <v>157</v>
      </c>
      <c r="AC9" s="7">
        <v>0</v>
      </c>
      <c r="AD9" s="7">
        <v>0</v>
      </c>
      <c r="AE9" s="7">
        <v>0</v>
      </c>
    </row>
    <row r="10" spans="1:31" ht="45.75">
      <c r="A10" s="7" t="s">
        <v>2</v>
      </c>
      <c r="B10" s="7" t="s">
        <v>151</v>
      </c>
      <c r="C10" s="7"/>
      <c r="D10" s="7" t="s">
        <v>151</v>
      </c>
      <c r="E10" s="7" t="str">
        <f t="shared" si="0"/>
        <v>ARSAEPROG</v>
      </c>
      <c r="F10" s="7" t="s">
        <v>109</v>
      </c>
      <c r="G10" s="7" t="str">
        <f t="shared" si="1"/>
        <v>P705ARSAE</v>
      </c>
      <c r="H10" s="7" t="s">
        <v>49</v>
      </c>
      <c r="I10" s="7" t="s">
        <v>158</v>
      </c>
      <c r="J10" s="7" t="str">
        <f t="shared" si="2"/>
        <v>ELEM33</v>
      </c>
      <c r="K10" s="7" t="s">
        <v>52</v>
      </c>
      <c r="L10" s="7"/>
      <c r="M10" s="7"/>
      <c r="N10" s="7" t="s">
        <v>111</v>
      </c>
      <c r="O10" s="7" t="str">
        <f t="shared" si="3"/>
        <v>FONTEARSAE</v>
      </c>
      <c r="P10" s="7" t="s">
        <v>20</v>
      </c>
      <c r="Q10" s="7" t="s">
        <v>159</v>
      </c>
      <c r="R10" s="7" t="s">
        <v>113</v>
      </c>
      <c r="S10" s="7" t="s">
        <v>160</v>
      </c>
      <c r="T10" s="7">
        <v>4</v>
      </c>
      <c r="U10" s="7" t="s">
        <v>161</v>
      </c>
      <c r="V10" s="8">
        <v>150</v>
      </c>
      <c r="W10" s="37">
        <v>6</v>
      </c>
      <c r="X10" s="9">
        <f t="shared" si="4"/>
        <v>3600</v>
      </c>
      <c r="Y10" s="7" t="s">
        <v>116</v>
      </c>
      <c r="Z10" s="7" t="s">
        <v>155</v>
      </c>
      <c r="AA10" s="7" t="s">
        <v>156</v>
      </c>
      <c r="AB10" s="7" t="s">
        <v>157</v>
      </c>
      <c r="AC10" s="7">
        <v>0</v>
      </c>
      <c r="AD10" s="7">
        <v>0</v>
      </c>
      <c r="AE10" s="7">
        <v>0</v>
      </c>
    </row>
    <row r="11" spans="1:31" ht="45.75">
      <c r="A11" s="7" t="s">
        <v>2</v>
      </c>
      <c r="B11" s="7" t="s">
        <v>151</v>
      </c>
      <c r="C11" s="7"/>
      <c r="D11" s="7" t="s">
        <v>151</v>
      </c>
      <c r="E11" s="7" t="str">
        <f t="shared" si="0"/>
        <v>ARSAEPROG</v>
      </c>
      <c r="F11" s="7" t="s">
        <v>109</v>
      </c>
      <c r="G11" s="7" t="str">
        <f t="shared" si="1"/>
        <v>P705ARSAE</v>
      </c>
      <c r="H11" s="7" t="s">
        <v>49</v>
      </c>
      <c r="I11" s="7" t="s">
        <v>158</v>
      </c>
      <c r="J11" s="7" t="str">
        <f t="shared" si="2"/>
        <v>ELEM33</v>
      </c>
      <c r="K11" s="7" t="s">
        <v>53</v>
      </c>
      <c r="L11" s="7"/>
      <c r="M11" s="7"/>
      <c r="N11" s="7" t="s">
        <v>111</v>
      </c>
      <c r="O11" s="7" t="str">
        <f t="shared" si="3"/>
        <v>FONTEARSAE</v>
      </c>
      <c r="P11" s="7" t="s">
        <v>20</v>
      </c>
      <c r="Q11" s="7" t="s">
        <v>162</v>
      </c>
      <c r="R11" s="7" t="s">
        <v>113</v>
      </c>
      <c r="S11" s="7" t="s">
        <v>163</v>
      </c>
      <c r="T11" s="7">
        <v>5</v>
      </c>
      <c r="U11" s="7" t="s">
        <v>164</v>
      </c>
      <c r="V11" s="8">
        <v>1325.58</v>
      </c>
      <c r="W11" s="37">
        <v>1</v>
      </c>
      <c r="X11" s="9">
        <f t="shared" si="4"/>
        <v>6627.9</v>
      </c>
      <c r="Y11" s="7" t="s">
        <v>116</v>
      </c>
      <c r="Z11" s="7" t="s">
        <v>155</v>
      </c>
      <c r="AA11" s="7" t="s">
        <v>156</v>
      </c>
      <c r="AB11" s="7" t="s">
        <v>157</v>
      </c>
      <c r="AC11" s="7">
        <v>0</v>
      </c>
      <c r="AD11" s="7">
        <v>0</v>
      </c>
      <c r="AE11" s="7">
        <v>0</v>
      </c>
    </row>
    <row r="12" spans="1:31" ht="76.5">
      <c r="A12" s="7" t="s">
        <v>2</v>
      </c>
      <c r="B12" s="7" t="s">
        <v>151</v>
      </c>
      <c r="C12" s="7"/>
      <c r="D12" s="7" t="s">
        <v>151</v>
      </c>
      <c r="E12" s="7" t="str">
        <f t="shared" si="0"/>
        <v>ARSAEPROG</v>
      </c>
      <c r="F12" s="7" t="s">
        <v>109</v>
      </c>
      <c r="G12" s="7" t="str">
        <f t="shared" si="1"/>
        <v>P705ARSAE</v>
      </c>
      <c r="H12" s="7" t="s">
        <v>49</v>
      </c>
      <c r="I12" s="7" t="s">
        <v>165</v>
      </c>
      <c r="J12" s="7" t="str">
        <f t="shared" si="2"/>
        <v>ELEM36</v>
      </c>
      <c r="K12" s="7" t="s">
        <v>54</v>
      </c>
      <c r="L12" s="7"/>
      <c r="M12" s="7"/>
      <c r="N12" s="7" t="s">
        <v>111</v>
      </c>
      <c r="O12" s="7" t="str">
        <f t="shared" si="3"/>
        <v>FONTEARSAE</v>
      </c>
      <c r="P12" s="7" t="s">
        <v>20</v>
      </c>
      <c r="Q12" s="7" t="s">
        <v>166</v>
      </c>
      <c r="R12" s="7" t="s">
        <v>113</v>
      </c>
      <c r="S12" s="7" t="s">
        <v>167</v>
      </c>
      <c r="T12" s="7">
        <v>6</v>
      </c>
      <c r="U12" s="7" t="s">
        <v>168</v>
      </c>
      <c r="V12" s="8">
        <v>386</v>
      </c>
      <c r="W12" s="37">
        <v>2</v>
      </c>
      <c r="X12" s="9">
        <f t="shared" si="4"/>
        <v>4632</v>
      </c>
      <c r="Y12" s="7" t="s">
        <v>116</v>
      </c>
      <c r="Z12" s="7" t="s">
        <v>169</v>
      </c>
      <c r="AA12" s="7" t="s">
        <v>170</v>
      </c>
      <c r="AB12" s="7" t="s">
        <v>171</v>
      </c>
      <c r="AC12" s="7">
        <v>0</v>
      </c>
      <c r="AD12" s="7">
        <v>0</v>
      </c>
      <c r="AE12" s="7">
        <v>0</v>
      </c>
    </row>
    <row r="13" spans="1:31" ht="137.25">
      <c r="A13" s="7" t="s">
        <v>2</v>
      </c>
      <c r="B13" s="7" t="s">
        <v>151</v>
      </c>
      <c r="C13" s="7"/>
      <c r="D13" s="7" t="s">
        <v>151</v>
      </c>
      <c r="E13" s="7" t="str">
        <f t="shared" si="0"/>
        <v>ARSAEPROG</v>
      </c>
      <c r="F13" s="7" t="s">
        <v>109</v>
      </c>
      <c r="G13" s="7" t="str">
        <f t="shared" si="1"/>
        <v>P705ARSAE</v>
      </c>
      <c r="H13" s="7" t="s">
        <v>49</v>
      </c>
      <c r="I13" s="7" t="s">
        <v>139</v>
      </c>
      <c r="J13" s="7" t="str">
        <f t="shared" si="2"/>
        <v>ELEM37</v>
      </c>
      <c r="K13" s="7" t="s">
        <v>55</v>
      </c>
      <c r="L13" s="7"/>
      <c r="M13" s="7"/>
      <c r="N13" s="7" t="s">
        <v>111</v>
      </c>
      <c r="O13" s="7" t="str">
        <f t="shared" si="3"/>
        <v>FONTEARSAE</v>
      </c>
      <c r="P13" s="7" t="s">
        <v>20</v>
      </c>
      <c r="Q13" s="7" t="s">
        <v>172</v>
      </c>
      <c r="R13" s="7" t="s">
        <v>113</v>
      </c>
      <c r="S13" s="7" t="s">
        <v>141</v>
      </c>
      <c r="T13" s="7">
        <v>1</v>
      </c>
      <c r="U13" s="7" t="s">
        <v>142</v>
      </c>
      <c r="V13" s="8">
        <v>5921.54</v>
      </c>
      <c r="W13" s="37">
        <v>12</v>
      </c>
      <c r="X13" s="9">
        <f t="shared" si="4"/>
        <v>71058.48</v>
      </c>
      <c r="Y13" s="7" t="s">
        <v>116</v>
      </c>
      <c r="Z13" s="7" t="s">
        <v>173</v>
      </c>
      <c r="AA13" s="7" t="s">
        <v>174</v>
      </c>
      <c r="AB13" s="7" t="s">
        <v>175</v>
      </c>
      <c r="AC13" s="7">
        <v>0</v>
      </c>
      <c r="AD13" s="7">
        <v>0</v>
      </c>
      <c r="AE13" s="7">
        <v>0</v>
      </c>
    </row>
    <row r="14" spans="1:31" ht="45.75">
      <c r="A14" s="7" t="s">
        <v>2</v>
      </c>
      <c r="B14" s="7" t="s">
        <v>151</v>
      </c>
      <c r="C14" s="7"/>
      <c r="D14" s="7" t="s">
        <v>151</v>
      </c>
      <c r="E14" s="7" t="str">
        <f t="shared" si="0"/>
        <v>ARSAEPROG</v>
      </c>
      <c r="F14" s="7" t="s">
        <v>109</v>
      </c>
      <c r="G14" s="7" t="str">
        <f t="shared" si="1"/>
        <v>P705ARSAE</v>
      </c>
      <c r="H14" s="7" t="s">
        <v>49</v>
      </c>
      <c r="I14" s="7" t="s">
        <v>139</v>
      </c>
      <c r="J14" s="7" t="str">
        <f t="shared" si="2"/>
        <v>ELEM37</v>
      </c>
      <c r="K14" s="7" t="s">
        <v>55</v>
      </c>
      <c r="L14" s="7"/>
      <c r="M14" s="7"/>
      <c r="N14" s="7" t="s">
        <v>111</v>
      </c>
      <c r="O14" s="7" t="str">
        <f t="shared" si="3"/>
        <v>FONTEARSAE</v>
      </c>
      <c r="P14" s="7" t="s">
        <v>20</v>
      </c>
      <c r="Q14" s="7" t="s">
        <v>176</v>
      </c>
      <c r="R14" s="7" t="s">
        <v>113</v>
      </c>
      <c r="S14" s="7" t="s">
        <v>141</v>
      </c>
      <c r="T14" s="7">
        <v>1</v>
      </c>
      <c r="U14" s="7" t="s">
        <v>142</v>
      </c>
      <c r="V14" s="8">
        <v>6483.99</v>
      </c>
      <c r="W14" s="37">
        <v>12</v>
      </c>
      <c r="X14" s="9">
        <f t="shared" si="4"/>
        <v>77807.88</v>
      </c>
      <c r="Y14" s="7" t="s">
        <v>116</v>
      </c>
      <c r="Z14" s="7" t="s">
        <v>173</v>
      </c>
      <c r="AA14" s="7" t="s">
        <v>177</v>
      </c>
      <c r="AB14" s="7" t="s">
        <v>178</v>
      </c>
      <c r="AC14" s="7">
        <v>0</v>
      </c>
      <c r="AD14" s="7">
        <v>0</v>
      </c>
      <c r="AE14" s="7">
        <v>0</v>
      </c>
    </row>
    <row r="15" spans="1:31" ht="45.75">
      <c r="A15" s="7" t="s">
        <v>2</v>
      </c>
      <c r="B15" s="7" t="s">
        <v>151</v>
      </c>
      <c r="C15" s="7"/>
      <c r="D15" s="7" t="s">
        <v>151</v>
      </c>
      <c r="E15" s="7" t="str">
        <f t="shared" si="0"/>
        <v>ARSAEPROG</v>
      </c>
      <c r="F15" s="7" t="s">
        <v>109</v>
      </c>
      <c r="G15" s="7" t="str">
        <f t="shared" si="1"/>
        <v>P705ARSAE</v>
      </c>
      <c r="H15" s="7" t="s">
        <v>49</v>
      </c>
      <c r="I15" s="7" t="s">
        <v>139</v>
      </c>
      <c r="J15" s="7" t="str">
        <f t="shared" si="2"/>
        <v>ELEM37</v>
      </c>
      <c r="K15" s="7" t="s">
        <v>55</v>
      </c>
      <c r="L15" s="7"/>
      <c r="M15" s="7"/>
      <c r="N15" s="7" t="s">
        <v>111</v>
      </c>
      <c r="O15" s="7" t="str">
        <f t="shared" si="3"/>
        <v>FONTEARSAE</v>
      </c>
      <c r="P15" s="7" t="s">
        <v>20</v>
      </c>
      <c r="Q15" s="7" t="s">
        <v>179</v>
      </c>
      <c r="R15" s="7" t="s">
        <v>113</v>
      </c>
      <c r="S15" s="7" t="s">
        <v>141</v>
      </c>
      <c r="T15" s="7">
        <v>1</v>
      </c>
      <c r="U15" s="7" t="s">
        <v>142</v>
      </c>
      <c r="V15" s="8">
        <v>5762.56</v>
      </c>
      <c r="W15" s="37">
        <v>12</v>
      </c>
      <c r="X15" s="9">
        <f t="shared" si="4"/>
        <v>69150.720000000001</v>
      </c>
      <c r="Y15" s="7" t="s">
        <v>116</v>
      </c>
      <c r="Z15" s="7" t="s">
        <v>173</v>
      </c>
      <c r="AA15" s="7" t="s">
        <v>180</v>
      </c>
      <c r="AB15" s="7" t="s">
        <v>181</v>
      </c>
      <c r="AC15" s="7">
        <v>0</v>
      </c>
      <c r="AD15" s="7">
        <v>0</v>
      </c>
      <c r="AE15" s="7">
        <v>0</v>
      </c>
    </row>
    <row r="16" spans="1:31" ht="45.75">
      <c r="A16" s="7" t="s">
        <v>2</v>
      </c>
      <c r="B16" s="7" t="s">
        <v>151</v>
      </c>
      <c r="C16" s="7"/>
      <c r="D16" s="7" t="s">
        <v>151</v>
      </c>
      <c r="E16" s="7" t="str">
        <f t="shared" si="0"/>
        <v>ARSAEPROG</v>
      </c>
      <c r="F16" s="7" t="s">
        <v>109</v>
      </c>
      <c r="G16" s="7" t="str">
        <f t="shared" si="1"/>
        <v>P705ARSAE</v>
      </c>
      <c r="H16" s="7" t="s">
        <v>49</v>
      </c>
      <c r="I16" s="7" t="s">
        <v>139</v>
      </c>
      <c r="J16" s="7" t="str">
        <f t="shared" si="2"/>
        <v>ELEM37</v>
      </c>
      <c r="K16" s="7" t="s">
        <v>56</v>
      </c>
      <c r="L16" s="7"/>
      <c r="M16" s="7"/>
      <c r="N16" s="7" t="s">
        <v>111</v>
      </c>
      <c r="O16" s="7" t="str">
        <f t="shared" si="3"/>
        <v>FONTEARSAE</v>
      </c>
      <c r="P16" s="7" t="s">
        <v>20</v>
      </c>
      <c r="Q16" s="7" t="s">
        <v>182</v>
      </c>
      <c r="R16" s="7" t="s">
        <v>113</v>
      </c>
      <c r="S16" s="7" t="s">
        <v>147</v>
      </c>
      <c r="T16" s="7">
        <v>3</v>
      </c>
      <c r="U16" s="7" t="s">
        <v>148</v>
      </c>
      <c r="V16" s="8">
        <v>1099.81</v>
      </c>
      <c r="W16" s="37">
        <v>12</v>
      </c>
      <c r="X16" s="9">
        <f t="shared" si="4"/>
        <v>39593.159999999996</v>
      </c>
      <c r="Y16" s="7" t="s">
        <v>116</v>
      </c>
      <c r="Z16" s="7" t="s">
        <v>173</v>
      </c>
      <c r="AA16" s="7" t="s">
        <v>149</v>
      </c>
      <c r="AB16" s="7" t="s">
        <v>150</v>
      </c>
      <c r="AC16" s="7">
        <v>0</v>
      </c>
      <c r="AD16" s="7">
        <v>0</v>
      </c>
      <c r="AE16" s="7">
        <v>0</v>
      </c>
    </row>
    <row r="17" spans="1:31" ht="45.75">
      <c r="A17" s="7" t="s">
        <v>2</v>
      </c>
      <c r="B17" s="7" t="s">
        <v>151</v>
      </c>
      <c r="C17" s="7"/>
      <c r="D17" s="7" t="s">
        <v>151</v>
      </c>
      <c r="E17" s="7" t="str">
        <f t="shared" si="0"/>
        <v>ARSAEPROG</v>
      </c>
      <c r="F17" s="7" t="s">
        <v>109</v>
      </c>
      <c r="G17" s="7" t="str">
        <f t="shared" si="1"/>
        <v>P705ARSAE</v>
      </c>
      <c r="H17" s="7" t="s">
        <v>49</v>
      </c>
      <c r="I17" s="7" t="s">
        <v>120</v>
      </c>
      <c r="J17" s="7" t="str">
        <f t="shared" si="2"/>
        <v>ELEM39</v>
      </c>
      <c r="K17" s="7" t="s">
        <v>57</v>
      </c>
      <c r="L17" s="7"/>
      <c r="M17" s="7"/>
      <c r="N17" s="7" t="s">
        <v>111</v>
      </c>
      <c r="O17" s="7" t="str">
        <f t="shared" si="3"/>
        <v>FONTEARSAE</v>
      </c>
      <c r="P17" s="7" t="s">
        <v>20</v>
      </c>
      <c r="Q17" s="7" t="s">
        <v>183</v>
      </c>
      <c r="R17" s="7" t="s">
        <v>113</v>
      </c>
      <c r="S17" s="7" t="s">
        <v>184</v>
      </c>
      <c r="T17" s="7">
        <v>1</v>
      </c>
      <c r="U17" s="7" t="s">
        <v>185</v>
      </c>
      <c r="V17" s="8">
        <f>4050*1.06</f>
        <v>4293</v>
      </c>
      <c r="W17" s="37">
        <v>12</v>
      </c>
      <c r="X17" s="9">
        <f t="shared" si="4"/>
        <v>51516</v>
      </c>
      <c r="Y17" s="7" t="s">
        <v>116</v>
      </c>
      <c r="Z17" s="7" t="s">
        <v>186</v>
      </c>
      <c r="AA17" s="7" t="s">
        <v>187</v>
      </c>
      <c r="AB17" s="7" t="s">
        <v>188</v>
      </c>
      <c r="AC17" s="7">
        <v>0</v>
      </c>
      <c r="AD17" s="7">
        <v>0</v>
      </c>
      <c r="AE17" s="7">
        <v>0</v>
      </c>
    </row>
    <row r="18" spans="1:31" ht="45.75">
      <c r="A18" s="7" t="s">
        <v>2</v>
      </c>
      <c r="B18" s="7" t="s">
        <v>151</v>
      </c>
      <c r="C18" s="7"/>
      <c r="D18" s="7" t="s">
        <v>151</v>
      </c>
      <c r="E18" s="7" t="str">
        <f t="shared" si="0"/>
        <v>ARSAEPROG</v>
      </c>
      <c r="F18" s="7" t="s">
        <v>109</v>
      </c>
      <c r="G18" s="7" t="str">
        <f t="shared" si="1"/>
        <v>P705ARSAE</v>
      </c>
      <c r="H18" s="7" t="s">
        <v>49</v>
      </c>
      <c r="I18" s="7" t="s">
        <v>120</v>
      </c>
      <c r="J18" s="7" t="str">
        <f t="shared" si="2"/>
        <v>ELEM39</v>
      </c>
      <c r="K18" s="7" t="s">
        <v>58</v>
      </c>
      <c r="L18" s="7"/>
      <c r="M18" s="7"/>
      <c r="N18" s="7" t="s">
        <v>111</v>
      </c>
      <c r="O18" s="7" t="str">
        <f t="shared" si="3"/>
        <v>FONTEARSAE</v>
      </c>
      <c r="P18" s="7" t="s">
        <v>20</v>
      </c>
      <c r="Q18" s="7" t="s">
        <v>189</v>
      </c>
      <c r="R18" s="7" t="s">
        <v>113</v>
      </c>
      <c r="S18" s="7" t="s">
        <v>190</v>
      </c>
      <c r="T18" s="7">
        <v>5</v>
      </c>
      <c r="U18" s="7" t="s">
        <v>191</v>
      </c>
      <c r="V18" s="8">
        <v>1000</v>
      </c>
      <c r="W18" s="37">
        <v>1</v>
      </c>
      <c r="X18" s="9">
        <f t="shared" si="4"/>
        <v>5000</v>
      </c>
      <c r="Y18" s="7" t="s">
        <v>116</v>
      </c>
      <c r="Z18" s="7" t="s">
        <v>155</v>
      </c>
      <c r="AA18" s="7" t="s">
        <v>156</v>
      </c>
      <c r="AB18" s="7" t="s">
        <v>157</v>
      </c>
      <c r="AC18" s="7">
        <v>0</v>
      </c>
      <c r="AD18" s="7">
        <v>0</v>
      </c>
      <c r="AE18" s="7">
        <v>0</v>
      </c>
    </row>
    <row r="19" spans="1:31" ht="45.75">
      <c r="A19" s="7" t="s">
        <v>2</v>
      </c>
      <c r="B19" s="7" t="s">
        <v>151</v>
      </c>
      <c r="C19" s="7"/>
      <c r="D19" s="7" t="s">
        <v>151</v>
      </c>
      <c r="E19" s="7" t="str">
        <f t="shared" si="0"/>
        <v>ARSAEPROG</v>
      </c>
      <c r="F19" s="7" t="s">
        <v>109</v>
      </c>
      <c r="G19" s="7" t="str">
        <f t="shared" si="1"/>
        <v>P705ARSAE</v>
      </c>
      <c r="H19" s="7" t="s">
        <v>49</v>
      </c>
      <c r="I19" s="7" t="s">
        <v>120</v>
      </c>
      <c r="J19" s="7" t="str">
        <f t="shared" si="2"/>
        <v>ELEM39</v>
      </c>
      <c r="K19" s="7" t="s">
        <v>60</v>
      </c>
      <c r="L19" s="7"/>
      <c r="M19" s="7"/>
      <c r="N19" s="7" t="s">
        <v>111</v>
      </c>
      <c r="O19" s="7" t="str">
        <f t="shared" si="3"/>
        <v>FONTEARSAE</v>
      </c>
      <c r="P19" s="7" t="s">
        <v>20</v>
      </c>
      <c r="Q19" s="7" t="s">
        <v>192</v>
      </c>
      <c r="R19" s="7" t="s">
        <v>113</v>
      </c>
      <c r="S19" s="7" t="s">
        <v>193</v>
      </c>
      <c r="T19" s="7">
        <v>1</v>
      </c>
      <c r="U19" s="7" t="s">
        <v>194</v>
      </c>
      <c r="V19" s="8">
        <v>25000</v>
      </c>
      <c r="W19" s="37">
        <v>1</v>
      </c>
      <c r="X19" s="9">
        <f t="shared" si="4"/>
        <v>25000</v>
      </c>
      <c r="Y19" s="7" t="s">
        <v>116</v>
      </c>
      <c r="Z19" s="7" t="s">
        <v>195</v>
      </c>
      <c r="AA19" s="7" t="s">
        <v>196</v>
      </c>
      <c r="AB19" s="7" t="s">
        <v>197</v>
      </c>
      <c r="AC19" s="7">
        <v>0</v>
      </c>
      <c r="AD19" s="7">
        <v>0</v>
      </c>
      <c r="AE19" s="7">
        <v>0</v>
      </c>
    </row>
    <row r="20" spans="1:31" ht="60.75">
      <c r="A20" s="7" t="s">
        <v>2</v>
      </c>
      <c r="B20" s="7" t="s">
        <v>151</v>
      </c>
      <c r="C20" s="7"/>
      <c r="D20" s="7" t="s">
        <v>151</v>
      </c>
      <c r="E20" s="7" t="str">
        <f t="shared" ref="E20" si="5">CONCATENATE(A20,"PROG")</f>
        <v>ARSAEPROG</v>
      </c>
      <c r="F20" s="7" t="s">
        <v>109</v>
      </c>
      <c r="G20" s="7" t="str">
        <f t="shared" si="1"/>
        <v>P705ARSAE</v>
      </c>
      <c r="H20" s="7" t="s">
        <v>49</v>
      </c>
      <c r="I20" s="7" t="s">
        <v>120</v>
      </c>
      <c r="J20" s="7" t="str">
        <f t="shared" si="2"/>
        <v>ELEM39</v>
      </c>
      <c r="K20" s="7" t="s">
        <v>61</v>
      </c>
      <c r="L20" s="7"/>
      <c r="M20" s="7"/>
      <c r="N20" s="7" t="s">
        <v>111</v>
      </c>
      <c r="O20" s="7" t="s">
        <v>198</v>
      </c>
      <c r="P20" s="7" t="s">
        <v>199</v>
      </c>
      <c r="Q20" s="7" t="s">
        <v>200</v>
      </c>
      <c r="R20" s="7" t="s">
        <v>113</v>
      </c>
      <c r="S20" s="7" t="s">
        <v>190</v>
      </c>
      <c r="T20" s="7">
        <v>4</v>
      </c>
      <c r="U20" s="7" t="s">
        <v>191</v>
      </c>
      <c r="V20" s="8">
        <v>3000</v>
      </c>
      <c r="W20" s="37">
        <v>1</v>
      </c>
      <c r="X20" s="9">
        <f t="shared" si="4"/>
        <v>12000</v>
      </c>
      <c r="Y20" s="7" t="s">
        <v>116</v>
      </c>
      <c r="Z20" s="7" t="s">
        <v>201</v>
      </c>
      <c r="AA20" s="7" t="s">
        <v>202</v>
      </c>
      <c r="AB20" s="7" t="s">
        <v>203</v>
      </c>
      <c r="AC20" s="7">
        <v>0</v>
      </c>
      <c r="AD20" s="7">
        <v>0</v>
      </c>
      <c r="AE20" s="7">
        <v>0</v>
      </c>
    </row>
    <row r="21" spans="1:31" ht="45.75">
      <c r="A21" s="7" t="s">
        <v>2</v>
      </c>
      <c r="B21" s="7" t="s">
        <v>151</v>
      </c>
      <c r="C21" s="7"/>
      <c r="D21" s="7" t="s">
        <v>151</v>
      </c>
      <c r="E21" s="7" t="str">
        <f t="shared" si="0"/>
        <v>ARSAEPROG</v>
      </c>
      <c r="F21" s="7" t="s">
        <v>109</v>
      </c>
      <c r="G21" s="7" t="str">
        <f t="shared" si="1"/>
        <v>P705ARSAE</v>
      </c>
      <c r="H21" s="7" t="s">
        <v>49</v>
      </c>
      <c r="I21" s="7" t="s">
        <v>120</v>
      </c>
      <c r="J21" s="7" t="str">
        <f t="shared" si="2"/>
        <v>ELEM39</v>
      </c>
      <c r="K21" s="7" t="s">
        <v>62</v>
      </c>
      <c r="L21" s="7"/>
      <c r="M21" s="7"/>
      <c r="N21" s="7" t="s">
        <v>111</v>
      </c>
      <c r="O21" s="7" t="str">
        <f t="shared" si="3"/>
        <v>FONTEARSAE</v>
      </c>
      <c r="P21" s="7" t="s">
        <v>20</v>
      </c>
      <c r="Q21" s="7" t="s">
        <v>131</v>
      </c>
      <c r="R21" s="7" t="s">
        <v>113</v>
      </c>
      <c r="S21" s="7" t="s">
        <v>127</v>
      </c>
      <c r="T21" s="7">
        <v>1</v>
      </c>
      <c r="U21" s="7" t="s">
        <v>128</v>
      </c>
      <c r="V21" s="8">
        <v>972.12</v>
      </c>
      <c r="W21" s="37">
        <v>12</v>
      </c>
      <c r="X21" s="9">
        <f t="shared" si="4"/>
        <v>11665.44</v>
      </c>
      <c r="Y21" s="7" t="s">
        <v>116</v>
      </c>
      <c r="Z21" s="7" t="s">
        <v>204</v>
      </c>
      <c r="AA21" s="7" t="s">
        <v>205</v>
      </c>
      <c r="AB21" s="7" t="s">
        <v>206</v>
      </c>
      <c r="AC21" s="7">
        <v>1</v>
      </c>
      <c r="AD21" s="7">
        <v>1</v>
      </c>
      <c r="AE21" s="7">
        <v>4</v>
      </c>
    </row>
    <row r="22" spans="1:31" ht="45.75">
      <c r="A22" s="7" t="s">
        <v>2</v>
      </c>
      <c r="B22" s="7" t="s">
        <v>207</v>
      </c>
      <c r="C22" s="7"/>
      <c r="D22" s="7" t="s">
        <v>207</v>
      </c>
      <c r="E22" s="7" t="str">
        <f t="shared" ref="E22:E42" si="6">CONCATENATE(A22,"PROG")</f>
        <v>ARSAEPROG</v>
      </c>
      <c r="F22" s="7" t="s">
        <v>109</v>
      </c>
      <c r="G22" s="7" t="str">
        <f t="shared" ref="G22:G42" si="7">CONCATENATE("P",(LEFT(F22,3)),A22)</f>
        <v>P705ARSAE</v>
      </c>
      <c r="H22" s="7" t="s">
        <v>49</v>
      </c>
      <c r="I22" s="7" t="s">
        <v>120</v>
      </c>
      <c r="J22" s="7" t="str">
        <f t="shared" ref="J22:J42" si="8">CONCATENATE("ELEM",LEFT(I22,2))</f>
        <v>ELEM39</v>
      </c>
      <c r="K22" s="7" t="s">
        <v>62</v>
      </c>
      <c r="L22" s="7"/>
      <c r="M22" s="7"/>
      <c r="N22" s="7" t="s">
        <v>111</v>
      </c>
      <c r="O22" s="7" t="str">
        <f t="shared" ref="O22:O42" si="9">CONCATENATE("FONTE",A22)</f>
        <v>FONTEARSAE</v>
      </c>
      <c r="P22" s="7" t="s">
        <v>20</v>
      </c>
      <c r="Q22" s="7" t="s">
        <v>126</v>
      </c>
      <c r="R22" s="7" t="s">
        <v>113</v>
      </c>
      <c r="S22" s="7" t="s">
        <v>127</v>
      </c>
      <c r="T22" s="7">
        <v>2</v>
      </c>
      <c r="U22" s="7" t="s">
        <v>128</v>
      </c>
      <c r="V22" s="8">
        <v>1363.68</v>
      </c>
      <c r="W22" s="37">
        <v>12</v>
      </c>
      <c r="X22" s="9">
        <f t="shared" ref="X22:X42" si="10">T22*V22*W22</f>
        <v>32728.32</v>
      </c>
      <c r="Y22" s="7" t="s">
        <v>116</v>
      </c>
      <c r="Z22" s="7" t="s">
        <v>208</v>
      </c>
      <c r="AA22" s="7" t="s">
        <v>209</v>
      </c>
      <c r="AB22" s="7" t="s">
        <v>210</v>
      </c>
      <c r="AC22" s="7"/>
      <c r="AD22" s="7">
        <v>0</v>
      </c>
      <c r="AE22" s="7">
        <v>0</v>
      </c>
    </row>
    <row r="23" spans="1:31" ht="48.75">
      <c r="A23" s="7" t="s">
        <v>2</v>
      </c>
      <c r="B23" s="7" t="s">
        <v>207</v>
      </c>
      <c r="C23" s="7"/>
      <c r="D23" s="7" t="s">
        <v>207</v>
      </c>
      <c r="E23" s="7" t="str">
        <f t="shared" si="6"/>
        <v>ARSAEPROG</v>
      </c>
      <c r="F23" s="7" t="s">
        <v>109</v>
      </c>
      <c r="G23" s="7" t="str">
        <f t="shared" si="7"/>
        <v>P705ARSAE</v>
      </c>
      <c r="H23" s="7" t="s">
        <v>49</v>
      </c>
      <c r="I23" s="7" t="s">
        <v>120</v>
      </c>
      <c r="J23" s="7" t="str">
        <f t="shared" si="8"/>
        <v>ELEM39</v>
      </c>
      <c r="K23" s="7" t="s">
        <v>63</v>
      </c>
      <c r="L23" s="7"/>
      <c r="M23" s="7"/>
      <c r="N23" s="7" t="s">
        <v>111</v>
      </c>
      <c r="O23" s="7" t="str">
        <f t="shared" si="9"/>
        <v>FONTEARSAE</v>
      </c>
      <c r="P23" s="7" t="s">
        <v>20</v>
      </c>
      <c r="Q23" s="48" t="s">
        <v>211</v>
      </c>
      <c r="R23" s="7" t="s">
        <v>113</v>
      </c>
      <c r="S23" s="7" t="s">
        <v>212</v>
      </c>
      <c r="T23" s="7">
        <v>1</v>
      </c>
      <c r="U23" s="7" t="s">
        <v>213</v>
      </c>
      <c r="V23" s="50">
        <f>10865*1.06</f>
        <v>11516.900000000001</v>
      </c>
      <c r="W23" s="52">
        <v>1</v>
      </c>
      <c r="X23" s="9">
        <f t="shared" si="10"/>
        <v>11516.900000000001</v>
      </c>
      <c r="Y23" s="7" t="s">
        <v>116</v>
      </c>
      <c r="Z23" s="7" t="s">
        <v>214</v>
      </c>
      <c r="AA23" s="41"/>
      <c r="AB23" s="41"/>
      <c r="AC23" s="7">
        <v>0</v>
      </c>
      <c r="AD23" s="7">
        <v>0</v>
      </c>
      <c r="AE23" s="7">
        <v>0</v>
      </c>
    </row>
    <row r="24" spans="1:31" ht="45.75">
      <c r="A24" s="7" t="s">
        <v>2</v>
      </c>
      <c r="B24" s="7" t="s">
        <v>207</v>
      </c>
      <c r="C24" s="7"/>
      <c r="D24" s="7" t="s">
        <v>207</v>
      </c>
      <c r="E24" s="7" t="str">
        <f t="shared" si="6"/>
        <v>ARSAEPROG</v>
      </c>
      <c r="F24" s="7" t="s">
        <v>109</v>
      </c>
      <c r="G24" s="7" t="str">
        <f t="shared" si="7"/>
        <v>P705ARSAE</v>
      </c>
      <c r="H24" s="7" t="s">
        <v>49</v>
      </c>
      <c r="I24" s="7" t="s">
        <v>134</v>
      </c>
      <c r="J24" s="7" t="str">
        <f t="shared" si="8"/>
        <v>ELEM40</v>
      </c>
      <c r="K24" s="7" t="s">
        <v>64</v>
      </c>
      <c r="L24" s="7"/>
      <c r="M24" s="7"/>
      <c r="N24" s="7" t="s">
        <v>111</v>
      </c>
      <c r="O24" s="7" t="str">
        <f t="shared" si="9"/>
        <v>FONTEARSAE</v>
      </c>
      <c r="P24" s="7" t="s">
        <v>20</v>
      </c>
      <c r="Q24" s="40" t="s">
        <v>215</v>
      </c>
      <c r="R24" s="7" t="s">
        <v>113</v>
      </c>
      <c r="S24" s="7" t="s">
        <v>216</v>
      </c>
      <c r="T24" s="7">
        <v>1</v>
      </c>
      <c r="U24" s="7" t="s">
        <v>217</v>
      </c>
      <c r="V24" s="39">
        <v>28</v>
      </c>
      <c r="W24" s="40">
        <v>3</v>
      </c>
      <c r="X24" s="9">
        <f t="shared" si="10"/>
        <v>84</v>
      </c>
      <c r="Y24" s="7" t="s">
        <v>116</v>
      </c>
      <c r="Z24" s="7" t="s">
        <v>218</v>
      </c>
      <c r="AA24" s="7" t="s">
        <v>219</v>
      </c>
      <c r="AB24" s="7" t="s">
        <v>220</v>
      </c>
      <c r="AC24" s="7">
        <v>0</v>
      </c>
      <c r="AD24" s="7">
        <v>0</v>
      </c>
      <c r="AE24" s="7">
        <v>0</v>
      </c>
    </row>
    <row r="25" spans="1:31" ht="45.75">
      <c r="A25" s="7" t="s">
        <v>2</v>
      </c>
      <c r="B25" s="7" t="s">
        <v>207</v>
      </c>
      <c r="C25" s="7"/>
      <c r="D25" s="7" t="s">
        <v>207</v>
      </c>
      <c r="E25" s="7" t="str">
        <f t="shared" si="6"/>
        <v>ARSAEPROG</v>
      </c>
      <c r="F25" s="7" t="s">
        <v>109</v>
      </c>
      <c r="G25" s="7" t="str">
        <f t="shared" si="7"/>
        <v>P705ARSAE</v>
      </c>
      <c r="H25" s="7" t="s">
        <v>49</v>
      </c>
      <c r="I25" s="7" t="s">
        <v>134</v>
      </c>
      <c r="J25" s="7" t="str">
        <f t="shared" si="8"/>
        <v>ELEM40</v>
      </c>
      <c r="K25" s="7" t="s">
        <v>64</v>
      </c>
      <c r="L25" s="7"/>
      <c r="M25" s="7"/>
      <c r="N25" s="7" t="s">
        <v>111</v>
      </c>
      <c r="O25" s="7" t="str">
        <f t="shared" si="9"/>
        <v>FONTEARSAE</v>
      </c>
      <c r="P25" s="7" t="s">
        <v>20</v>
      </c>
      <c r="Q25" s="40" t="s">
        <v>221</v>
      </c>
      <c r="R25" s="7" t="s">
        <v>113</v>
      </c>
      <c r="S25" s="7" t="s">
        <v>216</v>
      </c>
      <c r="T25" s="7">
        <v>1</v>
      </c>
      <c r="U25" s="7" t="s">
        <v>217</v>
      </c>
      <c r="V25" s="39">
        <v>47</v>
      </c>
      <c r="W25" s="40">
        <v>8</v>
      </c>
      <c r="X25" s="9">
        <f t="shared" si="10"/>
        <v>376</v>
      </c>
      <c r="Y25" s="7" t="s">
        <v>116</v>
      </c>
      <c r="Z25" s="7" t="s">
        <v>222</v>
      </c>
      <c r="AA25" s="7" t="s">
        <v>219</v>
      </c>
      <c r="AB25" s="7" t="s">
        <v>220</v>
      </c>
      <c r="AC25" s="7">
        <v>0</v>
      </c>
      <c r="AD25" s="7">
        <v>0</v>
      </c>
      <c r="AE25" s="7">
        <v>0</v>
      </c>
    </row>
    <row r="26" spans="1:31" ht="45.75">
      <c r="A26" s="7" t="s">
        <v>2</v>
      </c>
      <c r="B26" s="7" t="s">
        <v>207</v>
      </c>
      <c r="C26" s="7"/>
      <c r="D26" s="7" t="s">
        <v>207</v>
      </c>
      <c r="E26" s="7" t="str">
        <f t="shared" si="6"/>
        <v>ARSAEPROG</v>
      </c>
      <c r="F26" s="7" t="s">
        <v>109</v>
      </c>
      <c r="G26" s="7" t="str">
        <f t="shared" si="7"/>
        <v>P705ARSAE</v>
      </c>
      <c r="H26" s="7" t="s">
        <v>49</v>
      </c>
      <c r="I26" s="7" t="s">
        <v>134</v>
      </c>
      <c r="J26" s="7" t="str">
        <f t="shared" si="8"/>
        <v>ELEM40</v>
      </c>
      <c r="K26" s="7" t="s">
        <v>64</v>
      </c>
      <c r="L26" s="7"/>
      <c r="M26" s="7"/>
      <c r="N26" s="7" t="s">
        <v>111</v>
      </c>
      <c r="O26" s="7" t="str">
        <f t="shared" si="9"/>
        <v>FONTEARSAE</v>
      </c>
      <c r="P26" s="7" t="s">
        <v>20</v>
      </c>
      <c r="Q26" s="40" t="s">
        <v>221</v>
      </c>
      <c r="R26" s="7" t="s">
        <v>113</v>
      </c>
      <c r="S26" s="7" t="s">
        <v>216</v>
      </c>
      <c r="T26" s="7">
        <v>1</v>
      </c>
      <c r="U26" s="7" t="s">
        <v>217</v>
      </c>
      <c r="V26" s="39">
        <v>48</v>
      </c>
      <c r="W26" s="40">
        <v>3</v>
      </c>
      <c r="X26" s="9">
        <f t="shared" si="10"/>
        <v>144</v>
      </c>
      <c r="Y26" s="7" t="s">
        <v>116</v>
      </c>
      <c r="Z26" s="7" t="s">
        <v>223</v>
      </c>
      <c r="AA26" s="7" t="s">
        <v>219</v>
      </c>
      <c r="AB26" s="7" t="s">
        <v>220</v>
      </c>
      <c r="AC26" s="7">
        <v>0</v>
      </c>
      <c r="AD26" s="7">
        <v>0</v>
      </c>
      <c r="AE26" s="7">
        <v>0</v>
      </c>
    </row>
    <row r="27" spans="1:31" ht="45.75">
      <c r="A27" s="7" t="s">
        <v>2</v>
      </c>
      <c r="B27" s="7" t="s">
        <v>207</v>
      </c>
      <c r="C27" s="7"/>
      <c r="D27" s="7" t="s">
        <v>207</v>
      </c>
      <c r="E27" s="7" t="str">
        <f t="shared" si="6"/>
        <v>ARSAEPROG</v>
      </c>
      <c r="F27" s="7" t="s">
        <v>109</v>
      </c>
      <c r="G27" s="7" t="str">
        <f t="shared" si="7"/>
        <v>P705ARSAE</v>
      </c>
      <c r="H27" s="7" t="s">
        <v>49</v>
      </c>
      <c r="I27" s="7" t="s">
        <v>134</v>
      </c>
      <c r="J27" s="7" t="str">
        <f t="shared" si="8"/>
        <v>ELEM40</v>
      </c>
      <c r="K27" s="7" t="s">
        <v>64</v>
      </c>
      <c r="L27" s="7"/>
      <c r="M27" s="7"/>
      <c r="N27" s="7" t="s">
        <v>111</v>
      </c>
      <c r="O27" s="7" t="str">
        <f t="shared" si="9"/>
        <v>FONTEARSAE</v>
      </c>
      <c r="P27" s="7" t="s">
        <v>20</v>
      </c>
      <c r="Q27" s="40" t="s">
        <v>215</v>
      </c>
      <c r="R27" s="7" t="s">
        <v>113</v>
      </c>
      <c r="S27" s="7" t="s">
        <v>216</v>
      </c>
      <c r="T27" s="7">
        <v>1</v>
      </c>
      <c r="U27" s="7" t="s">
        <v>217</v>
      </c>
      <c r="V27" s="39">
        <v>20</v>
      </c>
      <c r="W27" s="40">
        <v>8</v>
      </c>
      <c r="X27" s="9">
        <f t="shared" si="10"/>
        <v>160</v>
      </c>
      <c r="Y27" s="7" t="s">
        <v>116</v>
      </c>
      <c r="Z27" s="7" t="s">
        <v>224</v>
      </c>
      <c r="AA27" s="7" t="s">
        <v>219</v>
      </c>
      <c r="AB27" s="7" t="s">
        <v>220</v>
      </c>
      <c r="AC27" s="7">
        <v>0</v>
      </c>
      <c r="AD27" s="7">
        <v>0</v>
      </c>
      <c r="AE27" s="7">
        <v>0</v>
      </c>
    </row>
    <row r="28" spans="1:31" ht="45.75">
      <c r="A28" s="7" t="s">
        <v>2</v>
      </c>
      <c r="B28" s="7" t="s">
        <v>207</v>
      </c>
      <c r="C28" s="7"/>
      <c r="D28" s="7" t="s">
        <v>207</v>
      </c>
      <c r="E28" s="7" t="str">
        <f t="shared" si="6"/>
        <v>ARSAEPROG</v>
      </c>
      <c r="F28" s="7" t="s">
        <v>109</v>
      </c>
      <c r="G28" s="7" t="str">
        <f t="shared" si="7"/>
        <v>P705ARSAE</v>
      </c>
      <c r="H28" s="7" t="s">
        <v>49</v>
      </c>
      <c r="I28" s="7" t="s">
        <v>134</v>
      </c>
      <c r="J28" s="7" t="str">
        <f t="shared" si="8"/>
        <v>ELEM40</v>
      </c>
      <c r="K28" s="7" t="s">
        <v>64</v>
      </c>
      <c r="L28" s="7"/>
      <c r="M28" s="7"/>
      <c r="N28" s="7" t="s">
        <v>111</v>
      </c>
      <c r="O28" s="7" t="str">
        <f t="shared" si="9"/>
        <v>FONTEARSAE</v>
      </c>
      <c r="P28" s="7" t="s">
        <v>20</v>
      </c>
      <c r="Q28" s="40" t="s">
        <v>215</v>
      </c>
      <c r="R28" s="7" t="s">
        <v>113</v>
      </c>
      <c r="S28" s="7" t="s">
        <v>216</v>
      </c>
      <c r="T28" s="7">
        <v>1</v>
      </c>
      <c r="U28" s="7" t="s">
        <v>217</v>
      </c>
      <c r="V28" s="39">
        <v>25</v>
      </c>
      <c r="W28" s="40">
        <v>2</v>
      </c>
      <c r="X28" s="9">
        <f t="shared" si="10"/>
        <v>50</v>
      </c>
      <c r="Y28" s="7" t="s">
        <v>116</v>
      </c>
      <c r="Z28" s="7" t="s">
        <v>224</v>
      </c>
      <c r="AA28" s="7" t="s">
        <v>219</v>
      </c>
      <c r="AB28" s="7" t="s">
        <v>220</v>
      </c>
      <c r="AC28" s="7">
        <v>0</v>
      </c>
      <c r="AD28" s="7">
        <v>0</v>
      </c>
      <c r="AE28" s="7">
        <v>0</v>
      </c>
    </row>
    <row r="29" spans="1:31" ht="45.75">
      <c r="A29" s="7" t="s">
        <v>2</v>
      </c>
      <c r="B29" s="7" t="s">
        <v>207</v>
      </c>
      <c r="C29" s="7"/>
      <c r="D29" s="7" t="s">
        <v>207</v>
      </c>
      <c r="E29" s="7" t="str">
        <f t="shared" si="6"/>
        <v>ARSAEPROG</v>
      </c>
      <c r="F29" s="7" t="s">
        <v>109</v>
      </c>
      <c r="G29" s="7" t="str">
        <f t="shared" si="7"/>
        <v>P705ARSAE</v>
      </c>
      <c r="H29" s="7" t="s">
        <v>49</v>
      </c>
      <c r="I29" s="7" t="s">
        <v>134</v>
      </c>
      <c r="J29" s="7" t="str">
        <f t="shared" si="8"/>
        <v>ELEM40</v>
      </c>
      <c r="K29" s="7" t="s">
        <v>64</v>
      </c>
      <c r="L29" s="7"/>
      <c r="M29" s="7"/>
      <c r="N29" s="7" t="s">
        <v>111</v>
      </c>
      <c r="O29" s="7" t="str">
        <f t="shared" si="9"/>
        <v>FONTEARSAE</v>
      </c>
      <c r="P29" s="7" t="s">
        <v>20</v>
      </c>
      <c r="Q29" s="40" t="s">
        <v>225</v>
      </c>
      <c r="R29" s="7" t="s">
        <v>113</v>
      </c>
      <c r="S29" s="7" t="s">
        <v>216</v>
      </c>
      <c r="T29" s="7">
        <v>1</v>
      </c>
      <c r="U29" s="7" t="s">
        <v>217</v>
      </c>
      <c r="V29" s="39">
        <v>20</v>
      </c>
      <c r="W29" s="40">
        <v>2</v>
      </c>
      <c r="X29" s="9">
        <f t="shared" si="10"/>
        <v>40</v>
      </c>
      <c r="Y29" s="7" t="s">
        <v>116</v>
      </c>
      <c r="Z29" s="7" t="s">
        <v>224</v>
      </c>
      <c r="AA29" s="7" t="s">
        <v>219</v>
      </c>
      <c r="AB29" s="7" t="s">
        <v>220</v>
      </c>
      <c r="AC29" s="7">
        <v>0</v>
      </c>
      <c r="AD29" s="7">
        <v>0</v>
      </c>
      <c r="AE29" s="7">
        <v>0</v>
      </c>
    </row>
    <row r="30" spans="1:31" ht="45.75">
      <c r="A30" s="7" t="s">
        <v>2</v>
      </c>
      <c r="B30" s="7" t="s">
        <v>207</v>
      </c>
      <c r="C30" s="7"/>
      <c r="D30" s="7" t="s">
        <v>207</v>
      </c>
      <c r="E30" s="7" t="str">
        <f t="shared" si="6"/>
        <v>ARSAEPROG</v>
      </c>
      <c r="F30" s="7" t="s">
        <v>109</v>
      </c>
      <c r="G30" s="7" t="str">
        <f t="shared" si="7"/>
        <v>P705ARSAE</v>
      </c>
      <c r="H30" s="7" t="s">
        <v>49</v>
      </c>
      <c r="I30" s="7" t="s">
        <v>134</v>
      </c>
      <c r="J30" s="7" t="str">
        <f t="shared" si="8"/>
        <v>ELEM40</v>
      </c>
      <c r="K30" s="7" t="s">
        <v>64</v>
      </c>
      <c r="L30" s="7"/>
      <c r="M30" s="7"/>
      <c r="N30" s="7" t="s">
        <v>111</v>
      </c>
      <c r="O30" s="7" t="str">
        <f t="shared" si="9"/>
        <v>FONTEARSAE</v>
      </c>
      <c r="P30" s="7" t="s">
        <v>20</v>
      </c>
      <c r="Q30" s="49" t="s">
        <v>225</v>
      </c>
      <c r="R30" s="7" t="s">
        <v>113</v>
      </c>
      <c r="S30" s="7" t="s">
        <v>216</v>
      </c>
      <c r="T30" s="7">
        <v>1</v>
      </c>
      <c r="U30" s="7" t="s">
        <v>217</v>
      </c>
      <c r="V30" s="51">
        <v>20</v>
      </c>
      <c r="W30" s="64">
        <v>2</v>
      </c>
      <c r="X30" s="9">
        <f t="shared" si="10"/>
        <v>40</v>
      </c>
      <c r="Y30" s="7" t="s">
        <v>116</v>
      </c>
      <c r="Z30" s="7" t="s">
        <v>224</v>
      </c>
      <c r="AA30" s="7" t="s">
        <v>219</v>
      </c>
      <c r="AB30" s="7" t="s">
        <v>220</v>
      </c>
      <c r="AC30" s="7">
        <v>0</v>
      </c>
      <c r="AD30" s="7">
        <v>0</v>
      </c>
      <c r="AE30" s="7">
        <v>0</v>
      </c>
    </row>
    <row r="31" spans="1:31" ht="45.75">
      <c r="A31" s="7" t="s">
        <v>2</v>
      </c>
      <c r="B31" s="7" t="s">
        <v>207</v>
      </c>
      <c r="C31" s="7"/>
      <c r="D31" s="7" t="s">
        <v>207</v>
      </c>
      <c r="E31" s="7" t="str">
        <f t="shared" si="6"/>
        <v>ARSAEPROG</v>
      </c>
      <c r="F31" s="7" t="s">
        <v>109</v>
      </c>
      <c r="G31" s="7" t="str">
        <f t="shared" si="7"/>
        <v>P705ARSAE</v>
      </c>
      <c r="H31" s="7" t="s">
        <v>49</v>
      </c>
      <c r="I31" s="7" t="s">
        <v>134</v>
      </c>
      <c r="J31" s="7" t="str">
        <f t="shared" si="8"/>
        <v>ELEM40</v>
      </c>
      <c r="K31" s="7" t="s">
        <v>65</v>
      </c>
      <c r="L31" s="7"/>
      <c r="M31" s="7"/>
      <c r="N31" s="7" t="s">
        <v>111</v>
      </c>
      <c r="O31" s="7" t="str">
        <f t="shared" si="9"/>
        <v>FONTEARSAE</v>
      </c>
      <c r="P31" s="7" t="s">
        <v>20</v>
      </c>
      <c r="Q31" s="7" t="s">
        <v>226</v>
      </c>
      <c r="R31" s="7" t="s">
        <v>113</v>
      </c>
      <c r="S31" s="7" t="s">
        <v>212</v>
      </c>
      <c r="T31" s="7">
        <v>1</v>
      </c>
      <c r="U31" s="7" t="s">
        <v>227</v>
      </c>
      <c r="V31" s="38">
        <v>8359.41</v>
      </c>
      <c r="W31" s="37">
        <v>12</v>
      </c>
      <c r="X31" s="9">
        <f t="shared" si="10"/>
        <v>100312.92</v>
      </c>
      <c r="Y31" s="7" t="s">
        <v>116</v>
      </c>
      <c r="Z31" s="7" t="s">
        <v>228</v>
      </c>
      <c r="AA31" s="7" t="s">
        <v>229</v>
      </c>
      <c r="AB31" s="7" t="s">
        <v>230</v>
      </c>
      <c r="AC31" s="7">
        <v>0</v>
      </c>
      <c r="AD31" s="7">
        <v>0</v>
      </c>
      <c r="AE31" s="7">
        <v>0</v>
      </c>
    </row>
    <row r="32" spans="1:31" ht="45.75">
      <c r="A32" s="7" t="s">
        <v>2</v>
      </c>
      <c r="B32" s="7" t="s">
        <v>207</v>
      </c>
      <c r="C32" s="7"/>
      <c r="D32" s="7" t="s">
        <v>207</v>
      </c>
      <c r="E32" s="7" t="str">
        <f t="shared" si="6"/>
        <v>ARSAEPROG</v>
      </c>
      <c r="F32" s="7" t="s">
        <v>109</v>
      </c>
      <c r="G32" s="7" t="str">
        <f t="shared" si="7"/>
        <v>P705ARSAE</v>
      </c>
      <c r="H32" s="7" t="s">
        <v>49</v>
      </c>
      <c r="I32" s="7" t="s">
        <v>134</v>
      </c>
      <c r="J32" s="7" t="str">
        <f t="shared" si="8"/>
        <v>ELEM40</v>
      </c>
      <c r="K32" s="7" t="s">
        <v>65</v>
      </c>
      <c r="L32" s="7"/>
      <c r="M32" s="7"/>
      <c r="N32" s="7" t="s">
        <v>111</v>
      </c>
      <c r="O32" s="7" t="str">
        <f t="shared" si="9"/>
        <v>FONTEARSAE</v>
      </c>
      <c r="P32" s="7" t="s">
        <v>20</v>
      </c>
      <c r="Q32" s="7" t="s">
        <v>231</v>
      </c>
      <c r="R32" s="7" t="s">
        <v>113</v>
      </c>
      <c r="S32" s="7" t="s">
        <v>212</v>
      </c>
      <c r="T32" s="7">
        <v>1</v>
      </c>
      <c r="U32" s="7" t="s">
        <v>227</v>
      </c>
      <c r="V32" s="38">
        <v>3133.51</v>
      </c>
      <c r="W32" s="37">
        <v>12</v>
      </c>
      <c r="X32" s="9">
        <f t="shared" si="10"/>
        <v>37602.120000000003</v>
      </c>
      <c r="Y32" s="7" t="s">
        <v>116</v>
      </c>
      <c r="Z32" s="7" t="s">
        <v>228</v>
      </c>
      <c r="AA32" s="7" t="s">
        <v>232</v>
      </c>
      <c r="AB32" s="7" t="s">
        <v>233</v>
      </c>
      <c r="AC32" s="7">
        <v>0</v>
      </c>
      <c r="AD32" s="7">
        <v>0</v>
      </c>
      <c r="AE32" s="7">
        <v>0</v>
      </c>
    </row>
    <row r="33" spans="1:31" ht="45.75">
      <c r="A33" s="7" t="s">
        <v>2</v>
      </c>
      <c r="B33" s="7" t="s">
        <v>207</v>
      </c>
      <c r="C33" s="7"/>
      <c r="D33" s="7" t="s">
        <v>207</v>
      </c>
      <c r="E33" s="7" t="str">
        <f t="shared" si="6"/>
        <v>ARSAEPROG</v>
      </c>
      <c r="F33" s="7" t="s">
        <v>109</v>
      </c>
      <c r="G33" s="7" t="str">
        <f t="shared" si="7"/>
        <v>P705ARSAE</v>
      </c>
      <c r="H33" s="7" t="s">
        <v>49</v>
      </c>
      <c r="I33" s="7" t="s">
        <v>134</v>
      </c>
      <c r="J33" s="7" t="str">
        <f t="shared" si="8"/>
        <v>ELEM40</v>
      </c>
      <c r="K33" s="7" t="s">
        <v>65</v>
      </c>
      <c r="L33" s="7"/>
      <c r="M33" s="7"/>
      <c r="N33" s="7" t="s">
        <v>111</v>
      </c>
      <c r="O33" s="7" t="str">
        <f t="shared" si="9"/>
        <v>FONTEARSAE</v>
      </c>
      <c r="P33" s="7" t="s">
        <v>20</v>
      </c>
      <c r="Q33" s="7" t="s">
        <v>234</v>
      </c>
      <c r="R33" s="7" t="s">
        <v>113</v>
      </c>
      <c r="S33" s="7" t="s">
        <v>212</v>
      </c>
      <c r="T33" s="7">
        <v>1</v>
      </c>
      <c r="U33" s="7" t="s">
        <v>227</v>
      </c>
      <c r="V33" s="38">
        <v>490</v>
      </c>
      <c r="W33" s="37">
        <v>12</v>
      </c>
      <c r="X33" s="9">
        <f t="shared" si="10"/>
        <v>5880</v>
      </c>
      <c r="Y33" s="7" t="s">
        <v>116</v>
      </c>
      <c r="Z33" s="7" t="s">
        <v>228</v>
      </c>
      <c r="AA33" s="7" t="s">
        <v>235</v>
      </c>
      <c r="AB33" s="7" t="s">
        <v>236</v>
      </c>
      <c r="AC33" s="7">
        <v>0</v>
      </c>
      <c r="AD33" s="7">
        <v>0</v>
      </c>
      <c r="AE33" s="7">
        <v>0</v>
      </c>
    </row>
    <row r="34" spans="1:31" ht="45.75">
      <c r="A34" s="7" t="s">
        <v>2</v>
      </c>
      <c r="B34" s="7" t="s">
        <v>207</v>
      </c>
      <c r="C34" s="7"/>
      <c r="D34" s="7" t="s">
        <v>207</v>
      </c>
      <c r="E34" s="7" t="str">
        <f t="shared" si="6"/>
        <v>ARSAEPROG</v>
      </c>
      <c r="F34" s="7" t="s">
        <v>109</v>
      </c>
      <c r="G34" s="7" t="str">
        <f t="shared" si="7"/>
        <v>P705ARSAE</v>
      </c>
      <c r="H34" s="7" t="s">
        <v>49</v>
      </c>
      <c r="I34" s="7" t="s">
        <v>134</v>
      </c>
      <c r="J34" s="7" t="str">
        <f t="shared" si="8"/>
        <v>ELEM40</v>
      </c>
      <c r="K34" s="7" t="s">
        <v>65</v>
      </c>
      <c r="L34" s="7"/>
      <c r="M34" s="7"/>
      <c r="N34" s="7" t="s">
        <v>111</v>
      </c>
      <c r="O34" s="7" t="str">
        <f t="shared" si="9"/>
        <v>FONTEARSAE</v>
      </c>
      <c r="P34" s="7" t="s">
        <v>20</v>
      </c>
      <c r="Q34" s="7" t="s">
        <v>237</v>
      </c>
      <c r="R34" s="7" t="s">
        <v>113</v>
      </c>
      <c r="S34" s="7" t="s">
        <v>190</v>
      </c>
      <c r="T34" s="7">
        <v>1</v>
      </c>
      <c r="U34" s="7" t="s">
        <v>227</v>
      </c>
      <c r="V34" s="38">
        <v>416</v>
      </c>
      <c r="W34" s="37">
        <v>12</v>
      </c>
      <c r="X34" s="9">
        <f t="shared" si="10"/>
        <v>4992</v>
      </c>
      <c r="Y34" s="7" t="s">
        <v>116</v>
      </c>
      <c r="Z34" s="7" t="s">
        <v>228</v>
      </c>
      <c r="AA34" s="7" t="s">
        <v>238</v>
      </c>
      <c r="AB34" s="7" t="s">
        <v>239</v>
      </c>
      <c r="AC34" s="7">
        <v>0</v>
      </c>
      <c r="AD34" s="7">
        <v>0</v>
      </c>
      <c r="AE34" s="7">
        <v>0</v>
      </c>
    </row>
    <row r="35" spans="1:31" ht="45.75">
      <c r="A35" s="7" t="s">
        <v>2</v>
      </c>
      <c r="B35" s="7" t="s">
        <v>207</v>
      </c>
      <c r="C35" s="7"/>
      <c r="D35" s="7" t="s">
        <v>207</v>
      </c>
      <c r="E35" s="7" t="str">
        <f t="shared" si="6"/>
        <v>ARSAEPROG</v>
      </c>
      <c r="F35" s="7" t="s">
        <v>109</v>
      </c>
      <c r="G35" s="7" t="str">
        <f t="shared" si="7"/>
        <v>P705ARSAE</v>
      </c>
      <c r="H35" s="7" t="s">
        <v>49</v>
      </c>
      <c r="I35" s="7" t="s">
        <v>134</v>
      </c>
      <c r="J35" s="7" t="str">
        <f t="shared" si="8"/>
        <v>ELEM40</v>
      </c>
      <c r="K35" s="7" t="s">
        <v>65</v>
      </c>
      <c r="L35" s="7"/>
      <c r="M35" s="7"/>
      <c r="N35" s="7" t="s">
        <v>111</v>
      </c>
      <c r="O35" s="7" t="str">
        <f t="shared" si="9"/>
        <v>FONTEARSAE</v>
      </c>
      <c r="P35" s="7" t="s">
        <v>20</v>
      </c>
      <c r="Q35" s="7" t="s">
        <v>240</v>
      </c>
      <c r="R35" s="7" t="s">
        <v>113</v>
      </c>
      <c r="S35" s="7" t="s">
        <v>190</v>
      </c>
      <c r="T35" s="7">
        <v>1</v>
      </c>
      <c r="U35" s="7" t="s">
        <v>227</v>
      </c>
      <c r="V35" s="38">
        <v>180</v>
      </c>
      <c r="W35" s="37">
        <v>12</v>
      </c>
      <c r="X35" s="9">
        <f t="shared" si="10"/>
        <v>2160</v>
      </c>
      <c r="Y35" s="7" t="s">
        <v>116</v>
      </c>
      <c r="Z35" s="7" t="s">
        <v>228</v>
      </c>
      <c r="AA35" s="7" t="s">
        <v>238</v>
      </c>
      <c r="AB35" s="7" t="s">
        <v>241</v>
      </c>
      <c r="AC35" s="7">
        <v>0</v>
      </c>
      <c r="AD35" s="7">
        <v>0</v>
      </c>
      <c r="AE35" s="7">
        <v>0</v>
      </c>
    </row>
    <row r="36" spans="1:31" ht="91.5">
      <c r="A36" s="7" t="s">
        <v>2</v>
      </c>
      <c r="B36" s="7" t="s">
        <v>207</v>
      </c>
      <c r="C36" s="7"/>
      <c r="D36" s="7" t="s">
        <v>207</v>
      </c>
      <c r="E36" s="7" t="str">
        <f t="shared" si="6"/>
        <v>ARSAEPROG</v>
      </c>
      <c r="F36" s="7" t="s">
        <v>109</v>
      </c>
      <c r="G36" s="7" t="str">
        <f t="shared" si="7"/>
        <v>P705ARSAE</v>
      </c>
      <c r="H36" s="7" t="s">
        <v>49</v>
      </c>
      <c r="I36" s="7" t="s">
        <v>134</v>
      </c>
      <c r="J36" s="7" t="str">
        <f t="shared" si="8"/>
        <v>ELEM40</v>
      </c>
      <c r="K36" s="7" t="s">
        <v>65</v>
      </c>
      <c r="L36" s="7"/>
      <c r="M36" s="7"/>
      <c r="N36" s="7" t="s">
        <v>111</v>
      </c>
      <c r="O36" s="7" t="str">
        <f t="shared" si="9"/>
        <v>FONTEARSAE</v>
      </c>
      <c r="P36" s="7" t="s">
        <v>20</v>
      </c>
      <c r="Q36" s="7" t="s">
        <v>242</v>
      </c>
      <c r="R36" s="7" t="s">
        <v>113</v>
      </c>
      <c r="S36" s="7" t="s">
        <v>212</v>
      </c>
      <c r="T36" s="7">
        <v>1</v>
      </c>
      <c r="U36" s="7" t="s">
        <v>243</v>
      </c>
      <c r="V36" s="38">
        <v>378.95</v>
      </c>
      <c r="W36" s="37">
        <v>12</v>
      </c>
      <c r="X36" s="9">
        <f t="shared" si="10"/>
        <v>4547.3999999999996</v>
      </c>
      <c r="Y36" s="7" t="s">
        <v>116</v>
      </c>
      <c r="Z36" s="7" t="s">
        <v>228</v>
      </c>
      <c r="AA36" s="7" t="s">
        <v>244</v>
      </c>
      <c r="AB36" s="7" t="s">
        <v>233</v>
      </c>
      <c r="AC36" s="7">
        <v>0</v>
      </c>
      <c r="AD36" s="7">
        <v>0</v>
      </c>
      <c r="AE36" s="7">
        <v>0</v>
      </c>
    </row>
    <row r="37" spans="1:31" ht="45.75">
      <c r="A37" s="7" t="s">
        <v>2</v>
      </c>
      <c r="B37" s="7" t="s">
        <v>207</v>
      </c>
      <c r="C37" s="7"/>
      <c r="D37" s="7" t="s">
        <v>207</v>
      </c>
      <c r="E37" s="7" t="str">
        <f t="shared" si="6"/>
        <v>ARSAEPROG</v>
      </c>
      <c r="F37" s="7" t="s">
        <v>109</v>
      </c>
      <c r="G37" s="7" t="str">
        <f t="shared" si="7"/>
        <v>P705ARSAE</v>
      </c>
      <c r="H37" s="7" t="s">
        <v>49</v>
      </c>
      <c r="I37" s="7" t="s">
        <v>134</v>
      </c>
      <c r="J37" s="7" t="str">
        <f t="shared" si="8"/>
        <v>ELEM40</v>
      </c>
      <c r="K37" s="7" t="s">
        <v>65</v>
      </c>
      <c r="L37" s="7"/>
      <c r="M37" s="7"/>
      <c r="N37" s="7" t="s">
        <v>111</v>
      </c>
      <c r="O37" s="7" t="str">
        <f t="shared" si="9"/>
        <v>FONTEARSAE</v>
      </c>
      <c r="P37" s="7" t="s">
        <v>20</v>
      </c>
      <c r="Q37" s="7" t="s">
        <v>245</v>
      </c>
      <c r="R37" s="7" t="s">
        <v>113</v>
      </c>
      <c r="S37" s="7" t="s">
        <v>212</v>
      </c>
      <c r="T37" s="7">
        <v>1</v>
      </c>
      <c r="U37" s="7" t="s">
        <v>243</v>
      </c>
      <c r="V37" s="38">
        <v>190.8</v>
      </c>
      <c r="W37" s="37">
        <v>12</v>
      </c>
      <c r="X37" s="9">
        <f t="shared" si="10"/>
        <v>2289.6000000000004</v>
      </c>
      <c r="Y37" s="7" t="s">
        <v>116</v>
      </c>
      <c r="Z37" s="7" t="s">
        <v>228</v>
      </c>
      <c r="AA37" s="7" t="s">
        <v>244</v>
      </c>
      <c r="AB37" s="7" t="s">
        <v>233</v>
      </c>
      <c r="AC37" s="7">
        <v>0</v>
      </c>
      <c r="AD37" s="7">
        <v>0</v>
      </c>
      <c r="AE37" s="7">
        <v>0</v>
      </c>
    </row>
    <row r="38" spans="1:31" ht="45.75">
      <c r="A38" s="7" t="s">
        <v>2</v>
      </c>
      <c r="B38" s="7" t="s">
        <v>207</v>
      </c>
      <c r="C38" s="7"/>
      <c r="D38" s="7" t="s">
        <v>207</v>
      </c>
      <c r="E38" s="7" t="str">
        <f t="shared" si="6"/>
        <v>ARSAEPROG</v>
      </c>
      <c r="F38" s="7" t="s">
        <v>109</v>
      </c>
      <c r="G38" s="7" t="str">
        <f t="shared" si="7"/>
        <v>P705ARSAE</v>
      </c>
      <c r="H38" s="7" t="s">
        <v>49</v>
      </c>
      <c r="I38" s="7" t="s">
        <v>134</v>
      </c>
      <c r="J38" s="7" t="str">
        <f t="shared" si="8"/>
        <v>ELEM40</v>
      </c>
      <c r="K38" s="7" t="s">
        <v>65</v>
      </c>
      <c r="L38" s="7"/>
      <c r="M38" s="7"/>
      <c r="N38" s="7" t="s">
        <v>111</v>
      </c>
      <c r="O38" s="7" t="str">
        <f t="shared" si="9"/>
        <v>FONTEARSAE</v>
      </c>
      <c r="P38" s="7" t="s">
        <v>20</v>
      </c>
      <c r="Q38" s="7" t="s">
        <v>246</v>
      </c>
      <c r="R38" s="7" t="s">
        <v>113</v>
      </c>
      <c r="S38" s="7" t="s">
        <v>212</v>
      </c>
      <c r="T38" s="7">
        <v>1</v>
      </c>
      <c r="U38" s="7" t="s">
        <v>243</v>
      </c>
      <c r="V38" s="38">
        <v>147.34</v>
      </c>
      <c r="W38" s="37">
        <v>12</v>
      </c>
      <c r="X38" s="9">
        <f t="shared" si="10"/>
        <v>1768.08</v>
      </c>
      <c r="Y38" s="7" t="s">
        <v>116</v>
      </c>
      <c r="Z38" s="7" t="s">
        <v>228</v>
      </c>
      <c r="AA38" s="7" t="s">
        <v>244</v>
      </c>
      <c r="AB38" s="7" t="s">
        <v>233</v>
      </c>
      <c r="AC38" s="7">
        <v>0</v>
      </c>
      <c r="AD38" s="7">
        <v>0</v>
      </c>
      <c r="AE38" s="7">
        <v>0</v>
      </c>
    </row>
    <row r="39" spans="1:31" ht="45.75">
      <c r="A39" s="7" t="s">
        <v>2</v>
      </c>
      <c r="B39" s="7" t="s">
        <v>207</v>
      </c>
      <c r="C39" s="7"/>
      <c r="D39" s="7" t="s">
        <v>207</v>
      </c>
      <c r="E39" s="7" t="str">
        <f t="shared" si="6"/>
        <v>ARSAEPROG</v>
      </c>
      <c r="F39" s="7" t="s">
        <v>109</v>
      </c>
      <c r="G39" s="7" t="str">
        <f t="shared" si="7"/>
        <v>P705ARSAE</v>
      </c>
      <c r="H39" s="7" t="s">
        <v>49</v>
      </c>
      <c r="I39" s="7" t="s">
        <v>134</v>
      </c>
      <c r="J39" s="7" t="str">
        <f t="shared" si="8"/>
        <v>ELEM40</v>
      </c>
      <c r="K39" s="7" t="s">
        <v>65</v>
      </c>
      <c r="L39" s="7"/>
      <c r="M39" s="7"/>
      <c r="N39" s="7" t="s">
        <v>111</v>
      </c>
      <c r="O39" s="7" t="str">
        <f t="shared" si="9"/>
        <v>FONTEARSAE</v>
      </c>
      <c r="P39" s="7" t="s">
        <v>20</v>
      </c>
      <c r="Q39" s="7" t="s">
        <v>247</v>
      </c>
      <c r="R39" s="7" t="s">
        <v>113</v>
      </c>
      <c r="S39" s="7" t="s">
        <v>248</v>
      </c>
      <c r="T39" s="7">
        <v>1</v>
      </c>
      <c r="U39" s="7" t="s">
        <v>217</v>
      </c>
      <c r="V39" s="38">
        <v>2636.22</v>
      </c>
      <c r="W39" s="37">
        <v>12</v>
      </c>
      <c r="X39" s="9">
        <f t="shared" si="10"/>
        <v>31634.639999999999</v>
      </c>
      <c r="Y39" s="7" t="s">
        <v>116</v>
      </c>
      <c r="Z39" s="7" t="s">
        <v>228</v>
      </c>
      <c r="AA39" s="7" t="s">
        <v>249</v>
      </c>
      <c r="AB39" s="7" t="s">
        <v>250</v>
      </c>
      <c r="AC39" s="7">
        <v>0</v>
      </c>
      <c r="AD39" s="7">
        <v>0</v>
      </c>
      <c r="AE39" s="7">
        <v>0</v>
      </c>
    </row>
    <row r="40" spans="1:31" ht="45.75">
      <c r="A40" s="7" t="s">
        <v>2</v>
      </c>
      <c r="B40" s="7" t="s">
        <v>207</v>
      </c>
      <c r="C40" s="7"/>
      <c r="D40" s="7" t="s">
        <v>207</v>
      </c>
      <c r="E40" s="7" t="str">
        <f t="shared" si="6"/>
        <v>ARSAEPROG</v>
      </c>
      <c r="F40" s="7" t="s">
        <v>109</v>
      </c>
      <c r="G40" s="7" t="str">
        <f t="shared" si="7"/>
        <v>P705ARSAE</v>
      </c>
      <c r="H40" s="7" t="s">
        <v>49</v>
      </c>
      <c r="I40" s="7" t="s">
        <v>134</v>
      </c>
      <c r="J40" s="7" t="str">
        <f t="shared" si="8"/>
        <v>ELEM40</v>
      </c>
      <c r="K40" s="7" t="s">
        <v>65</v>
      </c>
      <c r="L40" s="7"/>
      <c r="M40" s="7"/>
      <c r="N40" s="7" t="s">
        <v>111</v>
      </c>
      <c r="O40" s="7" t="str">
        <f t="shared" si="9"/>
        <v>FONTEARSAE</v>
      </c>
      <c r="P40" s="7" t="s">
        <v>20</v>
      </c>
      <c r="Q40" s="7" t="s">
        <v>251</v>
      </c>
      <c r="R40" s="7" t="s">
        <v>113</v>
      </c>
      <c r="S40" s="7" t="s">
        <v>216</v>
      </c>
      <c r="T40" s="7">
        <v>1</v>
      </c>
      <c r="U40" s="7" t="s">
        <v>217</v>
      </c>
      <c r="V40" s="38">
        <v>0.44</v>
      </c>
      <c r="W40" s="37">
        <v>1128</v>
      </c>
      <c r="X40" s="9">
        <f t="shared" si="10"/>
        <v>496.32</v>
      </c>
      <c r="Y40" s="7" t="s">
        <v>116</v>
      </c>
      <c r="Z40" s="7" t="s">
        <v>228</v>
      </c>
      <c r="AA40" s="7" t="s">
        <v>252</v>
      </c>
      <c r="AB40" s="7" t="s">
        <v>253</v>
      </c>
      <c r="AC40" s="7">
        <v>0</v>
      </c>
      <c r="AD40" s="7">
        <v>0</v>
      </c>
      <c r="AE40" s="7">
        <v>0</v>
      </c>
    </row>
    <row r="41" spans="1:31" ht="106.5">
      <c r="A41" s="7" t="s">
        <v>2</v>
      </c>
      <c r="B41" s="7" t="s">
        <v>207</v>
      </c>
      <c r="C41" s="7"/>
      <c r="D41" s="7" t="s">
        <v>207</v>
      </c>
      <c r="E41" s="7" t="str">
        <f t="shared" si="6"/>
        <v>ARSAEPROG</v>
      </c>
      <c r="F41" s="7" t="s">
        <v>109</v>
      </c>
      <c r="G41" s="7" t="str">
        <f t="shared" si="7"/>
        <v>P705ARSAE</v>
      </c>
      <c r="H41" s="7" t="s">
        <v>49</v>
      </c>
      <c r="I41" s="7" t="s">
        <v>134</v>
      </c>
      <c r="J41" s="7" t="str">
        <f t="shared" si="8"/>
        <v>ELEM40</v>
      </c>
      <c r="K41" s="7" t="s">
        <v>66</v>
      </c>
      <c r="L41" s="7"/>
      <c r="M41" s="7"/>
      <c r="N41" s="7" t="s">
        <v>111</v>
      </c>
      <c r="O41" s="7" t="str">
        <f t="shared" si="9"/>
        <v>FONTEARSAE</v>
      </c>
      <c r="P41" s="7" t="s">
        <v>20</v>
      </c>
      <c r="Q41" s="7" t="s">
        <v>254</v>
      </c>
      <c r="R41" s="7" t="s">
        <v>113</v>
      </c>
      <c r="S41" s="7" t="s">
        <v>255</v>
      </c>
      <c r="T41" s="7">
        <v>14</v>
      </c>
      <c r="U41" s="7" t="s">
        <v>213</v>
      </c>
      <c r="V41" s="8">
        <v>27.3</v>
      </c>
      <c r="W41" s="37">
        <v>12</v>
      </c>
      <c r="X41" s="9">
        <f t="shared" si="10"/>
        <v>4586.3999999999996</v>
      </c>
      <c r="Y41" s="7" t="s">
        <v>116</v>
      </c>
      <c r="Z41" s="7" t="s">
        <v>256</v>
      </c>
      <c r="AA41" s="7" t="s">
        <v>257</v>
      </c>
      <c r="AB41" s="7" t="s">
        <v>258</v>
      </c>
      <c r="AC41" s="7">
        <v>0</v>
      </c>
      <c r="AD41" s="7">
        <v>0</v>
      </c>
      <c r="AE41" s="7">
        <v>0</v>
      </c>
    </row>
    <row r="42" spans="1:31" ht="45.75">
      <c r="A42" s="7" t="s">
        <v>2</v>
      </c>
      <c r="B42" s="7" t="s">
        <v>207</v>
      </c>
      <c r="C42" s="7"/>
      <c r="D42" s="7" t="s">
        <v>207</v>
      </c>
      <c r="E42" s="7" t="str">
        <f t="shared" si="6"/>
        <v>ARSAEPROG</v>
      </c>
      <c r="F42" s="7" t="s">
        <v>109</v>
      </c>
      <c r="G42" s="7" t="str">
        <f t="shared" si="7"/>
        <v>P705ARSAE</v>
      </c>
      <c r="H42" s="7" t="s">
        <v>49</v>
      </c>
      <c r="I42" s="7" t="s">
        <v>259</v>
      </c>
      <c r="J42" s="7" t="str">
        <f t="shared" si="8"/>
        <v>ELEM47</v>
      </c>
      <c r="K42" s="7" t="s">
        <v>67</v>
      </c>
      <c r="L42" s="7"/>
      <c r="M42" s="7"/>
      <c r="N42" s="7" t="s">
        <v>111</v>
      </c>
      <c r="O42" s="7" t="str">
        <f t="shared" si="9"/>
        <v>FONTEARSAE</v>
      </c>
      <c r="P42" s="7" t="s">
        <v>20</v>
      </c>
      <c r="Q42" s="6" t="s">
        <v>260</v>
      </c>
      <c r="R42" s="7" t="s">
        <v>113</v>
      </c>
      <c r="S42" s="7" t="s">
        <v>261</v>
      </c>
      <c r="T42" s="7">
        <v>1</v>
      </c>
      <c r="U42" s="7" t="s">
        <v>262</v>
      </c>
      <c r="V42" s="8">
        <v>14864.1</v>
      </c>
      <c r="W42" s="37">
        <v>12</v>
      </c>
      <c r="X42" s="9">
        <f t="shared" si="10"/>
        <v>178369.2</v>
      </c>
      <c r="Y42" s="7" t="s">
        <v>116</v>
      </c>
      <c r="Z42" s="7" t="s">
        <v>263</v>
      </c>
      <c r="AA42" s="7" t="s">
        <v>264</v>
      </c>
      <c r="AB42" s="7" t="s">
        <v>265</v>
      </c>
      <c r="AC42" s="7">
        <v>0</v>
      </c>
      <c r="AD42" s="7">
        <v>0</v>
      </c>
      <c r="AE42" s="7">
        <v>0</v>
      </c>
    </row>
    <row r="43" spans="1:31" ht="45.75">
      <c r="A43" s="7" t="s">
        <v>2</v>
      </c>
      <c r="B43" s="7" t="s">
        <v>266</v>
      </c>
      <c r="C43" s="7"/>
      <c r="D43" s="7" t="s">
        <v>266</v>
      </c>
      <c r="E43" s="7" t="str">
        <f t="shared" si="0"/>
        <v>ARSAEPROG</v>
      </c>
      <c r="F43" s="7" t="s">
        <v>109</v>
      </c>
      <c r="G43" s="7" t="str">
        <f t="shared" si="1"/>
        <v>P705ARSAE</v>
      </c>
      <c r="H43" s="7" t="s">
        <v>49</v>
      </c>
      <c r="I43" s="7" t="s">
        <v>267</v>
      </c>
      <c r="J43" s="7" t="str">
        <f t="shared" si="2"/>
        <v>ELEM30</v>
      </c>
      <c r="K43" s="7" t="s">
        <v>51</v>
      </c>
      <c r="L43" s="7"/>
      <c r="M43" s="7"/>
      <c r="N43" s="7" t="s">
        <v>111</v>
      </c>
      <c r="O43" s="7" t="str">
        <f t="shared" si="3"/>
        <v>FONTEARSAE</v>
      </c>
      <c r="P43" s="7" t="s">
        <v>20</v>
      </c>
      <c r="Q43" s="7" t="s">
        <v>268</v>
      </c>
      <c r="R43" s="7" t="s">
        <v>269</v>
      </c>
      <c r="S43" s="7" t="s">
        <v>270</v>
      </c>
      <c r="T43" s="7">
        <v>3</v>
      </c>
      <c r="U43" s="7" t="s">
        <v>271</v>
      </c>
      <c r="V43" s="8">
        <v>400</v>
      </c>
      <c r="W43" s="37">
        <v>1</v>
      </c>
      <c r="X43" s="9">
        <f t="shared" ref="X43:X69" si="11">T43*V43*W43</f>
        <v>1200</v>
      </c>
      <c r="Y43" s="7" t="s">
        <v>116</v>
      </c>
      <c r="Z43" s="7" t="s">
        <v>272</v>
      </c>
      <c r="AA43" s="7" t="s">
        <v>273</v>
      </c>
      <c r="AB43" s="7" t="s">
        <v>274</v>
      </c>
      <c r="AC43" s="7">
        <v>0</v>
      </c>
      <c r="AD43" s="7">
        <v>0</v>
      </c>
      <c r="AE43" s="7">
        <v>0</v>
      </c>
    </row>
    <row r="44" spans="1:31" ht="45.75">
      <c r="A44" s="7" t="s">
        <v>2</v>
      </c>
      <c r="B44" s="7" t="s">
        <v>266</v>
      </c>
      <c r="C44" s="7"/>
      <c r="D44" s="7" t="s">
        <v>266</v>
      </c>
      <c r="E44" s="7" t="str">
        <f t="shared" si="0"/>
        <v>ARSAEPROG</v>
      </c>
      <c r="F44" s="7" t="s">
        <v>109</v>
      </c>
      <c r="G44" s="7" t="str">
        <f t="shared" si="1"/>
        <v>P705ARSAE</v>
      </c>
      <c r="H44" s="7" t="s">
        <v>49</v>
      </c>
      <c r="I44" s="7" t="s">
        <v>120</v>
      </c>
      <c r="J44" s="7" t="str">
        <f t="shared" si="2"/>
        <v>ELEM39</v>
      </c>
      <c r="K44" s="7" t="s">
        <v>62</v>
      </c>
      <c r="L44" s="7"/>
      <c r="M44" s="7"/>
      <c r="N44" s="7" t="s">
        <v>111</v>
      </c>
      <c r="O44" s="7" t="str">
        <f t="shared" si="3"/>
        <v>FONTEARSAE</v>
      </c>
      <c r="P44" s="7" t="s">
        <v>20</v>
      </c>
      <c r="Q44" s="7" t="s">
        <v>126</v>
      </c>
      <c r="R44" s="7" t="s">
        <v>113</v>
      </c>
      <c r="S44" s="7" t="s">
        <v>127</v>
      </c>
      <c r="T44" s="7">
        <v>1</v>
      </c>
      <c r="U44" s="7" t="s">
        <v>128</v>
      </c>
      <c r="V44" s="8">
        <v>1363.68</v>
      </c>
      <c r="W44" s="37">
        <v>12</v>
      </c>
      <c r="X44" s="9">
        <f t="shared" si="11"/>
        <v>16364.16</v>
      </c>
      <c r="Y44" s="7" t="s">
        <v>116</v>
      </c>
      <c r="Z44" s="7" t="s">
        <v>275</v>
      </c>
      <c r="AA44" s="7" t="s">
        <v>205</v>
      </c>
      <c r="AB44" s="7" t="s">
        <v>276</v>
      </c>
      <c r="AC44" s="7">
        <v>0</v>
      </c>
      <c r="AD44" s="7">
        <v>0</v>
      </c>
      <c r="AE44" s="7">
        <v>0</v>
      </c>
    </row>
    <row r="45" spans="1:31" ht="76.5">
      <c r="A45" s="7" t="s">
        <v>2</v>
      </c>
      <c r="B45" s="7" t="s">
        <v>277</v>
      </c>
      <c r="C45" s="7"/>
      <c r="D45" s="7" t="s">
        <v>278</v>
      </c>
      <c r="E45" s="7" t="s">
        <v>279</v>
      </c>
      <c r="F45" s="7" t="s">
        <v>280</v>
      </c>
      <c r="G45" s="7" t="s">
        <v>281</v>
      </c>
      <c r="H45" s="7" t="s">
        <v>68</v>
      </c>
      <c r="I45" s="7" t="s">
        <v>110</v>
      </c>
      <c r="J45" s="7" t="s">
        <v>282</v>
      </c>
      <c r="K45" s="7" t="s">
        <v>50</v>
      </c>
      <c r="L45" s="7"/>
      <c r="M45" s="7"/>
      <c r="N45" s="7" t="s">
        <v>111</v>
      </c>
      <c r="O45" s="7" t="s">
        <v>198</v>
      </c>
      <c r="P45" s="7" t="s">
        <v>20</v>
      </c>
      <c r="Q45" s="7" t="s">
        <v>283</v>
      </c>
      <c r="R45" s="7" t="s">
        <v>113</v>
      </c>
      <c r="S45" s="7" t="s">
        <v>114</v>
      </c>
      <c r="T45" s="7">
        <v>1</v>
      </c>
      <c r="U45" s="7" t="s">
        <v>115</v>
      </c>
      <c r="V45" s="8">
        <v>258</v>
      </c>
      <c r="W45" s="37">
        <v>120</v>
      </c>
      <c r="X45" s="9">
        <f t="shared" si="11"/>
        <v>30960</v>
      </c>
      <c r="Y45" s="7" t="s">
        <v>116</v>
      </c>
      <c r="Z45" s="7" t="s">
        <v>284</v>
      </c>
      <c r="AA45" s="7" t="s">
        <v>285</v>
      </c>
      <c r="AB45" s="7" t="s">
        <v>286</v>
      </c>
      <c r="AC45" s="7">
        <v>0</v>
      </c>
      <c r="AD45" s="7">
        <v>0</v>
      </c>
      <c r="AE45" s="7">
        <v>0</v>
      </c>
    </row>
    <row r="46" spans="1:31" ht="76.5">
      <c r="A46" s="7" t="s">
        <v>2</v>
      </c>
      <c r="B46" s="7" t="s">
        <v>277</v>
      </c>
      <c r="C46" s="7"/>
      <c r="D46" s="7" t="s">
        <v>278</v>
      </c>
      <c r="E46" s="7" t="s">
        <v>279</v>
      </c>
      <c r="F46" s="7" t="s">
        <v>280</v>
      </c>
      <c r="G46" s="7" t="s">
        <v>281</v>
      </c>
      <c r="H46" s="7" t="s">
        <v>68</v>
      </c>
      <c r="I46" s="7" t="s">
        <v>110</v>
      </c>
      <c r="J46" s="7" t="s">
        <v>282</v>
      </c>
      <c r="K46" s="7" t="s">
        <v>50</v>
      </c>
      <c r="L46" s="7"/>
      <c r="M46" s="7"/>
      <c r="N46" s="7" t="s">
        <v>111</v>
      </c>
      <c r="O46" s="7" t="s">
        <v>198</v>
      </c>
      <c r="P46" s="7" t="s">
        <v>20</v>
      </c>
      <c r="Q46" s="7" t="s">
        <v>112</v>
      </c>
      <c r="R46" s="7" t="s">
        <v>113</v>
      </c>
      <c r="S46" s="7" t="s">
        <v>287</v>
      </c>
      <c r="T46" s="7">
        <v>1</v>
      </c>
      <c r="U46" s="7" t="s">
        <v>288</v>
      </c>
      <c r="V46" s="8">
        <v>258</v>
      </c>
      <c r="W46" s="37">
        <v>10</v>
      </c>
      <c r="X46" s="9">
        <f t="shared" si="11"/>
        <v>2580</v>
      </c>
      <c r="Y46" s="7" t="s">
        <v>116</v>
      </c>
      <c r="Z46" s="7" t="s">
        <v>289</v>
      </c>
      <c r="AA46" s="7" t="s">
        <v>290</v>
      </c>
      <c r="AB46" s="7" t="s">
        <v>291</v>
      </c>
      <c r="AC46" s="7">
        <v>1</v>
      </c>
      <c r="AD46" s="7">
        <v>1</v>
      </c>
      <c r="AE46" s="7">
        <v>5</v>
      </c>
    </row>
    <row r="47" spans="1:31" ht="76.5">
      <c r="A47" s="7" t="s">
        <v>2</v>
      </c>
      <c r="B47" s="7" t="s">
        <v>277</v>
      </c>
      <c r="C47" s="7"/>
      <c r="D47" s="7" t="s">
        <v>278</v>
      </c>
      <c r="E47" s="7" t="s">
        <v>279</v>
      </c>
      <c r="F47" s="7" t="s">
        <v>280</v>
      </c>
      <c r="G47" s="7" t="s">
        <v>281</v>
      </c>
      <c r="H47" s="7" t="s">
        <v>68</v>
      </c>
      <c r="I47" s="7" t="s">
        <v>158</v>
      </c>
      <c r="J47" s="7" t="s">
        <v>292</v>
      </c>
      <c r="K47" s="7" t="s">
        <v>52</v>
      </c>
      <c r="L47" s="7"/>
      <c r="M47" s="7"/>
      <c r="N47" s="7" t="s">
        <v>111</v>
      </c>
      <c r="O47" s="7" t="s">
        <v>198</v>
      </c>
      <c r="P47" s="7" t="s">
        <v>20</v>
      </c>
      <c r="Q47" s="7" t="s">
        <v>293</v>
      </c>
      <c r="R47" s="7" t="s">
        <v>113</v>
      </c>
      <c r="S47" s="7" t="s">
        <v>160</v>
      </c>
      <c r="T47" s="7">
        <v>4</v>
      </c>
      <c r="U47" s="7" t="s">
        <v>161</v>
      </c>
      <c r="V47" s="8">
        <v>150</v>
      </c>
      <c r="W47" s="37">
        <v>1</v>
      </c>
      <c r="X47" s="9">
        <f t="shared" si="11"/>
        <v>600</v>
      </c>
      <c r="Y47" s="7" t="s">
        <v>116</v>
      </c>
      <c r="Z47" s="7" t="s">
        <v>294</v>
      </c>
      <c r="AA47" s="7" t="s">
        <v>295</v>
      </c>
      <c r="AB47" s="7" t="s">
        <v>291</v>
      </c>
      <c r="AC47" s="7">
        <v>0</v>
      </c>
      <c r="AD47" s="7">
        <v>0</v>
      </c>
      <c r="AE47" s="7">
        <v>0</v>
      </c>
    </row>
    <row r="48" spans="1:31" ht="76.5">
      <c r="A48" s="7" t="s">
        <v>2</v>
      </c>
      <c r="B48" s="7" t="s">
        <v>277</v>
      </c>
      <c r="C48" s="7"/>
      <c r="D48" s="7" t="s">
        <v>278</v>
      </c>
      <c r="E48" s="7" t="s">
        <v>279</v>
      </c>
      <c r="F48" s="7" t="s">
        <v>280</v>
      </c>
      <c r="G48" s="7" t="s">
        <v>281</v>
      </c>
      <c r="H48" s="7" t="s">
        <v>68</v>
      </c>
      <c r="I48" s="7" t="s">
        <v>139</v>
      </c>
      <c r="J48" s="7" t="s">
        <v>296</v>
      </c>
      <c r="K48" s="7" t="s">
        <v>55</v>
      </c>
      <c r="L48" s="7"/>
      <c r="M48" s="7"/>
      <c r="N48" s="7" t="s">
        <v>111</v>
      </c>
      <c r="O48" s="7" t="s">
        <v>198</v>
      </c>
      <c r="P48" s="7" t="s">
        <v>20</v>
      </c>
      <c r="Q48" s="7" t="s">
        <v>297</v>
      </c>
      <c r="R48" s="7" t="s">
        <v>113</v>
      </c>
      <c r="S48" s="7" t="s">
        <v>141</v>
      </c>
      <c r="T48" s="7">
        <v>1</v>
      </c>
      <c r="U48" s="7" t="s">
        <v>142</v>
      </c>
      <c r="V48" s="8">
        <v>5762.56</v>
      </c>
      <c r="W48" s="37">
        <v>12</v>
      </c>
      <c r="X48" s="9">
        <f t="shared" si="11"/>
        <v>69150.720000000001</v>
      </c>
      <c r="Y48" s="7" t="s">
        <v>116</v>
      </c>
      <c r="Z48" s="7" t="s">
        <v>298</v>
      </c>
      <c r="AA48" s="7" t="s">
        <v>299</v>
      </c>
      <c r="AB48" s="7" t="s">
        <v>300</v>
      </c>
      <c r="AC48" s="7"/>
      <c r="AD48" s="7">
        <v>0</v>
      </c>
      <c r="AE48" s="7">
        <v>0</v>
      </c>
    </row>
    <row r="49" spans="1:31" ht="76.5">
      <c r="A49" s="7" t="s">
        <v>2</v>
      </c>
      <c r="B49" s="7" t="s">
        <v>277</v>
      </c>
      <c r="C49" s="7"/>
      <c r="D49" s="7" t="s">
        <v>278</v>
      </c>
      <c r="E49" s="7" t="s">
        <v>279</v>
      </c>
      <c r="F49" s="7" t="s">
        <v>280</v>
      </c>
      <c r="G49" s="7" t="s">
        <v>281</v>
      </c>
      <c r="H49" s="7" t="s">
        <v>68</v>
      </c>
      <c r="I49" s="7" t="s">
        <v>139</v>
      </c>
      <c r="J49" s="7" t="s">
        <v>296</v>
      </c>
      <c r="K49" s="7" t="s">
        <v>55</v>
      </c>
      <c r="L49" s="7"/>
      <c r="M49" s="7"/>
      <c r="N49" s="7" t="s">
        <v>111</v>
      </c>
      <c r="O49" s="7" t="s">
        <v>198</v>
      </c>
      <c r="P49" s="7" t="s">
        <v>20</v>
      </c>
      <c r="Q49" s="7" t="s">
        <v>301</v>
      </c>
      <c r="R49" s="7" t="s">
        <v>113</v>
      </c>
      <c r="S49" s="7" t="s">
        <v>302</v>
      </c>
      <c r="T49" s="7">
        <v>1</v>
      </c>
      <c r="U49" s="7" t="s">
        <v>142</v>
      </c>
      <c r="V49" s="8">
        <v>6147.18</v>
      </c>
      <c r="W49" s="37">
        <v>12</v>
      </c>
      <c r="X49" s="9">
        <f t="shared" si="11"/>
        <v>73766.16</v>
      </c>
      <c r="Y49" s="7" t="s">
        <v>116</v>
      </c>
      <c r="Z49" s="7" t="s">
        <v>303</v>
      </c>
      <c r="AA49" s="7" t="s">
        <v>299</v>
      </c>
      <c r="AB49" s="7" t="s">
        <v>300</v>
      </c>
      <c r="AC49" s="7">
        <v>0</v>
      </c>
      <c r="AD49" s="7">
        <v>0</v>
      </c>
      <c r="AE49" s="7">
        <v>0</v>
      </c>
    </row>
    <row r="50" spans="1:31" ht="76.5">
      <c r="A50" s="7" t="s">
        <v>2</v>
      </c>
      <c r="B50" s="7" t="s">
        <v>277</v>
      </c>
      <c r="C50" s="7"/>
      <c r="D50" s="7" t="s">
        <v>278</v>
      </c>
      <c r="E50" s="7" t="s">
        <v>279</v>
      </c>
      <c r="F50" s="7" t="s">
        <v>280</v>
      </c>
      <c r="G50" s="7" t="s">
        <v>281</v>
      </c>
      <c r="H50" s="7" t="s">
        <v>68</v>
      </c>
      <c r="I50" s="7" t="s">
        <v>139</v>
      </c>
      <c r="J50" s="7" t="s">
        <v>296</v>
      </c>
      <c r="K50" s="7" t="s">
        <v>56</v>
      </c>
      <c r="L50" s="7"/>
      <c r="M50" s="7"/>
      <c r="N50" s="7" t="s">
        <v>111</v>
      </c>
      <c r="O50" s="7" t="s">
        <v>198</v>
      </c>
      <c r="P50" s="7" t="s">
        <v>20</v>
      </c>
      <c r="Q50" s="7" t="s">
        <v>304</v>
      </c>
      <c r="R50" s="7" t="s">
        <v>113</v>
      </c>
      <c r="S50" s="7" t="s">
        <v>147</v>
      </c>
      <c r="T50" s="7">
        <v>1</v>
      </c>
      <c r="U50" s="7" t="s">
        <v>148</v>
      </c>
      <c r="V50" s="8">
        <v>8000</v>
      </c>
      <c r="W50" s="37">
        <v>12</v>
      </c>
      <c r="X50" s="9">
        <f t="shared" si="11"/>
        <v>96000</v>
      </c>
      <c r="Y50" s="6" t="s">
        <v>116</v>
      </c>
      <c r="Z50" s="7" t="s">
        <v>305</v>
      </c>
      <c r="AA50" s="7" t="s">
        <v>306</v>
      </c>
      <c r="AB50" s="7" t="s">
        <v>307</v>
      </c>
      <c r="AC50" s="7">
        <v>0</v>
      </c>
      <c r="AD50" s="7">
        <v>0</v>
      </c>
      <c r="AE50" s="7">
        <v>0</v>
      </c>
    </row>
    <row r="51" spans="1:31" ht="76.5">
      <c r="A51" s="7" t="s">
        <v>2</v>
      </c>
      <c r="B51" s="7" t="s">
        <v>277</v>
      </c>
      <c r="C51" s="7"/>
      <c r="D51" s="7" t="s">
        <v>278</v>
      </c>
      <c r="E51" s="7" t="s">
        <v>279</v>
      </c>
      <c r="F51" s="7" t="s">
        <v>280</v>
      </c>
      <c r="G51" s="7" t="s">
        <v>281</v>
      </c>
      <c r="H51" s="7" t="s">
        <v>68</v>
      </c>
      <c r="I51" s="7" t="s">
        <v>120</v>
      </c>
      <c r="J51" s="7" t="s">
        <v>308</v>
      </c>
      <c r="K51" s="7" t="s">
        <v>69</v>
      </c>
      <c r="L51" s="7"/>
      <c r="M51" s="7"/>
      <c r="N51" s="7" t="s">
        <v>111</v>
      </c>
      <c r="O51" s="7" t="s">
        <v>198</v>
      </c>
      <c r="P51" s="7" t="s">
        <v>20</v>
      </c>
      <c r="Q51" s="7" t="s">
        <v>309</v>
      </c>
      <c r="R51" s="7" t="s">
        <v>113</v>
      </c>
      <c r="S51" s="7" t="s">
        <v>310</v>
      </c>
      <c r="T51" s="7">
        <v>4</v>
      </c>
      <c r="U51" s="7" t="s">
        <v>311</v>
      </c>
      <c r="V51" s="8">
        <v>10</v>
      </c>
      <c r="W51" s="37">
        <v>1</v>
      </c>
      <c r="X51" s="9">
        <f t="shared" si="11"/>
        <v>40</v>
      </c>
      <c r="Y51" s="7" t="s">
        <v>116</v>
      </c>
      <c r="Z51" s="7" t="s">
        <v>312</v>
      </c>
      <c r="AA51" s="7" t="s">
        <v>313</v>
      </c>
      <c r="AB51" s="7" t="s">
        <v>314</v>
      </c>
      <c r="AC51" s="7">
        <v>0</v>
      </c>
      <c r="AD51" s="7">
        <v>0</v>
      </c>
      <c r="AE51" s="7">
        <v>0</v>
      </c>
    </row>
    <row r="52" spans="1:31" ht="76.5">
      <c r="A52" s="7" t="s">
        <v>2</v>
      </c>
      <c r="B52" s="7" t="s">
        <v>277</v>
      </c>
      <c r="C52" s="7"/>
      <c r="D52" s="7" t="s">
        <v>278</v>
      </c>
      <c r="E52" s="7" t="s">
        <v>279</v>
      </c>
      <c r="F52" s="7" t="s">
        <v>280</v>
      </c>
      <c r="G52" s="7" t="s">
        <v>281</v>
      </c>
      <c r="H52" s="7" t="s">
        <v>68</v>
      </c>
      <c r="I52" s="7" t="s">
        <v>120</v>
      </c>
      <c r="J52" s="7" t="s">
        <v>308</v>
      </c>
      <c r="K52" s="7" t="s">
        <v>70</v>
      </c>
      <c r="L52" s="7"/>
      <c r="M52" s="7"/>
      <c r="N52" s="7" t="s">
        <v>111</v>
      </c>
      <c r="O52" s="7" t="s">
        <v>198</v>
      </c>
      <c r="P52" s="7" t="s">
        <v>20</v>
      </c>
      <c r="Q52" s="7" t="s">
        <v>315</v>
      </c>
      <c r="R52" s="7" t="s">
        <v>113</v>
      </c>
      <c r="S52" s="7" t="s">
        <v>316</v>
      </c>
      <c r="T52" s="7">
        <v>1</v>
      </c>
      <c r="U52" s="7" t="s">
        <v>317</v>
      </c>
      <c r="V52" s="8">
        <v>10</v>
      </c>
      <c r="W52" s="37">
        <v>12</v>
      </c>
      <c r="X52" s="9">
        <f t="shared" si="11"/>
        <v>120</v>
      </c>
      <c r="Y52" s="7" t="s">
        <v>116</v>
      </c>
      <c r="Z52" s="7" t="s">
        <v>318</v>
      </c>
      <c r="AA52" s="7" t="s">
        <v>319</v>
      </c>
      <c r="AB52" s="7" t="s">
        <v>320</v>
      </c>
      <c r="AC52" s="7">
        <v>0</v>
      </c>
      <c r="AD52" s="7">
        <v>0</v>
      </c>
      <c r="AE52" s="7">
        <v>0</v>
      </c>
    </row>
    <row r="53" spans="1:31" ht="76.5">
      <c r="A53" s="7" t="s">
        <v>2</v>
      </c>
      <c r="B53" s="7" t="s">
        <v>277</v>
      </c>
      <c r="C53" s="7"/>
      <c r="D53" s="7" t="s">
        <v>278</v>
      </c>
      <c r="E53" s="7" t="s">
        <v>279</v>
      </c>
      <c r="F53" s="7" t="s">
        <v>280</v>
      </c>
      <c r="G53" s="7" t="s">
        <v>281</v>
      </c>
      <c r="H53" s="7" t="s">
        <v>68</v>
      </c>
      <c r="I53" s="7" t="s">
        <v>120</v>
      </c>
      <c r="J53" s="7" t="s">
        <v>308</v>
      </c>
      <c r="K53" s="7" t="s">
        <v>70</v>
      </c>
      <c r="L53" s="7"/>
      <c r="M53" s="7"/>
      <c r="N53" s="7" t="s">
        <v>111</v>
      </c>
      <c r="O53" s="7" t="s">
        <v>198</v>
      </c>
      <c r="P53" s="7" t="s">
        <v>20</v>
      </c>
      <c r="Q53" s="7" t="s">
        <v>321</v>
      </c>
      <c r="R53" s="7" t="s">
        <v>113</v>
      </c>
      <c r="S53" s="7" t="s">
        <v>322</v>
      </c>
      <c r="T53" s="7">
        <v>5</v>
      </c>
      <c r="U53" s="7" t="s">
        <v>323</v>
      </c>
      <c r="V53" s="8">
        <v>300</v>
      </c>
      <c r="W53" s="37">
        <v>12</v>
      </c>
      <c r="X53" s="9">
        <f t="shared" si="11"/>
        <v>18000</v>
      </c>
      <c r="Y53" s="7" t="s">
        <v>116</v>
      </c>
      <c r="Z53" s="7" t="s">
        <v>324</v>
      </c>
      <c r="AA53" s="7" t="s">
        <v>325</v>
      </c>
      <c r="AB53" s="7" t="s">
        <v>326</v>
      </c>
      <c r="AC53" s="7">
        <v>0</v>
      </c>
      <c r="AD53" s="7">
        <v>0</v>
      </c>
      <c r="AE53" s="7">
        <v>0</v>
      </c>
    </row>
    <row r="54" spans="1:31" ht="76.5">
      <c r="A54" s="7" t="s">
        <v>2</v>
      </c>
      <c r="B54" s="7" t="s">
        <v>277</v>
      </c>
      <c r="C54" s="7"/>
      <c r="D54" s="7" t="s">
        <v>278</v>
      </c>
      <c r="E54" s="7" t="s">
        <v>279</v>
      </c>
      <c r="F54" s="7" t="s">
        <v>280</v>
      </c>
      <c r="G54" s="7" t="s">
        <v>281</v>
      </c>
      <c r="H54" s="7" t="s">
        <v>68</v>
      </c>
      <c r="I54" s="7" t="s">
        <v>120</v>
      </c>
      <c r="J54" s="7" t="s">
        <v>308</v>
      </c>
      <c r="K54" s="7" t="s">
        <v>71</v>
      </c>
      <c r="L54" s="7"/>
      <c r="M54" s="7"/>
      <c r="N54" s="7" t="s">
        <v>111</v>
      </c>
      <c r="O54" s="7" t="s">
        <v>198</v>
      </c>
      <c r="P54" s="7" t="s">
        <v>20</v>
      </c>
      <c r="Q54" s="7" t="s">
        <v>327</v>
      </c>
      <c r="R54" s="7" t="s">
        <v>113</v>
      </c>
      <c r="S54" s="7" t="s">
        <v>328</v>
      </c>
      <c r="T54" s="7">
        <v>5</v>
      </c>
      <c r="U54" s="7" t="s">
        <v>329</v>
      </c>
      <c r="V54" s="8">
        <f>170*1.06</f>
        <v>180.20000000000002</v>
      </c>
      <c r="W54" s="37">
        <v>12</v>
      </c>
      <c r="X54" s="9">
        <f t="shared" si="11"/>
        <v>10812.000000000002</v>
      </c>
      <c r="Y54" s="7" t="s">
        <v>116</v>
      </c>
      <c r="Z54" s="7" t="s">
        <v>330</v>
      </c>
      <c r="AA54" s="7" t="s">
        <v>331</v>
      </c>
      <c r="AB54" s="7" t="s">
        <v>332</v>
      </c>
      <c r="AC54" s="7">
        <v>0</v>
      </c>
      <c r="AD54" s="7">
        <v>0</v>
      </c>
      <c r="AE54" s="7">
        <v>0</v>
      </c>
    </row>
    <row r="55" spans="1:31" ht="76.5">
      <c r="A55" s="7" t="s">
        <v>2</v>
      </c>
      <c r="B55" s="7" t="s">
        <v>277</v>
      </c>
      <c r="C55" s="7"/>
      <c r="D55" s="7" t="s">
        <v>278</v>
      </c>
      <c r="E55" s="7" t="s">
        <v>279</v>
      </c>
      <c r="F55" s="7" t="s">
        <v>280</v>
      </c>
      <c r="G55" s="7" t="s">
        <v>281</v>
      </c>
      <c r="H55" s="7" t="s">
        <v>68</v>
      </c>
      <c r="I55" s="7" t="s">
        <v>120</v>
      </c>
      <c r="J55" s="7" t="s">
        <v>308</v>
      </c>
      <c r="K55" s="7" t="s">
        <v>71</v>
      </c>
      <c r="L55" s="7"/>
      <c r="M55" s="7"/>
      <c r="N55" s="7" t="s">
        <v>111</v>
      </c>
      <c r="O55" s="7" t="s">
        <v>198</v>
      </c>
      <c r="P55" s="7" t="s">
        <v>20</v>
      </c>
      <c r="Q55" s="7" t="s">
        <v>333</v>
      </c>
      <c r="R55" s="7" t="s">
        <v>113</v>
      </c>
      <c r="S55" s="7" t="s">
        <v>334</v>
      </c>
      <c r="T55" s="7">
        <v>4</v>
      </c>
      <c r="U55" s="7" t="s">
        <v>323</v>
      </c>
      <c r="V55" s="8">
        <v>1000</v>
      </c>
      <c r="W55" s="37">
        <v>2</v>
      </c>
      <c r="X55" s="9">
        <f t="shared" si="11"/>
        <v>8000</v>
      </c>
      <c r="Y55" s="7" t="s">
        <v>116</v>
      </c>
      <c r="Z55" s="7" t="s">
        <v>335</v>
      </c>
      <c r="AA55" s="7" t="s">
        <v>336</v>
      </c>
      <c r="AB55" s="7" t="s">
        <v>337</v>
      </c>
      <c r="AC55" s="7">
        <v>0</v>
      </c>
      <c r="AD55" s="7">
        <v>0</v>
      </c>
      <c r="AE55" s="7">
        <v>0</v>
      </c>
    </row>
    <row r="56" spans="1:31" ht="76.5">
      <c r="A56" s="7" t="s">
        <v>2</v>
      </c>
      <c r="B56" s="7" t="s">
        <v>277</v>
      </c>
      <c r="C56" s="7"/>
      <c r="D56" s="7" t="s">
        <v>278</v>
      </c>
      <c r="E56" s="7" t="s">
        <v>279</v>
      </c>
      <c r="F56" s="7" t="s">
        <v>280</v>
      </c>
      <c r="G56" s="7" t="s">
        <v>281</v>
      </c>
      <c r="H56" s="7" t="s">
        <v>68</v>
      </c>
      <c r="I56" s="7" t="s">
        <v>120</v>
      </c>
      <c r="J56" s="7" t="s">
        <v>308</v>
      </c>
      <c r="K56" s="7" t="s">
        <v>62</v>
      </c>
      <c r="L56" s="7"/>
      <c r="M56" s="7"/>
      <c r="N56" s="7" t="s">
        <v>111</v>
      </c>
      <c r="O56" s="7" t="s">
        <v>198</v>
      </c>
      <c r="P56" s="7" t="s">
        <v>20</v>
      </c>
      <c r="Q56" s="7" t="s">
        <v>126</v>
      </c>
      <c r="R56" s="7" t="s">
        <v>113</v>
      </c>
      <c r="S56" s="7" t="s">
        <v>127</v>
      </c>
      <c r="T56" s="7">
        <v>4</v>
      </c>
      <c r="U56" s="7" t="s">
        <v>128</v>
      </c>
      <c r="V56" s="8">
        <v>1363.68</v>
      </c>
      <c r="W56" s="37">
        <v>12</v>
      </c>
      <c r="X56" s="9">
        <f t="shared" si="11"/>
        <v>65456.639999999999</v>
      </c>
      <c r="Y56" s="7" t="s">
        <v>116</v>
      </c>
      <c r="Z56" s="7" t="s">
        <v>338</v>
      </c>
      <c r="AA56" s="7" t="s">
        <v>339</v>
      </c>
      <c r="AB56" s="7" t="s">
        <v>340</v>
      </c>
      <c r="AC56" s="7">
        <v>0</v>
      </c>
      <c r="AD56" s="7">
        <v>0</v>
      </c>
      <c r="AE56" s="7">
        <v>0</v>
      </c>
    </row>
    <row r="57" spans="1:31" ht="76.5">
      <c r="A57" s="7" t="s">
        <v>2</v>
      </c>
      <c r="B57" s="7" t="s">
        <v>277</v>
      </c>
      <c r="C57" s="7"/>
      <c r="D57" s="7" t="s">
        <v>278</v>
      </c>
      <c r="E57" s="7" t="s">
        <v>279</v>
      </c>
      <c r="F57" s="7" t="s">
        <v>280</v>
      </c>
      <c r="G57" s="7" t="s">
        <v>281</v>
      </c>
      <c r="H57" s="7" t="s">
        <v>68</v>
      </c>
      <c r="I57" s="7" t="s">
        <v>120</v>
      </c>
      <c r="J57" s="7" t="s">
        <v>308</v>
      </c>
      <c r="K57" s="7" t="s">
        <v>62</v>
      </c>
      <c r="L57" s="7"/>
      <c r="M57" s="7"/>
      <c r="N57" s="7" t="s">
        <v>111</v>
      </c>
      <c r="O57" s="7" t="s">
        <v>198</v>
      </c>
      <c r="P57" s="7" t="s">
        <v>20</v>
      </c>
      <c r="Q57" s="7" t="s">
        <v>131</v>
      </c>
      <c r="R57" s="7" t="s">
        <v>113</v>
      </c>
      <c r="S57" s="7" t="s">
        <v>127</v>
      </c>
      <c r="T57" s="7">
        <v>3</v>
      </c>
      <c r="U57" s="7" t="s">
        <v>128</v>
      </c>
      <c r="V57" s="8">
        <v>972.12</v>
      </c>
      <c r="W57" s="37">
        <v>12</v>
      </c>
      <c r="X57" s="9">
        <f t="shared" si="11"/>
        <v>34996.32</v>
      </c>
      <c r="Y57" s="7" t="s">
        <v>116</v>
      </c>
      <c r="Z57" s="7" t="s">
        <v>338</v>
      </c>
      <c r="AA57" s="7" t="s">
        <v>339</v>
      </c>
      <c r="AB57" s="7" t="s">
        <v>340</v>
      </c>
      <c r="AC57" s="7">
        <v>0</v>
      </c>
      <c r="AD57" s="7">
        <v>0</v>
      </c>
      <c r="AE57" s="7">
        <v>0</v>
      </c>
    </row>
    <row r="58" spans="1:31" ht="76.5">
      <c r="A58" s="7" t="s">
        <v>2</v>
      </c>
      <c r="B58" s="7" t="s">
        <v>277</v>
      </c>
      <c r="C58" s="7"/>
      <c r="D58" s="7" t="s">
        <v>278</v>
      </c>
      <c r="E58" s="7" t="s">
        <v>279</v>
      </c>
      <c r="F58" s="7" t="s">
        <v>280</v>
      </c>
      <c r="G58" s="7" t="s">
        <v>281</v>
      </c>
      <c r="H58" s="7" t="s">
        <v>68</v>
      </c>
      <c r="I58" s="7" t="s">
        <v>120</v>
      </c>
      <c r="J58" s="7" t="s">
        <v>308</v>
      </c>
      <c r="K58" s="7" t="s">
        <v>72</v>
      </c>
      <c r="L58" s="7"/>
      <c r="M58" s="7"/>
      <c r="N58" s="7" t="s">
        <v>111</v>
      </c>
      <c r="O58" s="7" t="s">
        <v>198</v>
      </c>
      <c r="P58" s="7" t="s">
        <v>20</v>
      </c>
      <c r="Q58" s="7" t="s">
        <v>341</v>
      </c>
      <c r="R58" s="7" t="s">
        <v>113</v>
      </c>
      <c r="S58" s="7" t="s">
        <v>342</v>
      </c>
      <c r="T58" s="7">
        <v>200</v>
      </c>
      <c r="U58" s="7" t="s">
        <v>343</v>
      </c>
      <c r="V58" s="8">
        <v>5.6289999999999996</v>
      </c>
      <c r="W58" s="37">
        <v>12</v>
      </c>
      <c r="X58" s="9">
        <f t="shared" si="11"/>
        <v>13509.599999999999</v>
      </c>
      <c r="Y58" s="7" t="s">
        <v>116</v>
      </c>
      <c r="Z58" s="7" t="s">
        <v>344</v>
      </c>
      <c r="AA58" s="7" t="s">
        <v>345</v>
      </c>
      <c r="AB58" s="7" t="s">
        <v>346</v>
      </c>
      <c r="AC58" s="7">
        <v>0</v>
      </c>
      <c r="AD58" s="7">
        <v>0</v>
      </c>
      <c r="AE58" s="7">
        <v>0</v>
      </c>
    </row>
    <row r="59" spans="1:31" ht="76.5">
      <c r="A59" s="7" t="s">
        <v>2</v>
      </c>
      <c r="B59" s="7" t="s">
        <v>277</v>
      </c>
      <c r="C59" s="7"/>
      <c r="D59" s="7" t="s">
        <v>278</v>
      </c>
      <c r="E59" s="7" t="s">
        <v>279</v>
      </c>
      <c r="F59" s="7" t="s">
        <v>280</v>
      </c>
      <c r="G59" s="7" t="s">
        <v>281</v>
      </c>
      <c r="H59" s="7" t="s">
        <v>68</v>
      </c>
      <c r="I59" s="7" t="s">
        <v>120</v>
      </c>
      <c r="J59" s="7" t="s">
        <v>308</v>
      </c>
      <c r="K59" s="7" t="s">
        <v>58</v>
      </c>
      <c r="L59" s="7"/>
      <c r="M59" s="7"/>
      <c r="N59" s="7" t="s">
        <v>111</v>
      </c>
      <c r="O59" s="7" t="s">
        <v>198</v>
      </c>
      <c r="P59" s="7" t="s">
        <v>20</v>
      </c>
      <c r="Q59" s="7" t="s">
        <v>347</v>
      </c>
      <c r="R59" s="7" t="s">
        <v>113</v>
      </c>
      <c r="S59" s="7" t="s">
        <v>190</v>
      </c>
      <c r="T59" s="7">
        <v>2</v>
      </c>
      <c r="U59" s="7" t="s">
        <v>191</v>
      </c>
      <c r="V59" s="8">
        <v>1000</v>
      </c>
      <c r="W59" s="37">
        <v>1</v>
      </c>
      <c r="X59" s="9">
        <f t="shared" si="11"/>
        <v>2000</v>
      </c>
      <c r="Y59" s="7" t="s">
        <v>116</v>
      </c>
      <c r="Z59" s="7" t="s">
        <v>201</v>
      </c>
      <c r="AA59" s="7" t="s">
        <v>348</v>
      </c>
      <c r="AB59" s="7" t="s">
        <v>349</v>
      </c>
      <c r="AC59" s="7">
        <v>0</v>
      </c>
      <c r="AD59" s="7">
        <v>0</v>
      </c>
      <c r="AE59" s="7">
        <v>0</v>
      </c>
    </row>
    <row r="60" spans="1:31" ht="76.5">
      <c r="A60" s="7" t="s">
        <v>2</v>
      </c>
      <c r="B60" s="7" t="s">
        <v>277</v>
      </c>
      <c r="C60" s="7"/>
      <c r="D60" s="7" t="s">
        <v>278</v>
      </c>
      <c r="E60" s="7" t="s">
        <v>279</v>
      </c>
      <c r="F60" s="7" t="s">
        <v>280</v>
      </c>
      <c r="G60" s="7" t="s">
        <v>281</v>
      </c>
      <c r="H60" s="7" t="s">
        <v>68</v>
      </c>
      <c r="I60" s="7" t="s">
        <v>134</v>
      </c>
      <c r="J60" s="7" t="s">
        <v>350</v>
      </c>
      <c r="K60" s="7" t="s">
        <v>65</v>
      </c>
      <c r="L60" s="7"/>
      <c r="M60" s="7"/>
      <c r="N60" s="7" t="s">
        <v>111</v>
      </c>
      <c r="O60" s="7" t="s">
        <v>198</v>
      </c>
      <c r="P60" s="7" t="s">
        <v>20</v>
      </c>
      <c r="Q60" s="7" t="s">
        <v>351</v>
      </c>
      <c r="R60" s="7" t="s">
        <v>113</v>
      </c>
      <c r="S60" s="7" t="s">
        <v>190</v>
      </c>
      <c r="T60" s="7">
        <v>2</v>
      </c>
      <c r="U60" s="7" t="s">
        <v>352</v>
      </c>
      <c r="V60" s="8">
        <v>650</v>
      </c>
      <c r="W60" s="37">
        <v>12</v>
      </c>
      <c r="X60" s="9">
        <f t="shared" si="11"/>
        <v>15600</v>
      </c>
      <c r="Y60" s="7" t="s">
        <v>116</v>
      </c>
      <c r="Z60" s="7" t="s">
        <v>353</v>
      </c>
      <c r="AA60" s="7" t="s">
        <v>354</v>
      </c>
      <c r="AB60" s="7" t="s">
        <v>355</v>
      </c>
      <c r="AC60" s="7">
        <v>0</v>
      </c>
      <c r="AD60" s="7">
        <v>0</v>
      </c>
      <c r="AE60" s="7">
        <v>0</v>
      </c>
    </row>
    <row r="61" spans="1:31" ht="76.5">
      <c r="A61" s="7" t="s">
        <v>2</v>
      </c>
      <c r="B61" s="7" t="s">
        <v>277</v>
      </c>
      <c r="C61" s="7"/>
      <c r="D61" s="7" t="s">
        <v>277</v>
      </c>
      <c r="E61" s="7" t="s">
        <v>279</v>
      </c>
      <c r="F61" s="7" t="s">
        <v>280</v>
      </c>
      <c r="G61" s="7" t="s">
        <v>281</v>
      </c>
      <c r="H61" s="7" t="s">
        <v>68</v>
      </c>
      <c r="I61" s="7" t="s">
        <v>120</v>
      </c>
      <c r="J61" s="7" t="s">
        <v>308</v>
      </c>
      <c r="K61" s="7" t="s">
        <v>58</v>
      </c>
      <c r="L61" s="7"/>
      <c r="M61" s="7"/>
      <c r="N61" s="7" t="s">
        <v>111</v>
      </c>
      <c r="O61" s="7" t="s">
        <v>198</v>
      </c>
      <c r="P61" s="7" t="s">
        <v>20</v>
      </c>
      <c r="Q61" s="7" t="s">
        <v>347</v>
      </c>
      <c r="R61" s="7" t="s">
        <v>113</v>
      </c>
      <c r="S61" s="7" t="s">
        <v>190</v>
      </c>
      <c r="T61" s="7">
        <v>3</v>
      </c>
      <c r="U61" s="7" t="s">
        <v>191</v>
      </c>
      <c r="V61" s="8">
        <v>1000</v>
      </c>
      <c r="W61" s="37">
        <v>1</v>
      </c>
      <c r="X61" s="9">
        <f t="shared" si="11"/>
        <v>3000</v>
      </c>
      <c r="Y61" s="7" t="s">
        <v>116</v>
      </c>
      <c r="Z61" s="7" t="s">
        <v>201</v>
      </c>
      <c r="AA61" s="7" t="s">
        <v>348</v>
      </c>
      <c r="AB61" s="7" t="s">
        <v>349</v>
      </c>
      <c r="AC61" s="7">
        <v>0</v>
      </c>
      <c r="AD61" s="7">
        <v>0</v>
      </c>
      <c r="AE61" s="7">
        <v>0</v>
      </c>
    </row>
    <row r="62" spans="1:31" ht="76.5">
      <c r="A62" s="7" t="s">
        <v>2</v>
      </c>
      <c r="B62" s="7" t="s">
        <v>277</v>
      </c>
      <c r="C62" s="7"/>
      <c r="D62" s="7" t="s">
        <v>277</v>
      </c>
      <c r="E62" s="7" t="s">
        <v>279</v>
      </c>
      <c r="F62" s="7" t="s">
        <v>280</v>
      </c>
      <c r="G62" s="7" t="s">
        <v>281</v>
      </c>
      <c r="H62" s="7" t="s">
        <v>68</v>
      </c>
      <c r="I62" s="7" t="s">
        <v>134</v>
      </c>
      <c r="J62" s="7" t="s">
        <v>350</v>
      </c>
      <c r="K62" s="7" t="s">
        <v>65</v>
      </c>
      <c r="L62" s="7"/>
      <c r="M62" s="7"/>
      <c r="N62" s="7" t="s">
        <v>111</v>
      </c>
      <c r="O62" s="7" t="s">
        <v>198</v>
      </c>
      <c r="P62" s="7" t="s">
        <v>20</v>
      </c>
      <c r="Q62" s="7" t="s">
        <v>351</v>
      </c>
      <c r="R62" s="7" t="s">
        <v>113</v>
      </c>
      <c r="S62" s="7" t="s">
        <v>190</v>
      </c>
      <c r="T62" s="7">
        <v>2</v>
      </c>
      <c r="U62" s="7" t="s">
        <v>352</v>
      </c>
      <c r="V62" s="8">
        <v>650</v>
      </c>
      <c r="W62" s="37">
        <v>12</v>
      </c>
      <c r="X62" s="9">
        <f t="shared" si="11"/>
        <v>15600</v>
      </c>
      <c r="Y62" s="7" t="s">
        <v>116</v>
      </c>
      <c r="Z62" s="7" t="s">
        <v>353</v>
      </c>
      <c r="AA62" s="7" t="s">
        <v>354</v>
      </c>
      <c r="AB62" s="7" t="s">
        <v>355</v>
      </c>
      <c r="AC62" s="7">
        <v>0</v>
      </c>
      <c r="AD62" s="7">
        <v>0</v>
      </c>
      <c r="AE62" s="7">
        <v>0</v>
      </c>
    </row>
    <row r="63" spans="1:31" ht="76.5">
      <c r="A63" s="7" t="s">
        <v>2</v>
      </c>
      <c r="B63" s="7" t="s">
        <v>277</v>
      </c>
      <c r="C63" s="7"/>
      <c r="D63" s="7" t="s">
        <v>277</v>
      </c>
      <c r="E63" s="7" t="s">
        <v>279</v>
      </c>
      <c r="F63" s="7" t="s">
        <v>280</v>
      </c>
      <c r="G63" s="7" t="s">
        <v>281</v>
      </c>
      <c r="H63" s="7" t="s">
        <v>68</v>
      </c>
      <c r="I63" s="7" t="s">
        <v>120</v>
      </c>
      <c r="J63" s="7" t="s">
        <v>308</v>
      </c>
      <c r="K63" s="7" t="s">
        <v>62</v>
      </c>
      <c r="L63" s="7"/>
      <c r="M63" s="7"/>
      <c r="N63" s="7" t="s">
        <v>111</v>
      </c>
      <c r="O63" s="7" t="s">
        <v>198</v>
      </c>
      <c r="P63" s="7" t="s">
        <v>20</v>
      </c>
      <c r="Q63" s="7" t="s">
        <v>126</v>
      </c>
      <c r="R63" s="7" t="s">
        <v>113</v>
      </c>
      <c r="S63" s="7" t="s">
        <v>127</v>
      </c>
      <c r="T63" s="7">
        <v>1</v>
      </c>
      <c r="U63" s="7" t="s">
        <v>128</v>
      </c>
      <c r="V63" s="8">
        <v>1363.68</v>
      </c>
      <c r="W63" s="37">
        <v>12</v>
      </c>
      <c r="X63" s="9">
        <f t="shared" si="11"/>
        <v>16364.16</v>
      </c>
      <c r="Y63" s="7" t="s">
        <v>116</v>
      </c>
      <c r="Z63" s="7" t="s">
        <v>356</v>
      </c>
      <c r="AA63" s="7" t="s">
        <v>357</v>
      </c>
      <c r="AB63" s="7" t="s">
        <v>358</v>
      </c>
      <c r="AC63" s="7">
        <v>0</v>
      </c>
      <c r="AD63" s="7">
        <v>0</v>
      </c>
      <c r="AE63" s="7">
        <v>0</v>
      </c>
    </row>
    <row r="64" spans="1:31" ht="76.5">
      <c r="A64" s="7" t="s">
        <v>2</v>
      </c>
      <c r="B64" s="7" t="s">
        <v>277</v>
      </c>
      <c r="C64" s="7"/>
      <c r="D64" s="7" t="s">
        <v>277</v>
      </c>
      <c r="E64" s="7" t="s">
        <v>279</v>
      </c>
      <c r="F64" s="7" t="s">
        <v>280</v>
      </c>
      <c r="G64" s="7" t="s">
        <v>281</v>
      </c>
      <c r="H64" s="7" t="s">
        <v>68</v>
      </c>
      <c r="I64" s="7" t="s">
        <v>158</v>
      </c>
      <c r="J64" s="7" t="s">
        <v>292</v>
      </c>
      <c r="K64" s="7" t="s">
        <v>52</v>
      </c>
      <c r="L64" s="7"/>
      <c r="M64" s="7"/>
      <c r="N64" s="7" t="s">
        <v>111</v>
      </c>
      <c r="O64" s="7" t="s">
        <v>198</v>
      </c>
      <c r="P64" s="7" t="s">
        <v>20</v>
      </c>
      <c r="Q64" s="7" t="s">
        <v>347</v>
      </c>
      <c r="R64" s="7" t="s">
        <v>113</v>
      </c>
      <c r="S64" s="7" t="s">
        <v>160</v>
      </c>
      <c r="T64" s="7">
        <v>2</v>
      </c>
      <c r="U64" s="7" t="s">
        <v>191</v>
      </c>
      <c r="V64" s="8">
        <v>150</v>
      </c>
      <c r="W64" s="37">
        <v>1</v>
      </c>
      <c r="X64" s="9">
        <f t="shared" si="11"/>
        <v>300</v>
      </c>
      <c r="Y64" s="7" t="s">
        <v>116</v>
      </c>
      <c r="Z64" s="7" t="s">
        <v>359</v>
      </c>
      <c r="AA64" s="7" t="s">
        <v>295</v>
      </c>
      <c r="AB64" s="7" t="s">
        <v>291</v>
      </c>
      <c r="AC64" s="7">
        <v>0</v>
      </c>
      <c r="AD64" s="7">
        <v>0</v>
      </c>
      <c r="AE64" s="7">
        <v>0</v>
      </c>
    </row>
    <row r="65" spans="1:31" ht="76.5">
      <c r="A65" s="7" t="s">
        <v>2</v>
      </c>
      <c r="B65" s="7" t="s">
        <v>277</v>
      </c>
      <c r="C65" s="7"/>
      <c r="D65" s="7" t="s">
        <v>277</v>
      </c>
      <c r="E65" s="7" t="s">
        <v>279</v>
      </c>
      <c r="F65" s="7" t="s">
        <v>280</v>
      </c>
      <c r="G65" s="7" t="s">
        <v>281</v>
      </c>
      <c r="H65" s="7" t="s">
        <v>68</v>
      </c>
      <c r="I65" s="7" t="s">
        <v>259</v>
      </c>
      <c r="J65" s="7" t="str">
        <f t="shared" ref="J65" si="12">CONCATENATE("ELEM",LEFT(I65,2))</f>
        <v>ELEM47</v>
      </c>
      <c r="K65" s="7" t="s">
        <v>67</v>
      </c>
      <c r="L65" s="7"/>
      <c r="M65" s="7"/>
      <c r="N65" s="7" t="s">
        <v>111</v>
      </c>
      <c r="O65" s="7" t="str">
        <f t="shared" ref="O65" si="13">CONCATENATE("FONTE",A65)</f>
        <v>FONTEARSAE</v>
      </c>
      <c r="P65" s="7" t="s">
        <v>20</v>
      </c>
      <c r="Q65" s="7" t="s">
        <v>260</v>
      </c>
      <c r="R65" s="7" t="s">
        <v>113</v>
      </c>
      <c r="S65" s="7" t="s">
        <v>261</v>
      </c>
      <c r="T65" s="7">
        <v>1</v>
      </c>
      <c r="U65" s="7" t="s">
        <v>262</v>
      </c>
      <c r="V65" s="8">
        <v>17341.45</v>
      </c>
      <c r="W65" s="37">
        <v>12</v>
      </c>
      <c r="X65" s="9">
        <f t="shared" si="11"/>
        <v>208097.40000000002</v>
      </c>
      <c r="Y65" s="7" t="s">
        <v>116</v>
      </c>
      <c r="Z65" s="7" t="s">
        <v>263</v>
      </c>
      <c r="AA65" s="7" t="s">
        <v>264</v>
      </c>
      <c r="AB65" s="7" t="s">
        <v>265</v>
      </c>
      <c r="AC65" s="7">
        <v>0</v>
      </c>
      <c r="AD65" s="7">
        <v>0</v>
      </c>
      <c r="AE65" s="7">
        <v>0</v>
      </c>
    </row>
    <row r="66" spans="1:31" ht="113.25">
      <c r="A66" s="7" t="s">
        <v>2</v>
      </c>
      <c r="B66" s="7" t="s">
        <v>277</v>
      </c>
      <c r="C66" s="7"/>
      <c r="D66" s="7" t="s">
        <v>360</v>
      </c>
      <c r="E66" s="7" t="s">
        <v>279</v>
      </c>
      <c r="F66" s="7" t="s">
        <v>280</v>
      </c>
      <c r="G66" s="7" t="s">
        <v>281</v>
      </c>
      <c r="H66" s="7" t="s">
        <v>68</v>
      </c>
      <c r="I66" s="7" t="s">
        <v>120</v>
      </c>
      <c r="J66" s="7" t="s">
        <v>308</v>
      </c>
      <c r="K66" s="7" t="s">
        <v>58</v>
      </c>
      <c r="L66" s="7"/>
      <c r="M66" s="7"/>
      <c r="N66" s="7" t="s">
        <v>111</v>
      </c>
      <c r="O66" s="7" t="s">
        <v>198</v>
      </c>
      <c r="P66" s="7" t="s">
        <v>20</v>
      </c>
      <c r="Q66" s="7" t="s">
        <v>189</v>
      </c>
      <c r="R66" s="7" t="s">
        <v>113</v>
      </c>
      <c r="S66" s="7" t="s">
        <v>361</v>
      </c>
      <c r="T66" s="7">
        <v>2</v>
      </c>
      <c r="U66" s="7" t="s">
        <v>191</v>
      </c>
      <c r="V66" s="8">
        <v>1000</v>
      </c>
      <c r="W66" s="37">
        <v>1</v>
      </c>
      <c r="X66" s="9">
        <f t="shared" si="11"/>
        <v>2000</v>
      </c>
      <c r="Y66" s="7" t="s">
        <v>116</v>
      </c>
      <c r="Z66" s="10" t="s">
        <v>362</v>
      </c>
      <c r="AA66" s="7" t="s">
        <v>348</v>
      </c>
      <c r="AB66" s="7" t="s">
        <v>363</v>
      </c>
      <c r="AC66" s="7">
        <v>0</v>
      </c>
      <c r="AD66" s="7">
        <v>0</v>
      </c>
      <c r="AE66" s="7">
        <v>0</v>
      </c>
    </row>
    <row r="67" spans="1:31" ht="146.25">
      <c r="A67" s="7" t="s">
        <v>2</v>
      </c>
      <c r="B67" s="7" t="s">
        <v>277</v>
      </c>
      <c r="C67" s="7"/>
      <c r="D67" s="7" t="s">
        <v>360</v>
      </c>
      <c r="E67" s="7" t="s">
        <v>279</v>
      </c>
      <c r="F67" s="7" t="s">
        <v>280</v>
      </c>
      <c r="G67" s="7" t="s">
        <v>281</v>
      </c>
      <c r="H67" s="7" t="s">
        <v>68</v>
      </c>
      <c r="I67" s="7" t="s">
        <v>158</v>
      </c>
      <c r="J67" s="7" t="s">
        <v>292</v>
      </c>
      <c r="K67" s="7" t="s">
        <v>53</v>
      </c>
      <c r="L67" s="7"/>
      <c r="M67" s="7"/>
      <c r="N67" s="7" t="s">
        <v>111</v>
      </c>
      <c r="O67" s="7" t="s">
        <v>198</v>
      </c>
      <c r="P67" s="7" t="s">
        <v>20</v>
      </c>
      <c r="Q67" s="7" t="s">
        <v>364</v>
      </c>
      <c r="R67" s="7" t="s">
        <v>113</v>
      </c>
      <c r="S67" s="7" t="s">
        <v>365</v>
      </c>
      <c r="T67" s="7">
        <v>4</v>
      </c>
      <c r="U67" s="7" t="s">
        <v>164</v>
      </c>
      <c r="V67" s="8">
        <v>1325.58</v>
      </c>
      <c r="W67" s="37">
        <v>1</v>
      </c>
      <c r="X67" s="9">
        <f t="shared" si="11"/>
        <v>5302.32</v>
      </c>
      <c r="Y67" s="7" t="s">
        <v>116</v>
      </c>
      <c r="Z67" s="11" t="s">
        <v>366</v>
      </c>
      <c r="AA67" s="7" t="s">
        <v>156</v>
      </c>
      <c r="AB67" s="7" t="s">
        <v>157</v>
      </c>
      <c r="AC67" s="7">
        <v>0</v>
      </c>
      <c r="AD67" s="7">
        <v>0</v>
      </c>
      <c r="AE67" s="7">
        <v>0</v>
      </c>
    </row>
    <row r="68" spans="1:31" ht="76.5">
      <c r="A68" s="7" t="s">
        <v>2</v>
      </c>
      <c r="B68" s="7" t="s">
        <v>277</v>
      </c>
      <c r="C68" s="7"/>
      <c r="D68" s="7" t="s">
        <v>360</v>
      </c>
      <c r="E68" s="7" t="s">
        <v>279</v>
      </c>
      <c r="F68" s="7" t="s">
        <v>280</v>
      </c>
      <c r="G68" s="7" t="s">
        <v>281</v>
      </c>
      <c r="H68" s="7" t="s">
        <v>68</v>
      </c>
      <c r="I68" s="7" t="s">
        <v>158</v>
      </c>
      <c r="J68" s="7" t="s">
        <v>292</v>
      </c>
      <c r="K68" s="7" t="s">
        <v>52</v>
      </c>
      <c r="L68" s="7"/>
      <c r="M68" s="7"/>
      <c r="N68" s="7" t="s">
        <v>111</v>
      </c>
      <c r="O68" s="7" t="s">
        <v>198</v>
      </c>
      <c r="P68" s="7" t="s">
        <v>20</v>
      </c>
      <c r="Q68" s="7" t="s">
        <v>293</v>
      </c>
      <c r="R68" s="7" t="s">
        <v>113</v>
      </c>
      <c r="S68" s="7" t="s">
        <v>160</v>
      </c>
      <c r="T68" s="7">
        <v>4</v>
      </c>
      <c r="U68" s="7" t="s">
        <v>161</v>
      </c>
      <c r="V68" s="8">
        <v>150</v>
      </c>
      <c r="W68" s="37">
        <v>1</v>
      </c>
      <c r="X68" s="9">
        <f t="shared" si="11"/>
        <v>600</v>
      </c>
      <c r="Y68" s="7" t="s">
        <v>116</v>
      </c>
      <c r="Z68" s="7" t="s">
        <v>201</v>
      </c>
      <c r="AA68" s="7" t="s">
        <v>156</v>
      </c>
      <c r="AB68" s="7" t="s">
        <v>157</v>
      </c>
      <c r="AC68" s="7">
        <v>0</v>
      </c>
      <c r="AD68" s="7">
        <v>0</v>
      </c>
      <c r="AE68" s="7">
        <v>0</v>
      </c>
    </row>
    <row r="69" spans="1:31" ht="76.5">
      <c r="A69" s="7" t="s">
        <v>2</v>
      </c>
      <c r="B69" s="7" t="s">
        <v>277</v>
      </c>
      <c r="C69" s="7"/>
      <c r="D69" s="7" t="s">
        <v>360</v>
      </c>
      <c r="E69" s="7" t="s">
        <v>279</v>
      </c>
      <c r="F69" s="7" t="s">
        <v>280</v>
      </c>
      <c r="G69" s="7" t="s">
        <v>281</v>
      </c>
      <c r="H69" s="7" t="s">
        <v>68</v>
      </c>
      <c r="I69" s="7" t="s">
        <v>110</v>
      </c>
      <c r="J69" s="7" t="s">
        <v>282</v>
      </c>
      <c r="K69" s="7" t="s">
        <v>50</v>
      </c>
      <c r="L69" s="7"/>
      <c r="M69" s="7"/>
      <c r="N69" s="7" t="s">
        <v>111</v>
      </c>
      <c r="O69" s="7" t="s">
        <v>198</v>
      </c>
      <c r="P69" s="7" t="s">
        <v>20</v>
      </c>
      <c r="Q69" s="7" t="s">
        <v>112</v>
      </c>
      <c r="R69" s="7" t="s">
        <v>113</v>
      </c>
      <c r="S69" s="7" t="s">
        <v>287</v>
      </c>
      <c r="T69" s="7">
        <v>1</v>
      </c>
      <c r="U69" s="7" t="s">
        <v>168</v>
      </c>
      <c r="V69" s="8">
        <v>258</v>
      </c>
      <c r="W69" s="37">
        <v>4</v>
      </c>
      <c r="X69" s="9">
        <f t="shared" si="11"/>
        <v>1032</v>
      </c>
      <c r="Y69" s="7" t="s">
        <v>116</v>
      </c>
      <c r="Z69" s="7" t="s">
        <v>201</v>
      </c>
      <c r="AA69" s="7" t="s">
        <v>156</v>
      </c>
      <c r="AB69" s="7" t="s">
        <v>157</v>
      </c>
      <c r="AC69" s="7">
        <v>0</v>
      </c>
      <c r="AD69" s="7">
        <v>0</v>
      </c>
      <c r="AE69" s="7">
        <v>0</v>
      </c>
    </row>
    <row r="70" spans="1:31" ht="76.5">
      <c r="A70" s="7" t="s">
        <v>2</v>
      </c>
      <c r="B70" s="7" t="s">
        <v>277</v>
      </c>
      <c r="C70" s="7"/>
      <c r="D70" s="7" t="s">
        <v>360</v>
      </c>
      <c r="E70" s="7" t="s">
        <v>279</v>
      </c>
      <c r="F70" s="7" t="s">
        <v>280</v>
      </c>
      <c r="G70" s="7" t="s">
        <v>281</v>
      </c>
      <c r="H70" s="7" t="s">
        <v>68</v>
      </c>
      <c r="I70" s="7" t="s">
        <v>120</v>
      </c>
      <c r="J70" s="7" t="s">
        <v>308</v>
      </c>
      <c r="K70" s="7" t="s">
        <v>62</v>
      </c>
      <c r="L70" s="7"/>
      <c r="M70" s="7"/>
      <c r="N70" s="7" t="s">
        <v>111</v>
      </c>
      <c r="O70" s="7" t="s">
        <v>198</v>
      </c>
      <c r="P70" s="7" t="s">
        <v>20</v>
      </c>
      <c r="Q70" s="7" t="s">
        <v>126</v>
      </c>
      <c r="R70" s="7" t="s">
        <v>113</v>
      </c>
      <c r="S70" s="7" t="s">
        <v>127</v>
      </c>
      <c r="T70" s="7">
        <v>1</v>
      </c>
      <c r="U70" s="7" t="s">
        <v>128</v>
      </c>
      <c r="V70" s="8">
        <v>1363.68</v>
      </c>
      <c r="W70" s="37">
        <v>12</v>
      </c>
      <c r="X70" s="9">
        <f t="shared" ref="X70:X102" si="14">T70*V70*W70</f>
        <v>16364.16</v>
      </c>
      <c r="Y70" s="7" t="s">
        <v>116</v>
      </c>
      <c r="Z70" s="7" t="s">
        <v>367</v>
      </c>
      <c r="AA70" s="7" t="s">
        <v>368</v>
      </c>
      <c r="AB70" s="7" t="s">
        <v>130</v>
      </c>
      <c r="AC70" s="7">
        <v>0</v>
      </c>
      <c r="AD70" s="7">
        <v>0</v>
      </c>
      <c r="AE70" s="7">
        <v>0</v>
      </c>
    </row>
    <row r="71" spans="1:31" ht="76.5">
      <c r="A71" s="7" t="s">
        <v>2</v>
      </c>
      <c r="B71" s="7" t="s">
        <v>277</v>
      </c>
      <c r="C71" s="7"/>
      <c r="D71" s="7" t="s">
        <v>360</v>
      </c>
      <c r="E71" s="7" t="s">
        <v>279</v>
      </c>
      <c r="F71" s="7" t="s">
        <v>280</v>
      </c>
      <c r="G71" s="7" t="s">
        <v>281</v>
      </c>
      <c r="H71" s="7" t="s">
        <v>68</v>
      </c>
      <c r="I71" s="7" t="s">
        <v>120</v>
      </c>
      <c r="J71" s="7" t="s">
        <v>308</v>
      </c>
      <c r="K71" s="7" t="s">
        <v>61</v>
      </c>
      <c r="L71" s="7"/>
      <c r="M71" s="7"/>
      <c r="N71" s="7" t="s">
        <v>111</v>
      </c>
      <c r="O71" s="7" t="s">
        <v>198</v>
      </c>
      <c r="P71" s="7" t="s">
        <v>199</v>
      </c>
      <c r="Q71" s="7" t="s">
        <v>200</v>
      </c>
      <c r="R71" s="7" t="s">
        <v>269</v>
      </c>
      <c r="S71" s="7" t="s">
        <v>190</v>
      </c>
      <c r="T71" s="7">
        <v>4</v>
      </c>
      <c r="U71" s="7" t="s">
        <v>191</v>
      </c>
      <c r="V71" s="8">
        <v>3000</v>
      </c>
      <c r="W71" s="37">
        <v>1</v>
      </c>
      <c r="X71" s="9">
        <f t="shared" si="14"/>
        <v>12000</v>
      </c>
      <c r="Y71" s="7" t="s">
        <v>116</v>
      </c>
      <c r="Z71" s="7" t="s">
        <v>201</v>
      </c>
      <c r="AA71" s="7" t="s">
        <v>202</v>
      </c>
      <c r="AB71" s="7" t="s">
        <v>203</v>
      </c>
      <c r="AC71" s="7">
        <v>0</v>
      </c>
      <c r="AD71" s="7">
        <v>0</v>
      </c>
      <c r="AE71" s="7">
        <v>0</v>
      </c>
    </row>
    <row r="72" spans="1:31" ht="76.5">
      <c r="A72" s="7" t="s">
        <v>2</v>
      </c>
      <c r="B72" s="7" t="s">
        <v>277</v>
      </c>
      <c r="C72" s="7"/>
      <c r="D72" s="7" t="s">
        <v>369</v>
      </c>
      <c r="E72" s="7" t="s">
        <v>279</v>
      </c>
      <c r="F72" s="7" t="s">
        <v>280</v>
      </c>
      <c r="G72" s="7" t="s">
        <v>281</v>
      </c>
      <c r="H72" s="7" t="s">
        <v>68</v>
      </c>
      <c r="I72" s="7" t="s">
        <v>110</v>
      </c>
      <c r="J72" s="7" t="s">
        <v>282</v>
      </c>
      <c r="K72" s="7" t="s">
        <v>50</v>
      </c>
      <c r="L72" s="7"/>
      <c r="M72" s="7"/>
      <c r="N72" s="7" t="s">
        <v>111</v>
      </c>
      <c r="O72" s="7" t="s">
        <v>198</v>
      </c>
      <c r="P72" s="7" t="s">
        <v>20</v>
      </c>
      <c r="Q72" s="7" t="s">
        <v>112</v>
      </c>
      <c r="R72" s="7" t="s">
        <v>113</v>
      </c>
      <c r="S72" s="7" t="s">
        <v>287</v>
      </c>
      <c r="T72" s="7">
        <v>1</v>
      </c>
      <c r="U72" s="7" t="s">
        <v>288</v>
      </c>
      <c r="V72" s="8">
        <v>258</v>
      </c>
      <c r="W72" s="37">
        <v>4</v>
      </c>
      <c r="X72" s="9">
        <f t="shared" si="14"/>
        <v>1032</v>
      </c>
      <c r="Y72" s="7" t="s">
        <v>116</v>
      </c>
      <c r="Z72" s="7" t="s">
        <v>370</v>
      </c>
      <c r="AA72" s="7" t="s">
        <v>290</v>
      </c>
      <c r="AB72" s="7" t="s">
        <v>291</v>
      </c>
      <c r="AC72" s="7">
        <v>1</v>
      </c>
      <c r="AD72" s="7">
        <v>1</v>
      </c>
      <c r="AE72" s="7">
        <v>5</v>
      </c>
    </row>
    <row r="73" spans="1:31" ht="76.5">
      <c r="A73" s="7" t="s">
        <v>2</v>
      </c>
      <c r="B73" s="7" t="s">
        <v>277</v>
      </c>
      <c r="C73" s="7"/>
      <c r="D73" s="7" t="s">
        <v>369</v>
      </c>
      <c r="E73" s="7" t="s">
        <v>279</v>
      </c>
      <c r="F73" s="7" t="s">
        <v>280</v>
      </c>
      <c r="G73" s="7" t="s">
        <v>281</v>
      </c>
      <c r="H73" s="7" t="s">
        <v>68</v>
      </c>
      <c r="I73" s="7" t="s">
        <v>158</v>
      </c>
      <c r="J73" s="7" t="s">
        <v>292</v>
      </c>
      <c r="K73" s="7" t="s">
        <v>52</v>
      </c>
      <c r="L73" s="7"/>
      <c r="M73" s="7"/>
      <c r="N73" s="7" t="s">
        <v>111</v>
      </c>
      <c r="O73" s="7" t="s">
        <v>198</v>
      </c>
      <c r="P73" s="7" t="s">
        <v>20</v>
      </c>
      <c r="Q73" s="7" t="s">
        <v>293</v>
      </c>
      <c r="R73" s="7" t="s">
        <v>113</v>
      </c>
      <c r="S73" s="7" t="s">
        <v>160</v>
      </c>
      <c r="T73" s="7">
        <v>8</v>
      </c>
      <c r="U73" s="7" t="s">
        <v>161</v>
      </c>
      <c r="V73" s="8">
        <v>150</v>
      </c>
      <c r="W73" s="37">
        <v>1</v>
      </c>
      <c r="X73" s="9">
        <f t="shared" si="14"/>
        <v>1200</v>
      </c>
      <c r="Y73" s="7" t="s">
        <v>116</v>
      </c>
      <c r="Z73" s="7" t="s">
        <v>371</v>
      </c>
      <c r="AA73" s="7" t="s">
        <v>295</v>
      </c>
      <c r="AB73" s="7" t="s">
        <v>291</v>
      </c>
      <c r="AC73" s="7">
        <v>0</v>
      </c>
      <c r="AD73" s="7">
        <v>0</v>
      </c>
      <c r="AE73" s="7">
        <v>0</v>
      </c>
    </row>
    <row r="74" spans="1:31" ht="76.5">
      <c r="A74" s="7" t="s">
        <v>2</v>
      </c>
      <c r="B74" s="7" t="s">
        <v>277</v>
      </c>
      <c r="C74" s="7"/>
      <c r="D74" s="7" t="s">
        <v>369</v>
      </c>
      <c r="E74" s="7" t="s">
        <v>279</v>
      </c>
      <c r="F74" s="7" t="s">
        <v>280</v>
      </c>
      <c r="G74" s="7" t="s">
        <v>281</v>
      </c>
      <c r="H74" s="7" t="s">
        <v>68</v>
      </c>
      <c r="I74" s="7" t="s">
        <v>120</v>
      </c>
      <c r="J74" s="7" t="s">
        <v>308</v>
      </c>
      <c r="K74" s="7" t="s">
        <v>58</v>
      </c>
      <c r="L74" s="7"/>
      <c r="M74" s="7"/>
      <c r="N74" s="7" t="s">
        <v>111</v>
      </c>
      <c r="O74" s="7" t="s">
        <v>198</v>
      </c>
      <c r="P74" s="7" t="s">
        <v>20</v>
      </c>
      <c r="Q74" s="7" t="s">
        <v>200</v>
      </c>
      <c r="R74" s="7" t="s">
        <v>113</v>
      </c>
      <c r="S74" s="7" t="s">
        <v>190</v>
      </c>
      <c r="T74" s="7">
        <v>2</v>
      </c>
      <c r="U74" s="7" t="s">
        <v>191</v>
      </c>
      <c r="V74" s="8">
        <v>1000</v>
      </c>
      <c r="W74" s="37">
        <v>1</v>
      </c>
      <c r="X74" s="9">
        <f t="shared" si="14"/>
        <v>2000</v>
      </c>
      <c r="Y74" s="7" t="s">
        <v>372</v>
      </c>
      <c r="Z74" s="7" t="s">
        <v>373</v>
      </c>
      <c r="AA74" s="7" t="s">
        <v>374</v>
      </c>
      <c r="AB74" s="7" t="s">
        <v>291</v>
      </c>
      <c r="AC74" s="7"/>
      <c r="AD74" s="7"/>
      <c r="AE74" s="7"/>
    </row>
    <row r="75" spans="1:31" ht="76.5">
      <c r="A75" s="7" t="s">
        <v>2</v>
      </c>
      <c r="B75" s="7" t="s">
        <v>277</v>
      </c>
      <c r="C75" s="7"/>
      <c r="D75" s="7" t="s">
        <v>369</v>
      </c>
      <c r="E75" s="7" t="s">
        <v>279</v>
      </c>
      <c r="F75" s="7" t="s">
        <v>280</v>
      </c>
      <c r="G75" s="7" t="s">
        <v>281</v>
      </c>
      <c r="H75" s="7" t="s">
        <v>68</v>
      </c>
      <c r="I75" s="7" t="s">
        <v>120</v>
      </c>
      <c r="J75" s="7" t="s">
        <v>308</v>
      </c>
      <c r="K75" s="7" t="s">
        <v>62</v>
      </c>
      <c r="L75" s="7"/>
      <c r="M75" s="7"/>
      <c r="N75" s="7" t="s">
        <v>111</v>
      </c>
      <c r="O75" s="7" t="s">
        <v>198</v>
      </c>
      <c r="P75" s="7" t="s">
        <v>20</v>
      </c>
      <c r="Q75" s="7" t="s">
        <v>126</v>
      </c>
      <c r="R75" s="7" t="s">
        <v>113</v>
      </c>
      <c r="S75" s="7" t="s">
        <v>127</v>
      </c>
      <c r="T75" s="7">
        <v>2</v>
      </c>
      <c r="U75" s="7" t="s">
        <v>128</v>
      </c>
      <c r="V75" s="8">
        <v>1363.68</v>
      </c>
      <c r="W75" s="37">
        <v>12</v>
      </c>
      <c r="X75" s="9">
        <f t="shared" si="14"/>
        <v>32728.32</v>
      </c>
      <c r="Y75" s="7" t="s">
        <v>116</v>
      </c>
      <c r="Z75" s="7" t="s">
        <v>375</v>
      </c>
      <c r="AA75" s="7" t="s">
        <v>376</v>
      </c>
      <c r="AB75" s="7" t="s">
        <v>377</v>
      </c>
      <c r="AC75" s="7">
        <v>0</v>
      </c>
      <c r="AD75" s="7">
        <v>0</v>
      </c>
      <c r="AE75" s="7">
        <v>0</v>
      </c>
    </row>
    <row r="76" spans="1:31" ht="76.5">
      <c r="A76" s="7" t="s">
        <v>2</v>
      </c>
      <c r="B76" s="7" t="s">
        <v>277</v>
      </c>
      <c r="C76" s="7"/>
      <c r="D76" s="7" t="s">
        <v>369</v>
      </c>
      <c r="E76" s="7" t="s">
        <v>279</v>
      </c>
      <c r="F76" s="7" t="s">
        <v>280</v>
      </c>
      <c r="G76" s="7" t="s">
        <v>281</v>
      </c>
      <c r="H76" s="7" t="s">
        <v>68</v>
      </c>
      <c r="I76" s="7" t="s">
        <v>134</v>
      </c>
      <c r="J76" s="7" t="s">
        <v>350</v>
      </c>
      <c r="K76" s="7" t="s">
        <v>65</v>
      </c>
      <c r="L76" s="7"/>
      <c r="M76" s="7"/>
      <c r="N76" s="7" t="s">
        <v>111</v>
      </c>
      <c r="O76" s="7" t="s">
        <v>198</v>
      </c>
      <c r="P76" s="7" t="s">
        <v>20</v>
      </c>
      <c r="Q76" s="7" t="s">
        <v>351</v>
      </c>
      <c r="R76" s="7" t="s">
        <v>113</v>
      </c>
      <c r="S76" s="7" t="s">
        <v>190</v>
      </c>
      <c r="T76" s="7">
        <v>1</v>
      </c>
      <c r="U76" s="7" t="s">
        <v>352</v>
      </c>
      <c r="V76" s="8">
        <v>650</v>
      </c>
      <c r="W76" s="37">
        <v>12</v>
      </c>
      <c r="X76" s="9">
        <f t="shared" si="14"/>
        <v>7800</v>
      </c>
      <c r="Y76" s="7" t="s">
        <v>116</v>
      </c>
      <c r="Z76" s="7" t="s">
        <v>353</v>
      </c>
      <c r="AA76" s="7" t="s">
        <v>354</v>
      </c>
      <c r="AB76" s="7" t="s">
        <v>355</v>
      </c>
      <c r="AC76" s="7">
        <v>0</v>
      </c>
      <c r="AD76" s="7">
        <v>0</v>
      </c>
      <c r="AE76" s="7">
        <v>0</v>
      </c>
    </row>
    <row r="77" spans="1:31" ht="76.5">
      <c r="A77" s="7" t="s">
        <v>2</v>
      </c>
      <c r="B77" s="7" t="s">
        <v>277</v>
      </c>
      <c r="C77" s="7"/>
      <c r="D77" s="7" t="s">
        <v>378</v>
      </c>
      <c r="E77" s="7" t="s">
        <v>279</v>
      </c>
      <c r="F77" s="7" t="s">
        <v>280</v>
      </c>
      <c r="G77" s="7" t="s">
        <v>281</v>
      </c>
      <c r="H77" s="7" t="s">
        <v>68</v>
      </c>
      <c r="I77" s="7" t="s">
        <v>158</v>
      </c>
      <c r="J77" s="7" t="s">
        <v>292</v>
      </c>
      <c r="K77" s="7" t="s">
        <v>52</v>
      </c>
      <c r="L77" s="7"/>
      <c r="M77" s="7"/>
      <c r="N77" s="7" t="s">
        <v>111</v>
      </c>
      <c r="O77" s="7" t="s">
        <v>198</v>
      </c>
      <c r="P77" s="7" t="s">
        <v>20</v>
      </c>
      <c r="Q77" s="7" t="s">
        <v>293</v>
      </c>
      <c r="R77" s="7" t="s">
        <v>113</v>
      </c>
      <c r="S77" s="7" t="s">
        <v>160</v>
      </c>
      <c r="T77" s="7">
        <v>4</v>
      </c>
      <c r="U77" s="7" t="s">
        <v>161</v>
      </c>
      <c r="V77" s="8">
        <v>150</v>
      </c>
      <c r="W77" s="37">
        <v>1</v>
      </c>
      <c r="X77" s="9">
        <f t="shared" si="14"/>
        <v>600</v>
      </c>
      <c r="Y77" s="7" t="s">
        <v>116</v>
      </c>
      <c r="Z77" s="7" t="s">
        <v>379</v>
      </c>
      <c r="AA77" s="7" t="s">
        <v>295</v>
      </c>
      <c r="AB77" s="7" t="s">
        <v>291</v>
      </c>
      <c r="AC77" s="7">
        <v>0</v>
      </c>
      <c r="AD77" s="7">
        <v>0</v>
      </c>
      <c r="AE77" s="7">
        <v>0</v>
      </c>
    </row>
    <row r="78" spans="1:31" ht="76.5">
      <c r="A78" s="7" t="s">
        <v>2</v>
      </c>
      <c r="B78" s="7" t="s">
        <v>277</v>
      </c>
      <c r="C78" s="7"/>
      <c r="D78" s="7" t="s">
        <v>378</v>
      </c>
      <c r="E78" s="7" t="s">
        <v>279</v>
      </c>
      <c r="F78" s="7" t="s">
        <v>280</v>
      </c>
      <c r="G78" s="7" t="s">
        <v>281</v>
      </c>
      <c r="H78" s="7" t="s">
        <v>68</v>
      </c>
      <c r="I78" s="7" t="s">
        <v>120</v>
      </c>
      <c r="J78" s="7" t="s">
        <v>308</v>
      </c>
      <c r="K78" s="7" t="s">
        <v>58</v>
      </c>
      <c r="L78" s="7"/>
      <c r="M78" s="7"/>
      <c r="N78" s="7" t="s">
        <v>111</v>
      </c>
      <c r="O78" s="7" t="s">
        <v>198</v>
      </c>
      <c r="P78" s="7" t="s">
        <v>20</v>
      </c>
      <c r="Q78" s="7" t="s">
        <v>380</v>
      </c>
      <c r="R78" s="7" t="s">
        <v>113</v>
      </c>
      <c r="S78" s="7" t="s">
        <v>190</v>
      </c>
      <c r="T78" s="7">
        <v>2</v>
      </c>
      <c r="U78" s="7" t="s">
        <v>191</v>
      </c>
      <c r="V78" s="8">
        <v>1000</v>
      </c>
      <c r="W78" s="37">
        <v>1</v>
      </c>
      <c r="X78" s="9">
        <f t="shared" si="14"/>
        <v>2000</v>
      </c>
      <c r="Y78" s="7" t="s">
        <v>372</v>
      </c>
      <c r="Z78" s="7" t="s">
        <v>381</v>
      </c>
      <c r="AA78" s="7" t="s">
        <v>374</v>
      </c>
      <c r="AB78" s="7" t="s">
        <v>291</v>
      </c>
      <c r="AC78" s="7"/>
      <c r="AD78" s="7"/>
      <c r="AE78" s="7"/>
    </row>
    <row r="79" spans="1:31" ht="76.5">
      <c r="A79" s="7" t="s">
        <v>2</v>
      </c>
      <c r="B79" s="7" t="s">
        <v>277</v>
      </c>
      <c r="C79" s="7"/>
      <c r="D79" s="7" t="s">
        <v>378</v>
      </c>
      <c r="E79" s="7" t="s">
        <v>279</v>
      </c>
      <c r="F79" s="7" t="s">
        <v>280</v>
      </c>
      <c r="G79" s="7" t="s">
        <v>281</v>
      </c>
      <c r="H79" s="7" t="s">
        <v>68</v>
      </c>
      <c r="I79" s="7" t="s">
        <v>120</v>
      </c>
      <c r="J79" s="7" t="s">
        <v>308</v>
      </c>
      <c r="K79" s="7" t="s">
        <v>62</v>
      </c>
      <c r="L79" s="7"/>
      <c r="M79" s="7"/>
      <c r="N79" s="7" t="s">
        <v>111</v>
      </c>
      <c r="O79" s="7" t="s">
        <v>198</v>
      </c>
      <c r="P79" s="7" t="s">
        <v>20</v>
      </c>
      <c r="Q79" s="7" t="s">
        <v>131</v>
      </c>
      <c r="R79" s="7" t="s">
        <v>113</v>
      </c>
      <c r="S79" s="7" t="s">
        <v>127</v>
      </c>
      <c r="T79" s="7">
        <v>1</v>
      </c>
      <c r="U79" s="7" t="s">
        <v>128</v>
      </c>
      <c r="V79" s="8">
        <v>972.12</v>
      </c>
      <c r="W79" s="37">
        <v>12</v>
      </c>
      <c r="X79" s="9">
        <f t="shared" si="14"/>
        <v>11665.44</v>
      </c>
      <c r="Y79" s="7" t="s">
        <v>116</v>
      </c>
      <c r="Z79" s="7" t="s">
        <v>382</v>
      </c>
      <c r="AA79" s="7" t="s">
        <v>383</v>
      </c>
      <c r="AB79" s="7" t="s">
        <v>384</v>
      </c>
      <c r="AC79" s="7">
        <v>0</v>
      </c>
      <c r="AD79" s="7">
        <v>0</v>
      </c>
      <c r="AE79" s="7">
        <v>0</v>
      </c>
    </row>
    <row r="80" spans="1:31" ht="76.5">
      <c r="A80" s="7" t="s">
        <v>2</v>
      </c>
      <c r="B80" s="7" t="s">
        <v>277</v>
      </c>
      <c r="C80" s="7"/>
      <c r="D80" s="7" t="s">
        <v>378</v>
      </c>
      <c r="E80" s="7" t="s">
        <v>279</v>
      </c>
      <c r="F80" s="7" t="s">
        <v>280</v>
      </c>
      <c r="G80" s="7" t="s">
        <v>281</v>
      </c>
      <c r="H80" s="7" t="s">
        <v>68</v>
      </c>
      <c r="I80" s="7" t="s">
        <v>120</v>
      </c>
      <c r="J80" s="7" t="s">
        <v>308</v>
      </c>
      <c r="K80" s="7" t="s">
        <v>62</v>
      </c>
      <c r="L80" s="7"/>
      <c r="M80" s="7"/>
      <c r="N80" s="7" t="s">
        <v>111</v>
      </c>
      <c r="O80" s="7" t="s">
        <v>198</v>
      </c>
      <c r="P80" s="7" t="s">
        <v>20</v>
      </c>
      <c r="Q80" s="7" t="s">
        <v>126</v>
      </c>
      <c r="R80" s="7" t="s">
        <v>113</v>
      </c>
      <c r="S80" s="7" t="s">
        <v>127</v>
      </c>
      <c r="T80" s="7">
        <v>4</v>
      </c>
      <c r="U80" s="7" t="s">
        <v>128</v>
      </c>
      <c r="V80" s="8">
        <v>1363.68</v>
      </c>
      <c r="W80" s="37">
        <v>12</v>
      </c>
      <c r="X80" s="9">
        <f t="shared" si="14"/>
        <v>65456.639999999999</v>
      </c>
      <c r="Y80" s="7" t="s">
        <v>116</v>
      </c>
      <c r="Z80" s="7" t="s">
        <v>385</v>
      </c>
      <c r="AA80" s="7" t="s">
        <v>386</v>
      </c>
      <c r="AB80" s="7" t="s">
        <v>387</v>
      </c>
      <c r="AC80" s="7">
        <v>0</v>
      </c>
      <c r="AD80" s="7">
        <v>0</v>
      </c>
      <c r="AE80" s="7">
        <v>0</v>
      </c>
    </row>
    <row r="81" spans="1:31" ht="76.5">
      <c r="A81" s="7" t="s">
        <v>2</v>
      </c>
      <c r="B81" s="7" t="s">
        <v>277</v>
      </c>
      <c r="C81" s="7"/>
      <c r="D81" s="7" t="s">
        <v>378</v>
      </c>
      <c r="E81" s="7" t="s">
        <v>279</v>
      </c>
      <c r="F81" s="7" t="s">
        <v>280</v>
      </c>
      <c r="G81" s="7" t="s">
        <v>281</v>
      </c>
      <c r="H81" s="7" t="s">
        <v>68</v>
      </c>
      <c r="I81" s="7" t="s">
        <v>134</v>
      </c>
      <c r="J81" s="7" t="s">
        <v>350</v>
      </c>
      <c r="K81" s="7" t="s">
        <v>65</v>
      </c>
      <c r="L81" s="7"/>
      <c r="M81" s="7"/>
      <c r="N81" s="7" t="s">
        <v>111</v>
      </c>
      <c r="O81" s="7" t="s">
        <v>198</v>
      </c>
      <c r="P81" s="7" t="s">
        <v>20</v>
      </c>
      <c r="Q81" s="7" t="s">
        <v>351</v>
      </c>
      <c r="R81" s="7" t="s">
        <v>113</v>
      </c>
      <c r="S81" s="7" t="s">
        <v>190</v>
      </c>
      <c r="T81" s="7">
        <v>2</v>
      </c>
      <c r="U81" s="7" t="s">
        <v>352</v>
      </c>
      <c r="V81" s="8">
        <v>650</v>
      </c>
      <c r="W81" s="37">
        <v>12</v>
      </c>
      <c r="X81" s="9">
        <f t="shared" si="14"/>
        <v>15600</v>
      </c>
      <c r="Y81" s="7" t="s">
        <v>116</v>
      </c>
      <c r="Z81" s="7" t="s">
        <v>388</v>
      </c>
      <c r="AA81" s="7" t="s">
        <v>389</v>
      </c>
      <c r="AB81" s="7" t="s">
        <v>390</v>
      </c>
      <c r="AC81" s="7">
        <v>0</v>
      </c>
      <c r="AD81" s="7">
        <v>0</v>
      </c>
      <c r="AE81" s="7">
        <v>0</v>
      </c>
    </row>
    <row r="82" spans="1:31" ht="76.5">
      <c r="A82" s="7" t="s">
        <v>2</v>
      </c>
      <c r="B82" s="7" t="s">
        <v>277</v>
      </c>
      <c r="C82" s="7"/>
      <c r="D82" s="7" t="s">
        <v>378</v>
      </c>
      <c r="E82" s="7" t="s">
        <v>279</v>
      </c>
      <c r="F82" s="7" t="s">
        <v>280</v>
      </c>
      <c r="G82" s="7" t="s">
        <v>281</v>
      </c>
      <c r="H82" s="7" t="s">
        <v>68</v>
      </c>
      <c r="I82" s="7" t="s">
        <v>134</v>
      </c>
      <c r="J82" s="7" t="s">
        <v>350</v>
      </c>
      <c r="K82" s="7" t="s">
        <v>65</v>
      </c>
      <c r="L82" s="7"/>
      <c r="M82" s="7"/>
      <c r="N82" s="7" t="s">
        <v>111</v>
      </c>
      <c r="O82" s="7" t="s">
        <v>198</v>
      </c>
      <c r="P82" s="7" t="s">
        <v>20</v>
      </c>
      <c r="Q82" s="7" t="s">
        <v>391</v>
      </c>
      <c r="R82" s="7" t="s">
        <v>113</v>
      </c>
      <c r="S82" s="7" t="s">
        <v>392</v>
      </c>
      <c r="T82" s="7">
        <v>400</v>
      </c>
      <c r="U82" s="7" t="s">
        <v>393</v>
      </c>
      <c r="V82" s="8">
        <v>24</v>
      </c>
      <c r="W82" s="37">
        <v>12</v>
      </c>
      <c r="X82" s="9">
        <f t="shared" si="14"/>
        <v>115200</v>
      </c>
      <c r="Y82" s="7" t="s">
        <v>116</v>
      </c>
      <c r="Z82" s="7" t="s">
        <v>394</v>
      </c>
      <c r="AA82" s="7" t="s">
        <v>395</v>
      </c>
      <c r="AB82" s="7" t="s">
        <v>396</v>
      </c>
      <c r="AC82" s="7">
        <v>0</v>
      </c>
      <c r="AD82" s="7">
        <v>0</v>
      </c>
      <c r="AE82" s="7">
        <v>0</v>
      </c>
    </row>
    <row r="83" spans="1:31" ht="76.5">
      <c r="A83" s="7" t="s">
        <v>2</v>
      </c>
      <c r="B83" s="7" t="s">
        <v>277</v>
      </c>
      <c r="C83" s="7"/>
      <c r="D83" s="7" t="s">
        <v>378</v>
      </c>
      <c r="E83" s="7" t="s">
        <v>279</v>
      </c>
      <c r="F83" s="7" t="s">
        <v>280</v>
      </c>
      <c r="G83" s="7" t="s">
        <v>281</v>
      </c>
      <c r="H83" s="7" t="s">
        <v>68</v>
      </c>
      <c r="I83" s="7" t="s">
        <v>134</v>
      </c>
      <c r="J83" s="7" t="s">
        <v>350</v>
      </c>
      <c r="K83" s="7" t="s">
        <v>65</v>
      </c>
      <c r="L83" s="7"/>
      <c r="M83" s="7"/>
      <c r="N83" s="7" t="s">
        <v>111</v>
      </c>
      <c r="O83" s="7" t="s">
        <v>198</v>
      </c>
      <c r="P83" s="7" t="s">
        <v>20</v>
      </c>
      <c r="Q83" s="7" t="s">
        <v>397</v>
      </c>
      <c r="R83" s="7" t="s">
        <v>113</v>
      </c>
      <c r="S83" s="7" t="s">
        <v>398</v>
      </c>
      <c r="T83" s="7">
        <v>1</v>
      </c>
      <c r="U83" s="7" t="s">
        <v>399</v>
      </c>
      <c r="V83" s="8">
        <v>228</v>
      </c>
      <c r="W83" s="37">
        <v>100</v>
      </c>
      <c r="X83" s="9">
        <f t="shared" si="14"/>
        <v>22800</v>
      </c>
      <c r="Y83" s="7" t="s">
        <v>116</v>
      </c>
      <c r="Z83" s="7" t="s">
        <v>394</v>
      </c>
      <c r="AA83" s="7" t="s">
        <v>395</v>
      </c>
      <c r="AB83" s="7" t="s">
        <v>396</v>
      </c>
      <c r="AC83" s="7">
        <v>0</v>
      </c>
      <c r="AD83" s="7">
        <v>0</v>
      </c>
      <c r="AE83" s="7">
        <v>0</v>
      </c>
    </row>
    <row r="84" spans="1:31" ht="76.5">
      <c r="A84" s="7" t="s">
        <v>2</v>
      </c>
      <c r="B84" s="7" t="s">
        <v>277</v>
      </c>
      <c r="C84" s="7"/>
      <c r="D84" s="7" t="s">
        <v>378</v>
      </c>
      <c r="E84" s="7" t="s">
        <v>279</v>
      </c>
      <c r="F84" s="7" t="s">
        <v>280</v>
      </c>
      <c r="G84" s="7" t="s">
        <v>281</v>
      </c>
      <c r="H84" s="7" t="s">
        <v>68</v>
      </c>
      <c r="I84" s="7" t="s">
        <v>134</v>
      </c>
      <c r="J84" s="7" t="s">
        <v>350</v>
      </c>
      <c r="K84" s="7" t="s">
        <v>65</v>
      </c>
      <c r="L84" s="7"/>
      <c r="M84" s="7"/>
      <c r="N84" s="7" t="s">
        <v>111</v>
      </c>
      <c r="O84" s="7" t="s">
        <v>198</v>
      </c>
      <c r="P84" s="7" t="s">
        <v>20</v>
      </c>
      <c r="Q84" s="7" t="s">
        <v>400</v>
      </c>
      <c r="R84" s="7" t="s">
        <v>113</v>
      </c>
      <c r="S84" s="7" t="s">
        <v>392</v>
      </c>
      <c r="T84" s="7">
        <v>1</v>
      </c>
      <c r="U84" s="7" t="s">
        <v>393</v>
      </c>
      <c r="V84" s="8">
        <v>5062</v>
      </c>
      <c r="W84" s="37">
        <v>12</v>
      </c>
      <c r="X84" s="9">
        <f t="shared" si="14"/>
        <v>60744</v>
      </c>
      <c r="Y84" s="7" t="s">
        <v>116</v>
      </c>
      <c r="Z84" s="7" t="s">
        <v>394</v>
      </c>
      <c r="AA84" s="7" t="s">
        <v>395</v>
      </c>
      <c r="AB84" s="7" t="s">
        <v>396</v>
      </c>
      <c r="AC84" s="7">
        <v>0</v>
      </c>
      <c r="AD84" s="7">
        <v>0</v>
      </c>
      <c r="AE84" s="7">
        <v>0</v>
      </c>
    </row>
    <row r="85" spans="1:31" ht="76.5">
      <c r="A85" s="7" t="s">
        <v>2</v>
      </c>
      <c r="B85" s="7" t="s">
        <v>401</v>
      </c>
      <c r="C85" s="7"/>
      <c r="D85" s="7" t="s">
        <v>401</v>
      </c>
      <c r="E85" s="7" t="s">
        <v>279</v>
      </c>
      <c r="F85" s="7" t="s">
        <v>280</v>
      </c>
      <c r="G85" s="7" t="s">
        <v>281</v>
      </c>
      <c r="H85" s="7" t="s">
        <v>73</v>
      </c>
      <c r="I85" s="7" t="s">
        <v>120</v>
      </c>
      <c r="J85" s="7" t="s">
        <v>308</v>
      </c>
      <c r="K85" s="7" t="s">
        <v>58</v>
      </c>
      <c r="L85" s="7"/>
      <c r="M85" s="7"/>
      <c r="N85" s="7" t="s">
        <v>111</v>
      </c>
      <c r="O85" s="7" t="s">
        <v>198</v>
      </c>
      <c r="P85" s="7" t="s">
        <v>20</v>
      </c>
      <c r="Q85" s="7" t="s">
        <v>189</v>
      </c>
      <c r="R85" s="7" t="s">
        <v>113</v>
      </c>
      <c r="S85" s="7" t="s">
        <v>190</v>
      </c>
      <c r="T85" s="7">
        <v>3</v>
      </c>
      <c r="U85" s="7" t="s">
        <v>191</v>
      </c>
      <c r="V85" s="8">
        <v>1000</v>
      </c>
      <c r="W85" s="37">
        <v>1</v>
      </c>
      <c r="X85" s="9">
        <f t="shared" si="14"/>
        <v>3000</v>
      </c>
      <c r="Y85" s="7" t="s">
        <v>372</v>
      </c>
      <c r="Z85" s="7" t="s">
        <v>402</v>
      </c>
      <c r="AA85" s="7" t="s">
        <v>403</v>
      </c>
      <c r="AB85" s="7" t="s">
        <v>349</v>
      </c>
      <c r="AC85" s="7"/>
      <c r="AD85" s="7"/>
      <c r="AE85" s="7"/>
    </row>
    <row r="86" spans="1:31" ht="91.5">
      <c r="A86" s="7" t="s">
        <v>2</v>
      </c>
      <c r="B86" s="7" t="s">
        <v>401</v>
      </c>
      <c r="C86" s="7"/>
      <c r="D86" s="7" t="s">
        <v>401</v>
      </c>
      <c r="E86" s="7" t="s">
        <v>279</v>
      </c>
      <c r="F86" s="7" t="s">
        <v>280</v>
      </c>
      <c r="G86" s="7" t="s">
        <v>281</v>
      </c>
      <c r="H86" s="7" t="s">
        <v>73</v>
      </c>
      <c r="I86" s="7" t="s">
        <v>110</v>
      </c>
      <c r="J86" s="7" t="s">
        <v>282</v>
      </c>
      <c r="K86" s="7" t="s">
        <v>50</v>
      </c>
      <c r="L86" s="7"/>
      <c r="M86" s="7"/>
      <c r="N86" s="7" t="s">
        <v>111</v>
      </c>
      <c r="O86" s="7" t="str">
        <f>CONCATENATE("FONTE",A86)</f>
        <v>FONTEARSAE</v>
      </c>
      <c r="P86" s="7" t="s">
        <v>20</v>
      </c>
      <c r="Q86" s="7" t="s">
        <v>112</v>
      </c>
      <c r="R86" s="7" t="s">
        <v>113</v>
      </c>
      <c r="S86" s="7" t="s">
        <v>404</v>
      </c>
      <c r="T86" s="7">
        <v>1</v>
      </c>
      <c r="U86" s="7" t="s">
        <v>115</v>
      </c>
      <c r="V86" s="8">
        <v>258</v>
      </c>
      <c r="W86" s="37">
        <v>4</v>
      </c>
      <c r="X86" s="9">
        <f t="shared" si="14"/>
        <v>1032</v>
      </c>
      <c r="Y86" s="7" t="s">
        <v>116</v>
      </c>
      <c r="Z86" s="7" t="s">
        <v>405</v>
      </c>
      <c r="AA86" s="7" t="s">
        <v>156</v>
      </c>
      <c r="AB86" s="7" t="s">
        <v>406</v>
      </c>
      <c r="AC86" s="7">
        <v>0</v>
      </c>
      <c r="AD86" s="7">
        <v>0</v>
      </c>
      <c r="AE86" s="7">
        <v>0</v>
      </c>
    </row>
    <row r="87" spans="1:31" ht="76.5">
      <c r="A87" s="7" t="s">
        <v>2</v>
      </c>
      <c r="B87" s="7" t="s">
        <v>401</v>
      </c>
      <c r="C87" s="7"/>
      <c r="D87" s="7" t="s">
        <v>401</v>
      </c>
      <c r="E87" s="7" t="s">
        <v>279</v>
      </c>
      <c r="F87" s="7" t="s">
        <v>280</v>
      </c>
      <c r="G87" s="7" t="s">
        <v>281</v>
      </c>
      <c r="H87" s="7" t="s">
        <v>73</v>
      </c>
      <c r="I87" s="7" t="s">
        <v>134</v>
      </c>
      <c r="J87" s="7" t="str">
        <f>CONCATENATE("ELEM",LEFT(I87,2))</f>
        <v>ELEM40</v>
      </c>
      <c r="K87" s="7" t="s">
        <v>65</v>
      </c>
      <c r="L87" s="7"/>
      <c r="M87" s="7"/>
      <c r="N87" s="7" t="s">
        <v>111</v>
      </c>
      <c r="O87" s="7" t="str">
        <f>CONCATENATE("FONTE",A87)</f>
        <v>FONTEARSAE</v>
      </c>
      <c r="P87" s="7" t="s">
        <v>20</v>
      </c>
      <c r="Q87" s="7" t="s">
        <v>351</v>
      </c>
      <c r="R87" s="7" t="s">
        <v>113</v>
      </c>
      <c r="S87" s="7" t="s">
        <v>190</v>
      </c>
      <c r="T87" s="7">
        <v>2</v>
      </c>
      <c r="U87" s="7" t="s">
        <v>352</v>
      </c>
      <c r="V87" s="8">
        <v>650</v>
      </c>
      <c r="W87" s="37">
        <v>12</v>
      </c>
      <c r="X87" s="9">
        <f t="shared" si="14"/>
        <v>15600</v>
      </c>
      <c r="Y87" s="7" t="s">
        <v>116</v>
      </c>
      <c r="Z87" s="7" t="s">
        <v>407</v>
      </c>
      <c r="AA87" s="7" t="s">
        <v>407</v>
      </c>
      <c r="AB87" s="7" t="s">
        <v>408</v>
      </c>
      <c r="AC87" s="7">
        <v>1</v>
      </c>
      <c r="AD87" s="7">
        <v>8</v>
      </c>
      <c r="AE87" s="7">
        <v>11</v>
      </c>
    </row>
    <row r="88" spans="1:31" ht="76.5">
      <c r="A88" s="7" t="s">
        <v>2</v>
      </c>
      <c r="B88" s="7" t="s">
        <v>401</v>
      </c>
      <c r="C88" s="7"/>
      <c r="D88" s="7" t="s">
        <v>401</v>
      </c>
      <c r="E88" s="7" t="s">
        <v>279</v>
      </c>
      <c r="F88" s="7" t="s">
        <v>280</v>
      </c>
      <c r="G88" s="7" t="s">
        <v>281</v>
      </c>
      <c r="H88" s="7" t="s">
        <v>73</v>
      </c>
      <c r="I88" s="7" t="s">
        <v>259</v>
      </c>
      <c r="J88" s="7" t="str">
        <f t="shared" ref="J88" si="15">CONCATENATE("ELEM",LEFT(I88,2))</f>
        <v>ELEM47</v>
      </c>
      <c r="K88" s="7" t="s">
        <v>67</v>
      </c>
      <c r="L88" s="7"/>
      <c r="M88" s="7"/>
      <c r="N88" s="7" t="s">
        <v>111</v>
      </c>
      <c r="O88" s="7" t="str">
        <f t="shared" ref="O88" si="16">CONCATENATE("FONTE",A88)</f>
        <v>FONTEARSAE</v>
      </c>
      <c r="P88" s="7" t="s">
        <v>20</v>
      </c>
      <c r="Q88" s="7" t="s">
        <v>260</v>
      </c>
      <c r="R88" s="7" t="s">
        <v>113</v>
      </c>
      <c r="S88" s="7" t="s">
        <v>261</v>
      </c>
      <c r="T88" s="7">
        <v>1</v>
      </c>
      <c r="U88" s="7" t="s">
        <v>262</v>
      </c>
      <c r="V88" s="8">
        <v>17341.45</v>
      </c>
      <c r="W88" s="37">
        <v>12</v>
      </c>
      <c r="X88" s="9">
        <f t="shared" si="14"/>
        <v>208097.40000000002</v>
      </c>
      <c r="Y88" s="7" t="s">
        <v>116</v>
      </c>
      <c r="Z88" s="7" t="s">
        <v>263</v>
      </c>
      <c r="AA88" s="7" t="s">
        <v>264</v>
      </c>
      <c r="AB88" s="7" t="s">
        <v>265</v>
      </c>
      <c r="AC88" s="7">
        <v>0</v>
      </c>
      <c r="AD88" s="7">
        <v>0</v>
      </c>
      <c r="AE88" s="7">
        <v>0</v>
      </c>
    </row>
    <row r="89" spans="1:31" ht="76.5">
      <c r="A89" s="7" t="s">
        <v>2</v>
      </c>
      <c r="B89" s="7" t="s">
        <v>401</v>
      </c>
      <c r="C89" s="7"/>
      <c r="D89" s="7" t="s">
        <v>409</v>
      </c>
      <c r="E89" s="7" t="s">
        <v>279</v>
      </c>
      <c r="F89" s="7" t="s">
        <v>280</v>
      </c>
      <c r="G89" s="7" t="s">
        <v>281</v>
      </c>
      <c r="H89" s="7" t="s">
        <v>73</v>
      </c>
      <c r="I89" s="7" t="s">
        <v>110</v>
      </c>
      <c r="J89" s="7" t="s">
        <v>282</v>
      </c>
      <c r="K89" s="7" t="s">
        <v>50</v>
      </c>
      <c r="L89" s="7"/>
      <c r="M89" s="7"/>
      <c r="N89" s="7" t="s">
        <v>111</v>
      </c>
      <c r="O89" s="7" t="s">
        <v>198</v>
      </c>
      <c r="P89" s="7" t="s">
        <v>20</v>
      </c>
      <c r="Q89" s="7" t="s">
        <v>283</v>
      </c>
      <c r="R89" s="7" t="s">
        <v>113</v>
      </c>
      <c r="S89" s="7" t="s">
        <v>404</v>
      </c>
      <c r="T89" s="7">
        <v>1</v>
      </c>
      <c r="U89" s="7" t="s">
        <v>410</v>
      </c>
      <c r="V89" s="8">
        <v>258</v>
      </c>
      <c r="W89" s="37">
        <v>10</v>
      </c>
      <c r="X89" s="9">
        <f t="shared" si="14"/>
        <v>2580</v>
      </c>
      <c r="Y89" s="7" t="s">
        <v>116</v>
      </c>
      <c r="Z89" s="7" t="s">
        <v>411</v>
      </c>
      <c r="AA89" s="7" t="s">
        <v>412</v>
      </c>
      <c r="AB89" s="7" t="s">
        <v>413</v>
      </c>
      <c r="AC89" s="7">
        <v>0</v>
      </c>
      <c r="AD89" s="7">
        <v>0</v>
      </c>
      <c r="AE89" s="7">
        <v>0</v>
      </c>
    </row>
    <row r="90" spans="1:31" ht="91.5">
      <c r="A90" s="7" t="s">
        <v>2</v>
      </c>
      <c r="B90" s="7" t="s">
        <v>401</v>
      </c>
      <c r="C90" s="7"/>
      <c r="D90" s="7" t="s">
        <v>409</v>
      </c>
      <c r="E90" s="7" t="s">
        <v>279</v>
      </c>
      <c r="F90" s="7" t="s">
        <v>280</v>
      </c>
      <c r="G90" s="7" t="s">
        <v>281</v>
      </c>
      <c r="H90" s="7" t="s">
        <v>73</v>
      </c>
      <c r="I90" s="7" t="s">
        <v>110</v>
      </c>
      <c r="J90" s="7" t="s">
        <v>282</v>
      </c>
      <c r="K90" s="7" t="s">
        <v>50</v>
      </c>
      <c r="L90" s="7"/>
      <c r="M90" s="7"/>
      <c r="N90" s="7" t="s">
        <v>111</v>
      </c>
      <c r="O90" s="7" t="s">
        <v>198</v>
      </c>
      <c r="P90" s="7" t="s">
        <v>20</v>
      </c>
      <c r="Q90" s="7" t="s">
        <v>112</v>
      </c>
      <c r="R90" s="7" t="s">
        <v>113</v>
      </c>
      <c r="S90" s="7" t="s">
        <v>404</v>
      </c>
      <c r="T90" s="7">
        <v>1</v>
      </c>
      <c r="U90" s="7" t="s">
        <v>414</v>
      </c>
      <c r="V90" s="8">
        <v>258</v>
      </c>
      <c r="W90" s="37">
        <v>4</v>
      </c>
      <c r="X90" s="9">
        <f t="shared" si="14"/>
        <v>1032</v>
      </c>
      <c r="Y90" s="7" t="s">
        <v>116</v>
      </c>
      <c r="Z90" s="7" t="s">
        <v>405</v>
      </c>
      <c r="AA90" s="7" t="s">
        <v>156</v>
      </c>
      <c r="AB90" s="7" t="s">
        <v>406</v>
      </c>
      <c r="AC90" s="7">
        <v>0</v>
      </c>
      <c r="AD90" s="7">
        <v>0</v>
      </c>
      <c r="AE90" s="7">
        <v>0</v>
      </c>
    </row>
    <row r="91" spans="1:31" ht="76.5">
      <c r="A91" s="7" t="s">
        <v>2</v>
      </c>
      <c r="B91" s="7" t="s">
        <v>401</v>
      </c>
      <c r="C91" s="7"/>
      <c r="D91" s="7" t="s">
        <v>409</v>
      </c>
      <c r="E91" s="7" t="s">
        <v>279</v>
      </c>
      <c r="F91" s="7" t="s">
        <v>280</v>
      </c>
      <c r="G91" s="7" t="s">
        <v>281</v>
      </c>
      <c r="H91" s="7" t="s">
        <v>73</v>
      </c>
      <c r="I91" s="7" t="s">
        <v>158</v>
      </c>
      <c r="J91" s="7" t="s">
        <v>292</v>
      </c>
      <c r="K91" s="7" t="s">
        <v>52</v>
      </c>
      <c r="L91" s="7"/>
      <c r="M91" s="7"/>
      <c r="N91" s="7" t="s">
        <v>111</v>
      </c>
      <c r="O91" s="7" t="s">
        <v>198</v>
      </c>
      <c r="P91" s="7" t="s">
        <v>20</v>
      </c>
      <c r="Q91" s="7" t="s">
        <v>415</v>
      </c>
      <c r="R91" s="7" t="s">
        <v>113</v>
      </c>
      <c r="S91" s="7" t="s">
        <v>160</v>
      </c>
      <c r="T91" s="7">
        <v>3</v>
      </c>
      <c r="U91" s="7" t="s">
        <v>161</v>
      </c>
      <c r="V91" s="8">
        <v>150</v>
      </c>
      <c r="W91" s="37">
        <v>1</v>
      </c>
      <c r="X91" s="9">
        <f t="shared" si="14"/>
        <v>450</v>
      </c>
      <c r="Y91" s="7" t="s">
        <v>116</v>
      </c>
      <c r="Z91" s="7" t="s">
        <v>416</v>
      </c>
      <c r="AA91" s="7" t="s">
        <v>417</v>
      </c>
      <c r="AB91" s="7" t="s">
        <v>291</v>
      </c>
      <c r="AC91" s="7">
        <v>0</v>
      </c>
      <c r="AD91" s="7">
        <v>0</v>
      </c>
      <c r="AE91" s="7">
        <v>0</v>
      </c>
    </row>
    <row r="92" spans="1:31" ht="76.5">
      <c r="A92" s="7" t="s">
        <v>2</v>
      </c>
      <c r="B92" s="7" t="s">
        <v>401</v>
      </c>
      <c r="C92" s="7"/>
      <c r="D92" s="7" t="s">
        <v>409</v>
      </c>
      <c r="E92" s="7" t="s">
        <v>279</v>
      </c>
      <c r="F92" s="7" t="s">
        <v>280</v>
      </c>
      <c r="G92" s="7" t="s">
        <v>281</v>
      </c>
      <c r="H92" s="7" t="s">
        <v>73</v>
      </c>
      <c r="I92" s="7" t="s">
        <v>158</v>
      </c>
      <c r="J92" s="7" t="s">
        <v>292</v>
      </c>
      <c r="K92" s="7" t="s">
        <v>53</v>
      </c>
      <c r="L92" s="7"/>
      <c r="M92" s="7"/>
      <c r="N92" s="7" t="s">
        <v>111</v>
      </c>
      <c r="O92" s="7" t="s">
        <v>198</v>
      </c>
      <c r="P92" s="7" t="s">
        <v>20</v>
      </c>
      <c r="Q92" s="7" t="s">
        <v>364</v>
      </c>
      <c r="R92" s="7" t="s">
        <v>113</v>
      </c>
      <c r="S92" s="7" t="s">
        <v>365</v>
      </c>
      <c r="T92" s="7">
        <v>2</v>
      </c>
      <c r="U92" s="7" t="s">
        <v>164</v>
      </c>
      <c r="V92" s="8">
        <v>1325.58</v>
      </c>
      <c r="W92" s="37">
        <v>1</v>
      </c>
      <c r="X92" s="9">
        <f t="shared" si="14"/>
        <v>2651.16</v>
      </c>
      <c r="Y92" s="7" t="s">
        <v>116</v>
      </c>
      <c r="Z92" s="7" t="s">
        <v>201</v>
      </c>
      <c r="AA92" s="7" t="s">
        <v>156</v>
      </c>
      <c r="AB92" s="7" t="s">
        <v>291</v>
      </c>
      <c r="AC92" s="7">
        <v>0</v>
      </c>
      <c r="AD92" s="7">
        <v>0</v>
      </c>
      <c r="AE92" s="7">
        <v>0</v>
      </c>
    </row>
    <row r="93" spans="1:31" ht="76.5">
      <c r="A93" s="7" t="s">
        <v>2</v>
      </c>
      <c r="B93" s="7" t="s">
        <v>401</v>
      </c>
      <c r="C93" s="7"/>
      <c r="D93" s="7" t="s">
        <v>409</v>
      </c>
      <c r="E93" s="7" t="s">
        <v>279</v>
      </c>
      <c r="F93" s="7" t="s">
        <v>280</v>
      </c>
      <c r="G93" s="7" t="s">
        <v>281</v>
      </c>
      <c r="H93" s="7" t="s">
        <v>73</v>
      </c>
      <c r="I93" s="7" t="s">
        <v>120</v>
      </c>
      <c r="J93" s="7" t="s">
        <v>308</v>
      </c>
      <c r="K93" s="7" t="s">
        <v>62</v>
      </c>
      <c r="L93" s="7"/>
      <c r="M93" s="7"/>
      <c r="N93" s="7" t="s">
        <v>111</v>
      </c>
      <c r="O93" s="7" t="s">
        <v>198</v>
      </c>
      <c r="P93" s="7" t="s">
        <v>20</v>
      </c>
      <c r="Q93" s="7" t="s">
        <v>126</v>
      </c>
      <c r="R93" s="7" t="s">
        <v>113</v>
      </c>
      <c r="S93" s="7" t="s">
        <v>127</v>
      </c>
      <c r="T93" s="7">
        <v>2</v>
      </c>
      <c r="U93" s="7" t="s">
        <v>128</v>
      </c>
      <c r="V93" s="8">
        <v>1363.68</v>
      </c>
      <c r="W93" s="37">
        <v>12</v>
      </c>
      <c r="X93" s="9">
        <f t="shared" si="14"/>
        <v>32728.32</v>
      </c>
      <c r="Y93" s="7" t="s">
        <v>116</v>
      </c>
      <c r="Z93" s="7" t="s">
        <v>418</v>
      </c>
      <c r="AA93" s="7" t="s">
        <v>419</v>
      </c>
      <c r="AB93" s="7" t="s">
        <v>420</v>
      </c>
      <c r="AC93" s="7">
        <v>0</v>
      </c>
      <c r="AD93" s="7">
        <v>0</v>
      </c>
      <c r="AE93" s="7">
        <v>0</v>
      </c>
    </row>
    <row r="94" spans="1:31" ht="121.5">
      <c r="A94" s="7" t="s">
        <v>2</v>
      </c>
      <c r="B94" s="7" t="s">
        <v>401</v>
      </c>
      <c r="C94" s="7"/>
      <c r="D94" s="7" t="s">
        <v>409</v>
      </c>
      <c r="E94" s="7" t="s">
        <v>279</v>
      </c>
      <c r="F94" s="7" t="s">
        <v>280</v>
      </c>
      <c r="G94" s="7" t="s">
        <v>281</v>
      </c>
      <c r="H94" s="7" t="s">
        <v>73</v>
      </c>
      <c r="I94" s="7" t="s">
        <v>134</v>
      </c>
      <c r="J94" s="7" t="s">
        <v>350</v>
      </c>
      <c r="K94" s="7" t="s">
        <v>65</v>
      </c>
      <c r="L94" s="7"/>
      <c r="M94" s="7"/>
      <c r="N94" s="7" t="s">
        <v>111</v>
      </c>
      <c r="O94" s="7" t="s">
        <v>198</v>
      </c>
      <c r="P94" s="7" t="s">
        <v>20</v>
      </c>
      <c r="Q94" s="7" t="s">
        <v>351</v>
      </c>
      <c r="R94" s="7" t="s">
        <v>113</v>
      </c>
      <c r="S94" s="7" t="s">
        <v>190</v>
      </c>
      <c r="T94" s="7">
        <v>4</v>
      </c>
      <c r="U94" s="7" t="s">
        <v>352</v>
      </c>
      <c r="V94" s="8">
        <v>650</v>
      </c>
      <c r="W94" s="37">
        <v>12</v>
      </c>
      <c r="X94" s="9">
        <f t="shared" si="14"/>
        <v>31200</v>
      </c>
      <c r="Y94" s="7" t="s">
        <v>116</v>
      </c>
      <c r="Z94" s="7" t="s">
        <v>421</v>
      </c>
      <c r="AA94" s="7" t="s">
        <v>421</v>
      </c>
      <c r="AB94" s="7" t="s">
        <v>422</v>
      </c>
      <c r="AC94" s="7">
        <v>0</v>
      </c>
      <c r="AD94" s="7">
        <v>0</v>
      </c>
      <c r="AE94" s="7">
        <v>0</v>
      </c>
    </row>
    <row r="95" spans="1:31" ht="76.5">
      <c r="A95" s="7" t="s">
        <v>2</v>
      </c>
      <c r="B95" s="7" t="s">
        <v>401</v>
      </c>
      <c r="C95" s="7"/>
      <c r="D95" s="7" t="s">
        <v>423</v>
      </c>
      <c r="E95" s="7" t="str">
        <f t="shared" ref="E95:E125" si="17">CONCATENATE(A95,"PROG")</f>
        <v>ARSAEPROG</v>
      </c>
      <c r="F95" s="7" t="s">
        <v>280</v>
      </c>
      <c r="G95" s="7" t="str">
        <f t="shared" ref="G95:G125" si="18">CONCATENATE("P",(LEFT(F95,3)),A95)</f>
        <v>P117ARSAE</v>
      </c>
      <c r="H95" s="7" t="s">
        <v>73</v>
      </c>
      <c r="I95" s="7" t="s">
        <v>110</v>
      </c>
      <c r="J95" s="7" t="str">
        <f t="shared" ref="J95:J125" si="19">CONCATENATE("ELEM",LEFT(I95,2))</f>
        <v>ELEM14</v>
      </c>
      <c r="K95" s="7" t="s">
        <v>50</v>
      </c>
      <c r="L95" s="7"/>
      <c r="M95" s="7"/>
      <c r="N95" s="7" t="s">
        <v>111</v>
      </c>
      <c r="O95" s="7" t="str">
        <f t="shared" ref="O95:O115" si="20">CONCATENATE("FONTE",A95)</f>
        <v>FONTEARSAE</v>
      </c>
      <c r="P95" s="7" t="s">
        <v>20</v>
      </c>
      <c r="Q95" s="7" t="s">
        <v>112</v>
      </c>
      <c r="R95" s="7" t="s">
        <v>113</v>
      </c>
      <c r="S95" s="7" t="s">
        <v>404</v>
      </c>
      <c r="T95" s="7">
        <v>1</v>
      </c>
      <c r="U95" s="7" t="s">
        <v>424</v>
      </c>
      <c r="V95" s="8">
        <v>258</v>
      </c>
      <c r="W95" s="37">
        <v>4</v>
      </c>
      <c r="X95" s="9">
        <f t="shared" si="14"/>
        <v>1032</v>
      </c>
      <c r="Y95" s="7" t="s">
        <v>116</v>
      </c>
      <c r="Z95" s="7" t="s">
        <v>405</v>
      </c>
      <c r="AA95" s="7" t="s">
        <v>156</v>
      </c>
      <c r="AB95" s="7" t="s">
        <v>425</v>
      </c>
      <c r="AC95" s="7">
        <v>0</v>
      </c>
      <c r="AD95" s="7">
        <v>0</v>
      </c>
      <c r="AE95" s="7">
        <v>0</v>
      </c>
    </row>
    <row r="96" spans="1:31" ht="76.5">
      <c r="A96" s="7" t="s">
        <v>2</v>
      </c>
      <c r="B96" s="7" t="s">
        <v>401</v>
      </c>
      <c r="C96" s="7"/>
      <c r="D96" s="7" t="s">
        <v>423</v>
      </c>
      <c r="E96" s="7" t="str">
        <f t="shared" si="17"/>
        <v>ARSAEPROG</v>
      </c>
      <c r="F96" s="7" t="s">
        <v>280</v>
      </c>
      <c r="G96" s="7" t="str">
        <f t="shared" si="18"/>
        <v>P117ARSAE</v>
      </c>
      <c r="H96" s="7" t="s">
        <v>73</v>
      </c>
      <c r="I96" s="7" t="s">
        <v>158</v>
      </c>
      <c r="J96" s="7" t="str">
        <f t="shared" si="19"/>
        <v>ELEM33</v>
      </c>
      <c r="K96" s="7" t="s">
        <v>52</v>
      </c>
      <c r="L96" s="7"/>
      <c r="M96" s="7"/>
      <c r="N96" s="7" t="s">
        <v>111</v>
      </c>
      <c r="O96" s="7" t="str">
        <f t="shared" si="20"/>
        <v>FONTEARSAE</v>
      </c>
      <c r="P96" s="7" t="s">
        <v>20</v>
      </c>
      <c r="Q96" s="7" t="s">
        <v>415</v>
      </c>
      <c r="R96" s="7" t="s">
        <v>113</v>
      </c>
      <c r="S96" s="7" t="s">
        <v>160</v>
      </c>
      <c r="T96" s="7">
        <v>3</v>
      </c>
      <c r="U96" s="7" t="s">
        <v>161</v>
      </c>
      <c r="V96" s="8">
        <v>150</v>
      </c>
      <c r="W96" s="37">
        <v>1</v>
      </c>
      <c r="X96" s="9">
        <f t="shared" si="14"/>
        <v>450</v>
      </c>
      <c r="Y96" s="7" t="s">
        <v>116</v>
      </c>
      <c r="Z96" s="7" t="s">
        <v>426</v>
      </c>
      <c r="AA96" s="7" t="s">
        <v>417</v>
      </c>
      <c r="AB96" s="7" t="s">
        <v>425</v>
      </c>
      <c r="AC96" s="7">
        <v>0</v>
      </c>
      <c r="AD96" s="7">
        <v>0</v>
      </c>
      <c r="AE96" s="7">
        <v>0</v>
      </c>
    </row>
    <row r="97" spans="1:31" ht="76.5">
      <c r="A97" s="7" t="s">
        <v>2</v>
      </c>
      <c r="B97" s="7" t="s">
        <v>401</v>
      </c>
      <c r="C97" s="7"/>
      <c r="D97" s="7" t="s">
        <v>423</v>
      </c>
      <c r="E97" s="7" t="str">
        <f t="shared" si="17"/>
        <v>ARSAEPROG</v>
      </c>
      <c r="F97" s="7" t="s">
        <v>280</v>
      </c>
      <c r="G97" s="7" t="str">
        <f t="shared" si="18"/>
        <v>P117ARSAE</v>
      </c>
      <c r="H97" s="7" t="s">
        <v>73</v>
      </c>
      <c r="I97" s="7" t="s">
        <v>120</v>
      </c>
      <c r="J97" s="7" t="str">
        <f t="shared" si="19"/>
        <v>ELEM39</v>
      </c>
      <c r="K97" s="7" t="s">
        <v>58</v>
      </c>
      <c r="L97" s="7"/>
      <c r="M97" s="7"/>
      <c r="N97" s="7" t="s">
        <v>111</v>
      </c>
      <c r="O97" s="7" t="str">
        <f t="shared" si="20"/>
        <v>FONTEARSAE</v>
      </c>
      <c r="P97" s="7" t="s">
        <v>20</v>
      </c>
      <c r="Q97" s="7" t="s">
        <v>189</v>
      </c>
      <c r="R97" s="7" t="s">
        <v>113</v>
      </c>
      <c r="S97" s="7" t="s">
        <v>190</v>
      </c>
      <c r="T97" s="7">
        <v>2</v>
      </c>
      <c r="U97" s="7" t="s">
        <v>191</v>
      </c>
      <c r="V97" s="8">
        <v>1000</v>
      </c>
      <c r="W97" s="37">
        <v>1</v>
      </c>
      <c r="X97" s="9">
        <f t="shared" si="14"/>
        <v>2000</v>
      </c>
      <c r="Y97" s="7" t="s">
        <v>116</v>
      </c>
      <c r="Z97" s="7" t="s">
        <v>201</v>
      </c>
      <c r="AA97" s="7" t="s">
        <v>403</v>
      </c>
      <c r="AB97" s="7" t="s">
        <v>349</v>
      </c>
      <c r="AC97" s="7">
        <v>0</v>
      </c>
      <c r="AD97" s="7">
        <v>0</v>
      </c>
      <c r="AE97" s="7">
        <v>0</v>
      </c>
    </row>
    <row r="98" spans="1:31" ht="76.5">
      <c r="A98" s="7" t="s">
        <v>2</v>
      </c>
      <c r="B98" s="7" t="s">
        <v>401</v>
      </c>
      <c r="C98" s="7"/>
      <c r="D98" s="7" t="s">
        <v>423</v>
      </c>
      <c r="E98" s="7" t="str">
        <f t="shared" si="17"/>
        <v>ARSAEPROG</v>
      </c>
      <c r="F98" s="7" t="s">
        <v>280</v>
      </c>
      <c r="G98" s="7" t="str">
        <f t="shared" si="18"/>
        <v>P117ARSAE</v>
      </c>
      <c r="H98" s="7" t="s">
        <v>73</v>
      </c>
      <c r="I98" s="7" t="s">
        <v>120</v>
      </c>
      <c r="J98" s="7" t="str">
        <f t="shared" si="19"/>
        <v>ELEM39</v>
      </c>
      <c r="K98" s="7" t="s">
        <v>62</v>
      </c>
      <c r="L98" s="7"/>
      <c r="M98" s="7"/>
      <c r="N98" s="7" t="s">
        <v>111</v>
      </c>
      <c r="O98" s="7" t="str">
        <f t="shared" si="20"/>
        <v>FONTEARSAE</v>
      </c>
      <c r="P98" s="7" t="s">
        <v>20</v>
      </c>
      <c r="Q98" s="7" t="s">
        <v>126</v>
      </c>
      <c r="R98" s="7" t="s">
        <v>113</v>
      </c>
      <c r="S98" s="7" t="s">
        <v>127</v>
      </c>
      <c r="T98" s="7">
        <v>3</v>
      </c>
      <c r="U98" s="7" t="s">
        <v>128</v>
      </c>
      <c r="V98" s="8">
        <v>1363.68</v>
      </c>
      <c r="W98" s="37">
        <v>12</v>
      </c>
      <c r="X98" s="9">
        <f t="shared" si="14"/>
        <v>49092.479999999996</v>
      </c>
      <c r="Y98" s="7" t="s">
        <v>116</v>
      </c>
      <c r="Z98" s="7" t="s">
        <v>418</v>
      </c>
      <c r="AA98" s="7" t="s">
        <v>419</v>
      </c>
      <c r="AB98" s="7" t="s">
        <v>427</v>
      </c>
      <c r="AC98" s="7">
        <v>0</v>
      </c>
      <c r="AD98" s="7">
        <v>0</v>
      </c>
      <c r="AE98" s="7">
        <v>0</v>
      </c>
    </row>
    <row r="99" spans="1:31" ht="76.5">
      <c r="A99" s="7" t="s">
        <v>2</v>
      </c>
      <c r="B99" s="7" t="s">
        <v>401</v>
      </c>
      <c r="C99" s="7"/>
      <c r="D99" s="7" t="s">
        <v>428</v>
      </c>
      <c r="E99" s="7" t="str">
        <f t="shared" si="17"/>
        <v>ARSAEPROG</v>
      </c>
      <c r="F99" s="7" t="s">
        <v>280</v>
      </c>
      <c r="G99" s="7" t="str">
        <f t="shared" si="18"/>
        <v>P117ARSAE</v>
      </c>
      <c r="H99" s="7" t="s">
        <v>73</v>
      </c>
      <c r="I99" s="7" t="s">
        <v>110</v>
      </c>
      <c r="J99" s="7" t="str">
        <f t="shared" si="19"/>
        <v>ELEM14</v>
      </c>
      <c r="K99" s="7" t="s">
        <v>50</v>
      </c>
      <c r="L99" s="7"/>
      <c r="M99" s="7"/>
      <c r="N99" s="7" t="s">
        <v>111</v>
      </c>
      <c r="O99" s="7" t="str">
        <f t="shared" si="20"/>
        <v>FONTEARSAE</v>
      </c>
      <c r="P99" s="7" t="s">
        <v>20</v>
      </c>
      <c r="Q99" s="7" t="s">
        <v>112</v>
      </c>
      <c r="R99" s="7" t="s">
        <v>113</v>
      </c>
      <c r="S99" s="7" t="s">
        <v>404</v>
      </c>
      <c r="T99" s="7">
        <v>1</v>
      </c>
      <c r="U99" s="7" t="s">
        <v>424</v>
      </c>
      <c r="V99" s="8">
        <v>258</v>
      </c>
      <c r="W99" s="37">
        <v>4</v>
      </c>
      <c r="X99" s="9">
        <f t="shared" si="14"/>
        <v>1032</v>
      </c>
      <c r="Y99" s="7" t="s">
        <v>116</v>
      </c>
      <c r="Z99" s="7" t="s">
        <v>405</v>
      </c>
      <c r="AA99" s="7" t="s">
        <v>156</v>
      </c>
      <c r="AB99" s="7" t="s">
        <v>429</v>
      </c>
      <c r="AC99" s="7">
        <v>0</v>
      </c>
      <c r="AD99" s="7">
        <v>0</v>
      </c>
      <c r="AE99" s="7">
        <v>0</v>
      </c>
    </row>
    <row r="100" spans="1:31" ht="76.5">
      <c r="A100" s="7" t="s">
        <v>2</v>
      </c>
      <c r="B100" s="7" t="s">
        <v>401</v>
      </c>
      <c r="C100" s="7"/>
      <c r="D100" s="7" t="s">
        <v>428</v>
      </c>
      <c r="E100" s="7" t="str">
        <f t="shared" si="17"/>
        <v>ARSAEPROG</v>
      </c>
      <c r="F100" s="7" t="s">
        <v>280</v>
      </c>
      <c r="G100" s="7" t="str">
        <f t="shared" si="18"/>
        <v>P117ARSAE</v>
      </c>
      <c r="H100" s="7" t="s">
        <v>73</v>
      </c>
      <c r="I100" s="7" t="s">
        <v>110</v>
      </c>
      <c r="J100" s="7" t="str">
        <f t="shared" si="19"/>
        <v>ELEM14</v>
      </c>
      <c r="K100" s="7" t="s">
        <v>50</v>
      </c>
      <c r="L100" s="7"/>
      <c r="M100" s="7"/>
      <c r="N100" s="7" t="s">
        <v>111</v>
      </c>
      <c r="O100" s="7" t="str">
        <f t="shared" si="20"/>
        <v>FONTEARSAE</v>
      </c>
      <c r="P100" s="7" t="s">
        <v>20</v>
      </c>
      <c r="Q100" s="7" t="s">
        <v>112</v>
      </c>
      <c r="R100" s="7" t="s">
        <v>113</v>
      </c>
      <c r="S100" s="7" t="s">
        <v>404</v>
      </c>
      <c r="T100" s="7">
        <v>1</v>
      </c>
      <c r="U100" s="7" t="s">
        <v>430</v>
      </c>
      <c r="V100" s="8">
        <v>362</v>
      </c>
      <c r="W100" s="37">
        <v>4</v>
      </c>
      <c r="X100" s="9">
        <f t="shared" si="14"/>
        <v>1448</v>
      </c>
      <c r="Y100" s="7" t="s">
        <v>116</v>
      </c>
      <c r="Z100" s="7" t="s">
        <v>431</v>
      </c>
      <c r="AA100" s="7" t="s">
        <v>431</v>
      </c>
      <c r="AB100" s="7" t="s">
        <v>349</v>
      </c>
      <c r="AC100" s="7">
        <v>1</v>
      </c>
      <c r="AD100" s="7">
        <v>6</v>
      </c>
      <c r="AE100" s="7">
        <v>10</v>
      </c>
    </row>
    <row r="101" spans="1:31" ht="76.5">
      <c r="A101" s="7" t="s">
        <v>2</v>
      </c>
      <c r="B101" s="7" t="s">
        <v>401</v>
      </c>
      <c r="C101" s="7"/>
      <c r="D101" s="7" t="s">
        <v>428</v>
      </c>
      <c r="E101" s="7" t="str">
        <f t="shared" si="17"/>
        <v>ARSAEPROG</v>
      </c>
      <c r="F101" s="7" t="s">
        <v>280</v>
      </c>
      <c r="G101" s="7" t="str">
        <f t="shared" si="18"/>
        <v>P117ARSAE</v>
      </c>
      <c r="H101" s="7" t="s">
        <v>73</v>
      </c>
      <c r="I101" s="7" t="s">
        <v>158</v>
      </c>
      <c r="J101" s="7" t="str">
        <f t="shared" si="19"/>
        <v>ELEM33</v>
      </c>
      <c r="K101" s="7" t="s">
        <v>53</v>
      </c>
      <c r="L101" s="7"/>
      <c r="M101" s="7"/>
      <c r="N101" s="7" t="s">
        <v>111</v>
      </c>
      <c r="O101" s="7" t="str">
        <f t="shared" si="20"/>
        <v>FONTEARSAE</v>
      </c>
      <c r="P101" s="7" t="s">
        <v>20</v>
      </c>
      <c r="Q101" s="7" t="s">
        <v>364</v>
      </c>
      <c r="R101" s="7" t="s">
        <v>113</v>
      </c>
      <c r="S101" s="7" t="s">
        <v>365</v>
      </c>
      <c r="T101" s="7">
        <v>2</v>
      </c>
      <c r="U101" s="7" t="s">
        <v>164</v>
      </c>
      <c r="V101" s="8">
        <v>1325.58</v>
      </c>
      <c r="W101" s="37">
        <v>1</v>
      </c>
      <c r="X101" s="9">
        <f t="shared" si="14"/>
        <v>2651.16</v>
      </c>
      <c r="Y101" s="7" t="s">
        <v>116</v>
      </c>
      <c r="Z101" s="7" t="s">
        <v>201</v>
      </c>
      <c r="AA101" s="7" t="s">
        <v>156</v>
      </c>
      <c r="AB101" s="7" t="s">
        <v>429</v>
      </c>
      <c r="AC101" s="7">
        <v>0</v>
      </c>
      <c r="AD101" s="7">
        <v>0</v>
      </c>
      <c r="AE101" s="7">
        <v>0</v>
      </c>
    </row>
    <row r="102" spans="1:31" ht="76.5">
      <c r="A102" s="7" t="s">
        <v>2</v>
      </c>
      <c r="B102" s="7" t="s">
        <v>401</v>
      </c>
      <c r="C102" s="7"/>
      <c r="D102" s="7" t="s">
        <v>428</v>
      </c>
      <c r="E102" s="7" t="str">
        <f t="shared" si="17"/>
        <v>ARSAEPROG</v>
      </c>
      <c r="F102" s="7" t="s">
        <v>280</v>
      </c>
      <c r="G102" s="7" t="str">
        <f t="shared" si="18"/>
        <v>P117ARSAE</v>
      </c>
      <c r="H102" s="7" t="s">
        <v>73</v>
      </c>
      <c r="I102" s="7" t="s">
        <v>158</v>
      </c>
      <c r="J102" s="7" t="str">
        <f t="shared" si="19"/>
        <v>ELEM33</v>
      </c>
      <c r="K102" s="7" t="s">
        <v>52</v>
      </c>
      <c r="L102" s="7"/>
      <c r="M102" s="7"/>
      <c r="N102" s="7" t="s">
        <v>111</v>
      </c>
      <c r="O102" s="7" t="str">
        <f t="shared" si="20"/>
        <v>FONTEARSAE</v>
      </c>
      <c r="P102" s="7" t="s">
        <v>20</v>
      </c>
      <c r="Q102" s="7" t="s">
        <v>415</v>
      </c>
      <c r="R102" s="7" t="s">
        <v>113</v>
      </c>
      <c r="S102" s="7" t="s">
        <v>160</v>
      </c>
      <c r="T102" s="7">
        <v>4</v>
      </c>
      <c r="U102" s="7" t="s">
        <v>161</v>
      </c>
      <c r="V102" s="8">
        <v>150</v>
      </c>
      <c r="W102" s="37">
        <v>1</v>
      </c>
      <c r="X102" s="9">
        <f t="shared" si="14"/>
        <v>600</v>
      </c>
      <c r="Y102" s="7" t="s">
        <v>116</v>
      </c>
      <c r="Z102" s="7" t="s">
        <v>426</v>
      </c>
      <c r="AA102" s="7" t="s">
        <v>417</v>
      </c>
      <c r="AB102" s="7" t="s">
        <v>429</v>
      </c>
      <c r="AC102" s="7">
        <v>0</v>
      </c>
      <c r="AD102" s="7">
        <v>0</v>
      </c>
      <c r="AE102" s="7">
        <v>0</v>
      </c>
    </row>
    <row r="103" spans="1:31" ht="76.5">
      <c r="A103" s="7" t="s">
        <v>2</v>
      </c>
      <c r="B103" s="7" t="s">
        <v>401</v>
      </c>
      <c r="C103" s="7"/>
      <c r="D103" s="7" t="s">
        <v>428</v>
      </c>
      <c r="E103" s="7" t="str">
        <f t="shared" si="17"/>
        <v>ARSAEPROG</v>
      </c>
      <c r="F103" s="7" t="s">
        <v>280</v>
      </c>
      <c r="G103" s="7" t="str">
        <f t="shared" si="18"/>
        <v>P117ARSAE</v>
      </c>
      <c r="H103" s="7" t="s">
        <v>73</v>
      </c>
      <c r="I103" s="7" t="s">
        <v>120</v>
      </c>
      <c r="J103" s="7" t="str">
        <f t="shared" si="19"/>
        <v>ELEM39</v>
      </c>
      <c r="K103" s="7" t="s">
        <v>62</v>
      </c>
      <c r="L103" s="7"/>
      <c r="M103" s="7"/>
      <c r="N103" s="7" t="s">
        <v>111</v>
      </c>
      <c r="O103" s="7" t="str">
        <f t="shared" si="20"/>
        <v>FONTEARSAE</v>
      </c>
      <c r="P103" s="7" t="s">
        <v>20</v>
      </c>
      <c r="Q103" s="7" t="s">
        <v>126</v>
      </c>
      <c r="R103" s="7" t="s">
        <v>113</v>
      </c>
      <c r="S103" s="7" t="s">
        <v>127</v>
      </c>
      <c r="T103" s="7">
        <v>2</v>
      </c>
      <c r="U103" s="7" t="s">
        <v>128</v>
      </c>
      <c r="V103" s="8">
        <v>1363.68</v>
      </c>
      <c r="W103" s="37">
        <v>12</v>
      </c>
      <c r="X103" s="9">
        <f t="shared" ref="X103:X125" si="21">T103*V103*W103</f>
        <v>32728.32</v>
      </c>
      <c r="Y103" s="7" t="s">
        <v>116</v>
      </c>
      <c r="Z103" s="7" t="s">
        <v>418</v>
      </c>
      <c r="AA103" s="7" t="s">
        <v>419</v>
      </c>
      <c r="AB103" s="7" t="s">
        <v>432</v>
      </c>
      <c r="AC103" s="7">
        <v>0</v>
      </c>
      <c r="AD103" s="7">
        <v>0</v>
      </c>
      <c r="AE103" s="7">
        <v>0</v>
      </c>
    </row>
    <row r="104" spans="1:31" ht="76.5">
      <c r="A104" s="7" t="s">
        <v>2</v>
      </c>
      <c r="B104" s="7" t="s">
        <v>401</v>
      </c>
      <c r="C104" s="7"/>
      <c r="D104" s="7" t="s">
        <v>428</v>
      </c>
      <c r="E104" s="7" t="str">
        <f t="shared" si="17"/>
        <v>ARSAEPROG</v>
      </c>
      <c r="F104" s="7" t="s">
        <v>280</v>
      </c>
      <c r="G104" s="7" t="str">
        <f t="shared" si="18"/>
        <v>P117ARSAE</v>
      </c>
      <c r="H104" s="7" t="s">
        <v>73</v>
      </c>
      <c r="I104" s="7" t="s">
        <v>120</v>
      </c>
      <c r="J104" s="7" t="str">
        <f t="shared" si="19"/>
        <v>ELEM39</v>
      </c>
      <c r="K104" s="7" t="s">
        <v>58</v>
      </c>
      <c r="L104" s="7"/>
      <c r="M104" s="7"/>
      <c r="N104" s="7" t="s">
        <v>111</v>
      </c>
      <c r="O104" s="7" t="str">
        <f t="shared" si="20"/>
        <v>FONTEARSAE</v>
      </c>
      <c r="P104" s="7" t="s">
        <v>20</v>
      </c>
      <c r="Q104" s="7" t="s">
        <v>433</v>
      </c>
      <c r="R104" s="7" t="s">
        <v>113</v>
      </c>
      <c r="S104" s="7" t="s">
        <v>190</v>
      </c>
      <c r="T104" s="7">
        <v>2</v>
      </c>
      <c r="U104" s="7" t="s">
        <v>191</v>
      </c>
      <c r="V104" s="8">
        <v>1000</v>
      </c>
      <c r="W104" s="37">
        <v>1</v>
      </c>
      <c r="X104" s="9">
        <f t="shared" si="21"/>
        <v>2000</v>
      </c>
      <c r="Y104" s="7" t="s">
        <v>372</v>
      </c>
      <c r="Z104" s="7" t="s">
        <v>434</v>
      </c>
      <c r="AA104" s="7" t="s">
        <v>435</v>
      </c>
      <c r="AB104" s="7" t="s">
        <v>349</v>
      </c>
      <c r="AC104" s="7"/>
      <c r="AD104" s="7"/>
      <c r="AE104" s="7"/>
    </row>
    <row r="105" spans="1:31" ht="76.5">
      <c r="A105" s="7" t="s">
        <v>2</v>
      </c>
      <c r="B105" s="7" t="s">
        <v>401</v>
      </c>
      <c r="C105" s="7"/>
      <c r="D105" s="7" t="s">
        <v>428</v>
      </c>
      <c r="E105" s="7" t="str">
        <f t="shared" si="17"/>
        <v>ARSAEPROG</v>
      </c>
      <c r="F105" s="7" t="s">
        <v>280</v>
      </c>
      <c r="G105" s="7" t="str">
        <f t="shared" si="18"/>
        <v>P117ARSAE</v>
      </c>
      <c r="H105" s="7" t="s">
        <v>73</v>
      </c>
      <c r="I105" s="7" t="s">
        <v>134</v>
      </c>
      <c r="J105" s="7" t="str">
        <f t="shared" si="19"/>
        <v>ELEM40</v>
      </c>
      <c r="K105" s="7" t="s">
        <v>65</v>
      </c>
      <c r="L105" s="7"/>
      <c r="M105" s="7"/>
      <c r="N105" s="7" t="s">
        <v>111</v>
      </c>
      <c r="O105" s="7" t="str">
        <f t="shared" si="20"/>
        <v>FONTEARSAE</v>
      </c>
      <c r="P105" s="7" t="s">
        <v>20</v>
      </c>
      <c r="Q105" s="7" t="s">
        <v>351</v>
      </c>
      <c r="R105" s="7" t="s">
        <v>113</v>
      </c>
      <c r="S105" s="7" t="s">
        <v>190</v>
      </c>
      <c r="T105" s="7">
        <v>2</v>
      </c>
      <c r="U105" s="7" t="s">
        <v>352</v>
      </c>
      <c r="V105" s="8">
        <v>650</v>
      </c>
      <c r="W105" s="37">
        <v>12</v>
      </c>
      <c r="X105" s="9">
        <f t="shared" si="21"/>
        <v>15600</v>
      </c>
      <c r="Y105" s="7" t="s">
        <v>116</v>
      </c>
      <c r="Z105" s="7" t="s">
        <v>436</v>
      </c>
      <c r="AA105" s="7" t="s">
        <v>437</v>
      </c>
      <c r="AB105" s="7" t="s">
        <v>438</v>
      </c>
      <c r="AC105" s="7">
        <v>2</v>
      </c>
      <c r="AD105" s="7">
        <v>1</v>
      </c>
      <c r="AE105" s="7">
        <v>2</v>
      </c>
    </row>
    <row r="106" spans="1:31" ht="91.5">
      <c r="A106" s="7" t="s">
        <v>2</v>
      </c>
      <c r="B106" s="7" t="s">
        <v>401</v>
      </c>
      <c r="C106" s="7"/>
      <c r="D106" s="7" t="s">
        <v>439</v>
      </c>
      <c r="E106" s="7" t="str">
        <f t="shared" si="17"/>
        <v>ARSAEPROG</v>
      </c>
      <c r="F106" s="7" t="s">
        <v>280</v>
      </c>
      <c r="G106" s="7" t="str">
        <f t="shared" si="18"/>
        <v>P117ARSAE</v>
      </c>
      <c r="H106" s="7" t="s">
        <v>73</v>
      </c>
      <c r="I106" s="7" t="s">
        <v>110</v>
      </c>
      <c r="J106" s="7" t="str">
        <f t="shared" si="19"/>
        <v>ELEM14</v>
      </c>
      <c r="K106" s="7" t="s">
        <v>50</v>
      </c>
      <c r="L106" s="7"/>
      <c r="M106" s="7"/>
      <c r="N106" s="7" t="s">
        <v>111</v>
      </c>
      <c r="O106" s="7" t="str">
        <f t="shared" si="20"/>
        <v>FONTEARSAE</v>
      </c>
      <c r="P106" s="7" t="s">
        <v>20</v>
      </c>
      <c r="Q106" s="7" t="s">
        <v>283</v>
      </c>
      <c r="R106" s="7" t="s">
        <v>113</v>
      </c>
      <c r="S106" s="7" t="s">
        <v>440</v>
      </c>
      <c r="T106" s="7">
        <v>1</v>
      </c>
      <c r="U106" s="7" t="s">
        <v>115</v>
      </c>
      <c r="V106" s="8">
        <v>258</v>
      </c>
      <c r="W106" s="37">
        <v>20</v>
      </c>
      <c r="X106" s="9">
        <f t="shared" si="21"/>
        <v>5160</v>
      </c>
      <c r="Y106" s="7" t="s">
        <v>116</v>
      </c>
      <c r="Z106" s="7" t="s">
        <v>441</v>
      </c>
      <c r="AA106" s="7" t="s">
        <v>412</v>
      </c>
      <c r="AB106" s="7" t="s">
        <v>442</v>
      </c>
      <c r="AC106" s="7">
        <v>0</v>
      </c>
      <c r="AD106" s="7">
        <v>0</v>
      </c>
      <c r="AE106" s="7">
        <v>0</v>
      </c>
    </row>
    <row r="107" spans="1:31" ht="91.5">
      <c r="A107" s="7" t="s">
        <v>2</v>
      </c>
      <c r="B107" s="7" t="s">
        <v>401</v>
      </c>
      <c r="C107" s="7"/>
      <c r="D107" s="7" t="s">
        <v>439</v>
      </c>
      <c r="E107" s="7" t="str">
        <f t="shared" si="17"/>
        <v>ARSAEPROG</v>
      </c>
      <c r="F107" s="7" t="s">
        <v>280</v>
      </c>
      <c r="G107" s="7" t="str">
        <f t="shared" si="18"/>
        <v>P117ARSAE</v>
      </c>
      <c r="H107" s="7" t="s">
        <v>73</v>
      </c>
      <c r="I107" s="7" t="s">
        <v>158</v>
      </c>
      <c r="J107" s="7" t="str">
        <f t="shared" si="19"/>
        <v>ELEM33</v>
      </c>
      <c r="K107" s="7" t="s">
        <v>52</v>
      </c>
      <c r="L107" s="7"/>
      <c r="M107" s="7"/>
      <c r="N107" s="7" t="s">
        <v>111</v>
      </c>
      <c r="O107" s="7" t="str">
        <f t="shared" si="20"/>
        <v>FONTEARSAE</v>
      </c>
      <c r="P107" s="7" t="s">
        <v>20</v>
      </c>
      <c r="Q107" s="7" t="s">
        <v>415</v>
      </c>
      <c r="R107" s="7" t="s">
        <v>113</v>
      </c>
      <c r="S107" s="7" t="s">
        <v>160</v>
      </c>
      <c r="T107" s="7">
        <v>5</v>
      </c>
      <c r="U107" s="7" t="s">
        <v>161</v>
      </c>
      <c r="V107" s="8">
        <v>150</v>
      </c>
      <c r="W107" s="37">
        <v>1</v>
      </c>
      <c r="X107" s="9">
        <f t="shared" si="21"/>
        <v>750</v>
      </c>
      <c r="Y107" s="7" t="s">
        <v>116</v>
      </c>
      <c r="Z107" s="7" t="s">
        <v>443</v>
      </c>
      <c r="AA107" s="7" t="s">
        <v>417</v>
      </c>
      <c r="AB107" s="7" t="s">
        <v>442</v>
      </c>
      <c r="AC107" s="7">
        <v>0</v>
      </c>
      <c r="AD107" s="7">
        <v>0</v>
      </c>
      <c r="AE107" s="7">
        <v>0</v>
      </c>
    </row>
    <row r="108" spans="1:31" ht="76.5">
      <c r="A108" s="7" t="s">
        <v>2</v>
      </c>
      <c r="B108" s="7" t="s">
        <v>401</v>
      </c>
      <c r="C108" s="7"/>
      <c r="D108" s="7" t="s">
        <v>439</v>
      </c>
      <c r="E108" s="7" t="str">
        <f t="shared" si="17"/>
        <v>ARSAEPROG</v>
      </c>
      <c r="F108" s="7" t="s">
        <v>280</v>
      </c>
      <c r="G108" s="7" t="str">
        <f t="shared" si="18"/>
        <v>P117ARSAE</v>
      </c>
      <c r="H108" s="7" t="s">
        <v>73</v>
      </c>
      <c r="I108" s="7" t="s">
        <v>120</v>
      </c>
      <c r="J108" s="7" t="str">
        <f t="shared" si="19"/>
        <v>ELEM39</v>
      </c>
      <c r="K108" s="7" t="s">
        <v>58</v>
      </c>
      <c r="L108" s="7"/>
      <c r="M108" s="7"/>
      <c r="N108" s="7" t="s">
        <v>111</v>
      </c>
      <c r="O108" s="7" t="str">
        <f t="shared" si="20"/>
        <v>FONTEARSAE</v>
      </c>
      <c r="P108" s="7" t="s">
        <v>20</v>
      </c>
      <c r="Q108" s="7" t="s">
        <v>433</v>
      </c>
      <c r="R108" s="7" t="s">
        <v>113</v>
      </c>
      <c r="S108" s="7" t="s">
        <v>190</v>
      </c>
      <c r="T108" s="7">
        <v>2</v>
      </c>
      <c r="U108" s="7" t="s">
        <v>191</v>
      </c>
      <c r="V108" s="8">
        <v>1000</v>
      </c>
      <c r="W108" s="37">
        <v>1</v>
      </c>
      <c r="X108" s="9">
        <f t="shared" si="21"/>
        <v>2000</v>
      </c>
      <c r="Y108" s="7" t="s">
        <v>372</v>
      </c>
      <c r="Z108" s="7" t="s">
        <v>444</v>
      </c>
      <c r="AA108" s="7" t="s">
        <v>435</v>
      </c>
      <c r="AB108" s="7" t="s">
        <v>445</v>
      </c>
      <c r="AC108" s="7"/>
      <c r="AD108" s="7"/>
      <c r="AE108" s="7"/>
    </row>
    <row r="109" spans="1:31" ht="76.5">
      <c r="A109" s="7" t="s">
        <v>2</v>
      </c>
      <c r="B109" s="7" t="s">
        <v>446</v>
      </c>
      <c r="C109" s="7"/>
      <c r="D109" s="7" t="s">
        <v>446</v>
      </c>
      <c r="E109" s="7" t="str">
        <f t="shared" si="17"/>
        <v>ARSAEPROG</v>
      </c>
      <c r="F109" s="7" t="s">
        <v>280</v>
      </c>
      <c r="G109" s="7" t="str">
        <f t="shared" si="18"/>
        <v>P117ARSAE</v>
      </c>
      <c r="H109" s="7" t="s">
        <v>74</v>
      </c>
      <c r="I109" s="7" t="s">
        <v>110</v>
      </c>
      <c r="J109" s="7" t="str">
        <f t="shared" si="19"/>
        <v>ELEM14</v>
      </c>
      <c r="K109" s="7" t="s">
        <v>50</v>
      </c>
      <c r="L109" s="7"/>
      <c r="M109" s="7"/>
      <c r="N109" s="7" t="s">
        <v>111</v>
      </c>
      <c r="O109" s="7" t="str">
        <f t="shared" si="20"/>
        <v>FONTEARSAE</v>
      </c>
      <c r="P109" s="7" t="s">
        <v>20</v>
      </c>
      <c r="Q109" s="7" t="s">
        <v>112</v>
      </c>
      <c r="R109" s="7" t="s">
        <v>113</v>
      </c>
      <c r="S109" s="7" t="s">
        <v>447</v>
      </c>
      <c r="T109" s="7">
        <v>1</v>
      </c>
      <c r="U109" s="7" t="s">
        <v>448</v>
      </c>
      <c r="V109" s="8">
        <v>258</v>
      </c>
      <c r="W109" s="37">
        <v>5</v>
      </c>
      <c r="X109" s="9">
        <f t="shared" si="21"/>
        <v>1290</v>
      </c>
      <c r="Y109" s="7" t="s">
        <v>116</v>
      </c>
      <c r="Z109" s="7" t="s">
        <v>449</v>
      </c>
      <c r="AA109" s="7" t="s">
        <v>450</v>
      </c>
      <c r="AB109" s="7" t="s">
        <v>451</v>
      </c>
      <c r="AC109" s="7">
        <v>4</v>
      </c>
      <c r="AD109" s="7">
        <v>4</v>
      </c>
      <c r="AE109" s="7">
        <v>14</v>
      </c>
    </row>
    <row r="110" spans="1:31" ht="76.5">
      <c r="A110" s="7" t="s">
        <v>2</v>
      </c>
      <c r="B110" s="7" t="s">
        <v>446</v>
      </c>
      <c r="C110" s="7"/>
      <c r="D110" s="7" t="s">
        <v>446</v>
      </c>
      <c r="E110" s="7" t="str">
        <f t="shared" si="17"/>
        <v>ARSAEPROG</v>
      </c>
      <c r="F110" s="7" t="s">
        <v>280</v>
      </c>
      <c r="G110" s="7" t="str">
        <f t="shared" si="18"/>
        <v>P117ARSAE</v>
      </c>
      <c r="H110" s="7" t="s">
        <v>74</v>
      </c>
      <c r="I110" s="7" t="s">
        <v>158</v>
      </c>
      <c r="J110" s="7" t="str">
        <f t="shared" si="19"/>
        <v>ELEM33</v>
      </c>
      <c r="K110" s="7" t="s">
        <v>52</v>
      </c>
      <c r="L110" s="7"/>
      <c r="M110" s="7"/>
      <c r="N110" s="7" t="s">
        <v>111</v>
      </c>
      <c r="O110" s="7" t="str">
        <f t="shared" si="20"/>
        <v>FONTEARSAE</v>
      </c>
      <c r="P110" s="7" t="s">
        <v>20</v>
      </c>
      <c r="Q110" s="7" t="s">
        <v>293</v>
      </c>
      <c r="R110" s="7" t="s">
        <v>113</v>
      </c>
      <c r="S110" s="7" t="s">
        <v>160</v>
      </c>
      <c r="T110" s="7">
        <v>1</v>
      </c>
      <c r="U110" s="7" t="s">
        <v>452</v>
      </c>
      <c r="V110" s="8">
        <v>150</v>
      </c>
      <c r="W110" s="37">
        <v>5</v>
      </c>
      <c r="X110" s="9">
        <f t="shared" si="21"/>
        <v>750</v>
      </c>
      <c r="Y110" s="7" t="s">
        <v>116</v>
      </c>
      <c r="Z110" s="7" t="s">
        <v>449</v>
      </c>
      <c r="AA110" s="7" t="s">
        <v>450</v>
      </c>
      <c r="AB110" s="7" t="s">
        <v>451</v>
      </c>
      <c r="AC110" s="7">
        <v>5</v>
      </c>
      <c r="AD110" s="7">
        <v>5</v>
      </c>
      <c r="AE110" s="7">
        <v>14</v>
      </c>
    </row>
    <row r="111" spans="1:31" ht="91.5">
      <c r="A111" s="7" t="s">
        <v>2</v>
      </c>
      <c r="B111" s="7" t="s">
        <v>446</v>
      </c>
      <c r="C111" s="7"/>
      <c r="D111" s="7" t="s">
        <v>446</v>
      </c>
      <c r="E111" s="7" t="str">
        <f t="shared" si="17"/>
        <v>ARSAEPROG</v>
      </c>
      <c r="F111" s="7" t="s">
        <v>280</v>
      </c>
      <c r="G111" s="7" t="str">
        <f t="shared" si="18"/>
        <v>P117ARSAE</v>
      </c>
      <c r="H111" s="7" t="s">
        <v>74</v>
      </c>
      <c r="I111" s="7" t="s">
        <v>139</v>
      </c>
      <c r="J111" s="7" t="str">
        <f t="shared" si="19"/>
        <v>ELEM37</v>
      </c>
      <c r="K111" s="7" t="s">
        <v>55</v>
      </c>
      <c r="L111" s="7"/>
      <c r="M111" s="7"/>
      <c r="N111" s="7" t="s">
        <v>111</v>
      </c>
      <c r="O111" s="7" t="str">
        <f t="shared" si="20"/>
        <v>FONTEARSAE</v>
      </c>
      <c r="P111" s="7" t="s">
        <v>20</v>
      </c>
      <c r="Q111" s="7" t="s">
        <v>453</v>
      </c>
      <c r="R111" s="7" t="s">
        <v>113</v>
      </c>
      <c r="S111" s="7" t="s">
        <v>141</v>
      </c>
      <c r="T111" s="7">
        <v>3</v>
      </c>
      <c r="U111" s="7" t="s">
        <v>454</v>
      </c>
      <c r="V111" s="8">
        <v>5220.9799999999996</v>
      </c>
      <c r="W111" s="37">
        <v>12</v>
      </c>
      <c r="X111" s="9">
        <f t="shared" si="21"/>
        <v>187955.27999999997</v>
      </c>
      <c r="Y111" s="7" t="s">
        <v>116</v>
      </c>
      <c r="Z111" s="7" t="s">
        <v>455</v>
      </c>
      <c r="AA111" s="7" t="s">
        <v>456</v>
      </c>
      <c r="AB111" s="7" t="s">
        <v>457</v>
      </c>
      <c r="AC111" s="7">
        <v>0</v>
      </c>
      <c r="AD111" s="7">
        <v>0</v>
      </c>
      <c r="AE111" s="7">
        <v>0</v>
      </c>
    </row>
    <row r="112" spans="1:31" ht="76.5">
      <c r="A112" s="7" t="s">
        <v>2</v>
      </c>
      <c r="B112" s="7" t="s">
        <v>446</v>
      </c>
      <c r="C112" s="7"/>
      <c r="D112" s="7" t="s">
        <v>446</v>
      </c>
      <c r="E112" s="7" t="str">
        <f t="shared" si="17"/>
        <v>ARSAEPROG</v>
      </c>
      <c r="F112" s="7" t="s">
        <v>280</v>
      </c>
      <c r="G112" s="7" t="str">
        <f t="shared" si="18"/>
        <v>P117ARSAE</v>
      </c>
      <c r="H112" s="7" t="s">
        <v>74</v>
      </c>
      <c r="I112" s="7" t="s">
        <v>139</v>
      </c>
      <c r="J112" s="7" t="str">
        <f t="shared" si="19"/>
        <v>ELEM37</v>
      </c>
      <c r="K112" s="7" t="s">
        <v>55</v>
      </c>
      <c r="L112" s="7"/>
      <c r="M112" s="7"/>
      <c r="N112" s="7" t="s">
        <v>111</v>
      </c>
      <c r="O112" s="7" t="str">
        <f t="shared" si="20"/>
        <v>FONTEARSAE</v>
      </c>
      <c r="P112" s="7" t="s">
        <v>20</v>
      </c>
      <c r="Q112" s="7" t="s">
        <v>458</v>
      </c>
      <c r="R112" s="7" t="s">
        <v>113</v>
      </c>
      <c r="S112" s="7" t="s">
        <v>459</v>
      </c>
      <c r="T112" s="7">
        <v>1</v>
      </c>
      <c r="U112" s="7" t="s">
        <v>454</v>
      </c>
      <c r="V112" s="8">
        <v>5921.54</v>
      </c>
      <c r="W112" s="37">
        <v>12</v>
      </c>
      <c r="X112" s="9">
        <f t="shared" si="21"/>
        <v>71058.48</v>
      </c>
      <c r="Y112" s="7" t="s">
        <v>116</v>
      </c>
      <c r="Z112" s="7" t="s">
        <v>460</v>
      </c>
      <c r="AA112" s="7" t="s">
        <v>461</v>
      </c>
      <c r="AB112" s="7" t="s">
        <v>462</v>
      </c>
      <c r="AC112" s="7">
        <v>0</v>
      </c>
      <c r="AD112" s="7">
        <v>0</v>
      </c>
      <c r="AE112" s="7">
        <v>0</v>
      </c>
    </row>
    <row r="113" spans="1:31" ht="76.5">
      <c r="A113" s="7" t="s">
        <v>2</v>
      </c>
      <c r="B113" s="7" t="s">
        <v>446</v>
      </c>
      <c r="C113" s="7"/>
      <c r="D113" s="7" t="s">
        <v>446</v>
      </c>
      <c r="E113" s="7" t="str">
        <f t="shared" si="17"/>
        <v>ARSAEPROG</v>
      </c>
      <c r="F113" s="7" t="s">
        <v>280</v>
      </c>
      <c r="G113" s="7" t="str">
        <f t="shared" si="18"/>
        <v>P117ARSAE</v>
      </c>
      <c r="H113" s="7" t="s">
        <v>74</v>
      </c>
      <c r="I113" s="7" t="s">
        <v>139</v>
      </c>
      <c r="J113" s="7" t="str">
        <f t="shared" si="19"/>
        <v>ELEM37</v>
      </c>
      <c r="K113" s="7" t="s">
        <v>56</v>
      </c>
      <c r="L113" s="7"/>
      <c r="M113" s="7"/>
      <c r="N113" s="7" t="s">
        <v>111</v>
      </c>
      <c r="O113" s="7" t="str">
        <f t="shared" si="20"/>
        <v>FONTEARSAE</v>
      </c>
      <c r="P113" s="7" t="s">
        <v>20</v>
      </c>
      <c r="Q113" s="7" t="s">
        <v>463</v>
      </c>
      <c r="R113" s="7" t="s">
        <v>113</v>
      </c>
      <c r="S113" s="7" t="s">
        <v>147</v>
      </c>
      <c r="T113" s="7">
        <v>4</v>
      </c>
      <c r="U113" s="7" t="s">
        <v>464</v>
      </c>
      <c r="V113" s="8">
        <v>500</v>
      </c>
      <c r="W113" s="37">
        <v>12</v>
      </c>
      <c r="X113" s="9">
        <f t="shared" si="21"/>
        <v>24000</v>
      </c>
      <c r="Y113" s="7" t="s">
        <v>116</v>
      </c>
      <c r="Z113" s="7" t="s">
        <v>465</v>
      </c>
      <c r="AA113" s="7" t="s">
        <v>466</v>
      </c>
      <c r="AB113" s="7" t="s">
        <v>467</v>
      </c>
      <c r="AC113" s="7">
        <v>0</v>
      </c>
      <c r="AD113" s="7">
        <v>0</v>
      </c>
      <c r="AE113" s="7">
        <v>0</v>
      </c>
    </row>
    <row r="114" spans="1:31" ht="76.5">
      <c r="A114" s="7" t="s">
        <v>2</v>
      </c>
      <c r="B114" s="7" t="s">
        <v>446</v>
      </c>
      <c r="C114" s="7"/>
      <c r="D114" s="7" t="s">
        <v>446</v>
      </c>
      <c r="E114" s="7" t="str">
        <f t="shared" si="17"/>
        <v>ARSAEPROG</v>
      </c>
      <c r="F114" s="7" t="s">
        <v>280</v>
      </c>
      <c r="G114" s="7" t="str">
        <f t="shared" si="18"/>
        <v>P117ARSAE</v>
      </c>
      <c r="H114" s="7" t="s">
        <v>74</v>
      </c>
      <c r="I114" s="7" t="s">
        <v>120</v>
      </c>
      <c r="J114" s="7" t="str">
        <f t="shared" si="19"/>
        <v>ELEM39</v>
      </c>
      <c r="K114" s="7" t="s">
        <v>58</v>
      </c>
      <c r="L114" s="7"/>
      <c r="M114" s="7"/>
      <c r="N114" s="7" t="s">
        <v>111</v>
      </c>
      <c r="O114" s="7" t="str">
        <f t="shared" si="20"/>
        <v>FONTEARSAE</v>
      </c>
      <c r="P114" s="7" t="s">
        <v>20</v>
      </c>
      <c r="Q114" s="7" t="s">
        <v>468</v>
      </c>
      <c r="R114" s="7" t="s">
        <v>113</v>
      </c>
      <c r="S114" s="7" t="s">
        <v>469</v>
      </c>
      <c r="T114" s="7">
        <v>3</v>
      </c>
      <c r="U114" s="7" t="s">
        <v>470</v>
      </c>
      <c r="V114" s="8">
        <v>1000</v>
      </c>
      <c r="W114" s="37">
        <v>1</v>
      </c>
      <c r="X114" s="9">
        <f t="shared" si="21"/>
        <v>3000</v>
      </c>
      <c r="Y114" s="7" t="s">
        <v>372</v>
      </c>
      <c r="Z114" s="7" t="s">
        <v>449</v>
      </c>
      <c r="AA114" s="7" t="s">
        <v>450</v>
      </c>
      <c r="AB114" s="7" t="s">
        <v>451</v>
      </c>
      <c r="AC114" s="7"/>
      <c r="AD114" s="7"/>
      <c r="AE114" s="7"/>
    </row>
    <row r="115" spans="1:31" ht="76.5">
      <c r="A115" s="7" t="s">
        <v>2</v>
      </c>
      <c r="B115" s="7" t="s">
        <v>446</v>
      </c>
      <c r="C115" s="7"/>
      <c r="D115" s="7" t="s">
        <v>446</v>
      </c>
      <c r="E115" s="7" t="str">
        <f t="shared" si="17"/>
        <v>ARSAEPROG</v>
      </c>
      <c r="F115" s="7" t="s">
        <v>280</v>
      </c>
      <c r="G115" s="7" t="str">
        <f t="shared" si="18"/>
        <v>P117ARSAE</v>
      </c>
      <c r="H115" s="7" t="s">
        <v>74</v>
      </c>
      <c r="I115" s="7" t="s">
        <v>120</v>
      </c>
      <c r="J115" s="7" t="str">
        <f t="shared" si="19"/>
        <v>ELEM39</v>
      </c>
      <c r="K115" s="7" t="s">
        <v>75</v>
      </c>
      <c r="L115" s="7"/>
      <c r="M115" s="7"/>
      <c r="N115" s="7" t="s">
        <v>111</v>
      </c>
      <c r="O115" s="7" t="str">
        <f t="shared" si="20"/>
        <v>FONTEARSAE</v>
      </c>
      <c r="P115" s="7" t="s">
        <v>20</v>
      </c>
      <c r="Q115" s="7" t="s">
        <v>471</v>
      </c>
      <c r="R115" s="7" t="s">
        <v>113</v>
      </c>
      <c r="S115" s="7" t="s">
        <v>472</v>
      </c>
      <c r="T115" s="7">
        <v>150</v>
      </c>
      <c r="U115" s="7" t="s">
        <v>473</v>
      </c>
      <c r="V115" s="8">
        <v>0.46</v>
      </c>
      <c r="W115" s="37">
        <v>24</v>
      </c>
      <c r="X115" s="9">
        <f>T115*V115*W115</f>
        <v>1656</v>
      </c>
      <c r="Y115" s="7" t="s">
        <v>116</v>
      </c>
      <c r="Z115" s="7" t="s">
        <v>474</v>
      </c>
      <c r="AA115" s="7" t="s">
        <v>475</v>
      </c>
      <c r="AB115" s="7" t="s">
        <v>476</v>
      </c>
      <c r="AC115" s="7">
        <v>1</v>
      </c>
      <c r="AD115" s="7">
        <v>1</v>
      </c>
      <c r="AE115" s="7">
        <v>3</v>
      </c>
    </row>
    <row r="116" spans="1:31" ht="76.5">
      <c r="A116" s="7" t="s">
        <v>2</v>
      </c>
      <c r="B116" s="7" t="s">
        <v>446</v>
      </c>
      <c r="C116" s="7"/>
      <c r="D116" s="7" t="s">
        <v>446</v>
      </c>
      <c r="E116" s="7" t="str">
        <f t="shared" ref="E116" si="22">CONCATENATE(A116,"PROG")</f>
        <v>ARSAEPROG</v>
      </c>
      <c r="F116" s="7" t="s">
        <v>280</v>
      </c>
      <c r="G116" s="7" t="str">
        <f t="shared" ref="G116" si="23">CONCATENATE("P",(LEFT(F116,3)),A116)</f>
        <v>P117ARSAE</v>
      </c>
      <c r="H116" s="7" t="s">
        <v>74</v>
      </c>
      <c r="I116" s="7" t="s">
        <v>120</v>
      </c>
      <c r="J116" s="7" t="str">
        <f t="shared" ref="J116" si="24">CONCATENATE("ELEM",LEFT(I116,2))</f>
        <v>ELEM39</v>
      </c>
      <c r="K116" s="7" t="s">
        <v>75</v>
      </c>
      <c r="L116" s="7"/>
      <c r="M116" s="7"/>
      <c r="N116" s="7" t="s">
        <v>111</v>
      </c>
      <c r="O116" s="7" t="str">
        <f t="shared" ref="O116" si="25">CONCATENATE("FONTE",A116)</f>
        <v>FONTEARSAE</v>
      </c>
      <c r="P116" s="7" t="s">
        <v>20</v>
      </c>
      <c r="Q116" s="7" t="s">
        <v>471</v>
      </c>
      <c r="R116" s="7" t="s">
        <v>113</v>
      </c>
      <c r="S116" s="7" t="s">
        <v>477</v>
      </c>
      <c r="T116" s="7">
        <v>500</v>
      </c>
      <c r="U116" s="7" t="s">
        <v>473</v>
      </c>
      <c r="V116" s="8">
        <v>0.24</v>
      </c>
      <c r="W116" s="37">
        <v>24</v>
      </c>
      <c r="X116" s="9">
        <f t="shared" ref="X116" si="26">T116*V116*W116</f>
        <v>2880</v>
      </c>
      <c r="Y116" s="7" t="s">
        <v>116</v>
      </c>
      <c r="Z116" s="7" t="s">
        <v>474</v>
      </c>
      <c r="AA116" s="7" t="s">
        <v>475</v>
      </c>
      <c r="AB116" s="7" t="s">
        <v>476</v>
      </c>
      <c r="AC116" s="7">
        <v>1</v>
      </c>
      <c r="AD116" s="7">
        <v>1</v>
      </c>
      <c r="AE116" s="7">
        <v>3</v>
      </c>
    </row>
    <row r="117" spans="1:31" ht="76.5">
      <c r="A117" s="7" t="s">
        <v>2</v>
      </c>
      <c r="B117" s="7" t="s">
        <v>446</v>
      </c>
      <c r="C117" s="7"/>
      <c r="D117" s="7" t="s">
        <v>446</v>
      </c>
      <c r="E117" s="7" t="str">
        <f t="shared" ref="E117" si="27">CONCATENATE(A117,"PROG")</f>
        <v>ARSAEPROG</v>
      </c>
      <c r="F117" s="7" t="s">
        <v>280</v>
      </c>
      <c r="G117" s="7" t="str">
        <f t="shared" ref="G117" si="28">CONCATENATE("P",(LEFT(F117,3)),A117)</f>
        <v>P117ARSAE</v>
      </c>
      <c r="H117" s="7" t="s">
        <v>74</v>
      </c>
      <c r="I117" s="7" t="s">
        <v>120</v>
      </c>
      <c r="J117" s="7" t="str">
        <f t="shared" ref="J117" si="29">CONCATENATE("ELEM",LEFT(I117,2))</f>
        <v>ELEM39</v>
      </c>
      <c r="K117" s="7" t="s">
        <v>75</v>
      </c>
      <c r="L117" s="7"/>
      <c r="M117" s="7"/>
      <c r="N117" s="7" t="s">
        <v>111</v>
      </c>
      <c r="O117" s="7" t="str">
        <f t="shared" ref="O117" si="30">CONCATENATE("FONTE",A117)</f>
        <v>FONTEARSAE</v>
      </c>
      <c r="P117" s="7" t="s">
        <v>20</v>
      </c>
      <c r="Q117" s="7" t="s">
        <v>471</v>
      </c>
      <c r="R117" s="7" t="s">
        <v>113</v>
      </c>
      <c r="S117" s="7" t="s">
        <v>478</v>
      </c>
      <c r="T117" s="7">
        <v>20</v>
      </c>
      <c r="U117" s="7" t="s">
        <v>478</v>
      </c>
      <c r="V117" s="8">
        <v>105.52</v>
      </c>
      <c r="W117" s="37">
        <v>1</v>
      </c>
      <c r="X117" s="9">
        <f t="shared" ref="X117" si="31">T117*V117*W117</f>
        <v>2110.4</v>
      </c>
      <c r="Y117" s="7" t="s">
        <v>116</v>
      </c>
      <c r="Z117" s="7" t="s">
        <v>474</v>
      </c>
      <c r="AA117" s="7" t="s">
        <v>475</v>
      </c>
      <c r="AB117" s="7" t="s">
        <v>476</v>
      </c>
      <c r="AC117" s="7">
        <v>1</v>
      </c>
      <c r="AD117" s="7">
        <v>1</v>
      </c>
      <c r="AE117" s="7">
        <v>3</v>
      </c>
    </row>
    <row r="118" spans="1:31" ht="76.5">
      <c r="A118" s="7" t="s">
        <v>2</v>
      </c>
      <c r="B118" s="7" t="s">
        <v>446</v>
      </c>
      <c r="C118" s="7"/>
      <c r="D118" s="7" t="s">
        <v>446</v>
      </c>
      <c r="E118" s="7" t="str">
        <f t="shared" si="17"/>
        <v>ARSAEPROG</v>
      </c>
      <c r="F118" s="7" t="s">
        <v>280</v>
      </c>
      <c r="G118" s="7" t="str">
        <f t="shared" si="18"/>
        <v>P117ARSAE</v>
      </c>
      <c r="H118" s="7" t="s">
        <v>74</v>
      </c>
      <c r="I118" s="7" t="s">
        <v>134</v>
      </c>
      <c r="J118" s="7" t="str">
        <f t="shared" si="19"/>
        <v>ELEM40</v>
      </c>
      <c r="K118" s="7" t="s">
        <v>65</v>
      </c>
      <c r="L118" s="7"/>
      <c r="M118" s="7"/>
      <c r="N118" s="7" t="s">
        <v>111</v>
      </c>
      <c r="O118" s="7" t="str">
        <f t="shared" ref="O118:O125" si="32">CONCATENATE("FONTE",A118)</f>
        <v>FONTEARSAE</v>
      </c>
      <c r="P118" s="7" t="s">
        <v>20</v>
      </c>
      <c r="Q118" s="7" t="s">
        <v>479</v>
      </c>
      <c r="R118" s="7" t="s">
        <v>113</v>
      </c>
      <c r="S118" s="7" t="s">
        <v>248</v>
      </c>
      <c r="T118" s="7">
        <v>1</v>
      </c>
      <c r="U118" s="7" t="s">
        <v>480</v>
      </c>
      <c r="V118" s="8">
        <v>1854.576</v>
      </c>
      <c r="W118" s="37">
        <v>12</v>
      </c>
      <c r="X118" s="9">
        <f t="shared" si="21"/>
        <v>22254.912</v>
      </c>
      <c r="Y118" s="7" t="s">
        <v>116</v>
      </c>
      <c r="Z118" s="7" t="s">
        <v>481</v>
      </c>
      <c r="AA118" s="7" t="s">
        <v>482</v>
      </c>
      <c r="AB118" s="7" t="s">
        <v>483</v>
      </c>
      <c r="AC118" s="7">
        <v>0</v>
      </c>
      <c r="AD118" s="7">
        <v>0</v>
      </c>
      <c r="AE118" s="7">
        <v>0</v>
      </c>
    </row>
    <row r="119" spans="1:31" ht="76.5">
      <c r="A119" s="7" t="s">
        <v>2</v>
      </c>
      <c r="B119" s="7" t="s">
        <v>446</v>
      </c>
      <c r="C119" s="7"/>
      <c r="D119" s="7" t="s">
        <v>446</v>
      </c>
      <c r="E119" s="7" t="str">
        <f t="shared" si="17"/>
        <v>ARSAEPROG</v>
      </c>
      <c r="F119" s="7" t="s">
        <v>280</v>
      </c>
      <c r="G119" s="7" t="str">
        <f t="shared" si="18"/>
        <v>P117ARSAE</v>
      </c>
      <c r="H119" s="7" t="s">
        <v>74</v>
      </c>
      <c r="I119" s="7" t="s">
        <v>134</v>
      </c>
      <c r="J119" s="7" t="str">
        <f t="shared" si="19"/>
        <v>ELEM40</v>
      </c>
      <c r="K119" s="7" t="s">
        <v>65</v>
      </c>
      <c r="L119" s="7"/>
      <c r="M119" s="7"/>
      <c r="N119" s="7" t="s">
        <v>111</v>
      </c>
      <c r="O119" s="7" t="str">
        <f t="shared" si="32"/>
        <v>FONTEARSAE</v>
      </c>
      <c r="P119" s="7" t="s">
        <v>20</v>
      </c>
      <c r="Q119" s="7" t="s">
        <v>484</v>
      </c>
      <c r="R119" s="7" t="s">
        <v>113</v>
      </c>
      <c r="S119" s="7" t="s">
        <v>248</v>
      </c>
      <c r="T119" s="7">
        <v>1</v>
      </c>
      <c r="U119" s="7" t="s">
        <v>480</v>
      </c>
      <c r="V119" s="8">
        <v>1428.3500000000001</v>
      </c>
      <c r="W119" s="37">
        <v>12</v>
      </c>
      <c r="X119" s="9">
        <f t="shared" si="21"/>
        <v>17140.2</v>
      </c>
      <c r="Y119" s="7" t="s">
        <v>116</v>
      </c>
      <c r="Z119" s="7" t="s">
        <v>481</v>
      </c>
      <c r="AA119" s="7" t="s">
        <v>482</v>
      </c>
      <c r="AB119" s="7" t="s">
        <v>483</v>
      </c>
      <c r="AC119" s="7">
        <v>0</v>
      </c>
      <c r="AD119" s="7">
        <v>0</v>
      </c>
      <c r="AE119" s="7">
        <v>0</v>
      </c>
    </row>
    <row r="120" spans="1:31" ht="76.5">
      <c r="A120" s="7" t="s">
        <v>2</v>
      </c>
      <c r="B120" s="7" t="s">
        <v>446</v>
      </c>
      <c r="C120" s="7"/>
      <c r="D120" s="7" t="s">
        <v>446</v>
      </c>
      <c r="E120" s="7" t="str">
        <f t="shared" si="17"/>
        <v>ARSAEPROG</v>
      </c>
      <c r="F120" s="7" t="s">
        <v>280</v>
      </c>
      <c r="G120" s="7" t="str">
        <f t="shared" si="18"/>
        <v>P117ARSAE</v>
      </c>
      <c r="H120" s="7" t="s">
        <v>74</v>
      </c>
      <c r="I120" s="7" t="s">
        <v>134</v>
      </c>
      <c r="J120" s="7" t="str">
        <f t="shared" si="19"/>
        <v>ELEM40</v>
      </c>
      <c r="K120" s="7" t="s">
        <v>66</v>
      </c>
      <c r="L120" s="7"/>
      <c r="M120" s="7"/>
      <c r="N120" s="7" t="s">
        <v>111</v>
      </c>
      <c r="O120" s="7" t="str">
        <f t="shared" si="32"/>
        <v>FONTEARSAE</v>
      </c>
      <c r="P120" s="7" t="s">
        <v>20</v>
      </c>
      <c r="Q120" s="7" t="s">
        <v>485</v>
      </c>
      <c r="R120" s="7" t="s">
        <v>113</v>
      </c>
      <c r="S120" s="7" t="s">
        <v>486</v>
      </c>
      <c r="T120" s="7">
        <v>2</v>
      </c>
      <c r="U120" s="7" t="s">
        <v>487</v>
      </c>
      <c r="V120" s="8">
        <v>54.86</v>
      </c>
      <c r="W120" s="37">
        <v>1</v>
      </c>
      <c r="X120" s="9">
        <f t="shared" si="21"/>
        <v>109.72</v>
      </c>
      <c r="Y120" s="7" t="s">
        <v>116</v>
      </c>
      <c r="Z120" s="7" t="s">
        <v>488</v>
      </c>
      <c r="AA120" s="7" t="s">
        <v>489</v>
      </c>
      <c r="AB120" s="7" t="s">
        <v>490</v>
      </c>
      <c r="AC120" s="7">
        <v>0</v>
      </c>
      <c r="AD120" s="7">
        <v>0</v>
      </c>
      <c r="AE120" s="7">
        <v>0</v>
      </c>
    </row>
    <row r="121" spans="1:31" ht="76.5">
      <c r="A121" s="7" t="s">
        <v>2</v>
      </c>
      <c r="B121" s="7" t="s">
        <v>446</v>
      </c>
      <c r="C121" s="7"/>
      <c r="D121" s="7" t="s">
        <v>446</v>
      </c>
      <c r="E121" s="7" t="str">
        <f t="shared" si="17"/>
        <v>ARSAEPROG</v>
      </c>
      <c r="F121" s="7" t="s">
        <v>280</v>
      </c>
      <c r="G121" s="7" t="str">
        <f t="shared" si="18"/>
        <v>P117ARSAE</v>
      </c>
      <c r="H121" s="7" t="s">
        <v>74</v>
      </c>
      <c r="I121" s="7" t="s">
        <v>134</v>
      </c>
      <c r="J121" s="7" t="str">
        <f t="shared" si="19"/>
        <v>ELEM40</v>
      </c>
      <c r="K121" s="7" t="s">
        <v>66</v>
      </c>
      <c r="L121" s="7"/>
      <c r="M121" s="7"/>
      <c r="N121" s="7" t="s">
        <v>111</v>
      </c>
      <c r="O121" s="7" t="str">
        <f t="shared" si="32"/>
        <v>FONTEARSAE</v>
      </c>
      <c r="P121" s="7" t="s">
        <v>20</v>
      </c>
      <c r="Q121" s="7" t="s">
        <v>491</v>
      </c>
      <c r="R121" s="7" t="s">
        <v>113</v>
      </c>
      <c r="S121" s="7" t="s">
        <v>486</v>
      </c>
      <c r="T121" s="7">
        <v>1</v>
      </c>
      <c r="U121" s="7" t="s">
        <v>487</v>
      </c>
      <c r="V121" s="8">
        <v>3912</v>
      </c>
      <c r="W121" s="37">
        <v>1</v>
      </c>
      <c r="X121" s="9">
        <f t="shared" si="21"/>
        <v>3912</v>
      </c>
      <c r="Y121" s="7" t="s">
        <v>116</v>
      </c>
      <c r="Z121" s="7" t="s">
        <v>488</v>
      </c>
      <c r="AA121" s="7" t="s">
        <v>489</v>
      </c>
      <c r="AB121" s="7" t="s">
        <v>490</v>
      </c>
      <c r="AC121" s="7">
        <v>0</v>
      </c>
      <c r="AD121" s="7">
        <v>0</v>
      </c>
      <c r="AE121" s="7">
        <v>0</v>
      </c>
    </row>
    <row r="122" spans="1:31" ht="76.5">
      <c r="A122" s="7" t="s">
        <v>2</v>
      </c>
      <c r="B122" s="7" t="s">
        <v>446</v>
      </c>
      <c r="C122" s="7"/>
      <c r="D122" s="7" t="s">
        <v>446</v>
      </c>
      <c r="E122" s="7" t="str">
        <f t="shared" si="17"/>
        <v>ARSAEPROG</v>
      </c>
      <c r="F122" s="7" t="s">
        <v>280</v>
      </c>
      <c r="G122" s="7" t="str">
        <f t="shared" si="18"/>
        <v>P117ARSAE</v>
      </c>
      <c r="H122" s="7" t="s">
        <v>74</v>
      </c>
      <c r="I122" s="7" t="s">
        <v>134</v>
      </c>
      <c r="J122" s="7" t="str">
        <f t="shared" si="19"/>
        <v>ELEM40</v>
      </c>
      <c r="K122" s="7" t="s">
        <v>66</v>
      </c>
      <c r="L122" s="7"/>
      <c r="M122" s="7"/>
      <c r="N122" s="7" t="s">
        <v>111</v>
      </c>
      <c r="O122" s="7" t="str">
        <f t="shared" si="32"/>
        <v>FONTEARSAE</v>
      </c>
      <c r="P122" s="7" t="s">
        <v>20</v>
      </c>
      <c r="Q122" s="7" t="s">
        <v>492</v>
      </c>
      <c r="R122" s="7" t="s">
        <v>113</v>
      </c>
      <c r="S122" s="7" t="s">
        <v>493</v>
      </c>
      <c r="T122" s="7">
        <v>2000</v>
      </c>
      <c r="U122" s="7" t="s">
        <v>494</v>
      </c>
      <c r="V122" s="8">
        <v>0.02</v>
      </c>
      <c r="W122" s="37">
        <v>12</v>
      </c>
      <c r="X122" s="9">
        <f t="shared" si="21"/>
        <v>480</v>
      </c>
      <c r="Y122" s="7" t="s">
        <v>116</v>
      </c>
      <c r="Z122" s="7" t="s">
        <v>488</v>
      </c>
      <c r="AA122" s="7" t="s">
        <v>489</v>
      </c>
      <c r="AB122" s="7" t="s">
        <v>490</v>
      </c>
      <c r="AC122" s="7">
        <v>0</v>
      </c>
      <c r="AD122" s="7">
        <v>0</v>
      </c>
      <c r="AE122" s="7">
        <v>0</v>
      </c>
    </row>
    <row r="123" spans="1:31" ht="76.5">
      <c r="A123" s="7" t="s">
        <v>2</v>
      </c>
      <c r="B123" s="7" t="s">
        <v>446</v>
      </c>
      <c r="C123" s="7"/>
      <c r="D123" s="7" t="s">
        <v>446</v>
      </c>
      <c r="E123" s="7" t="str">
        <f t="shared" si="17"/>
        <v>ARSAEPROG</v>
      </c>
      <c r="F123" s="7" t="s">
        <v>280</v>
      </c>
      <c r="G123" s="7" t="str">
        <f t="shared" si="18"/>
        <v>P117ARSAE</v>
      </c>
      <c r="H123" s="7" t="s">
        <v>74</v>
      </c>
      <c r="I123" s="7" t="s">
        <v>134</v>
      </c>
      <c r="J123" s="7" t="str">
        <f t="shared" si="19"/>
        <v>ELEM40</v>
      </c>
      <c r="K123" s="7" t="s">
        <v>66</v>
      </c>
      <c r="L123" s="7"/>
      <c r="M123" s="7"/>
      <c r="N123" s="7" t="s">
        <v>111</v>
      </c>
      <c r="O123" s="7" t="str">
        <f t="shared" si="32"/>
        <v>FONTEARSAE</v>
      </c>
      <c r="P123" s="7" t="s">
        <v>20</v>
      </c>
      <c r="Q123" s="7" t="s">
        <v>495</v>
      </c>
      <c r="R123" s="7" t="s">
        <v>113</v>
      </c>
      <c r="S123" s="7" t="s">
        <v>493</v>
      </c>
      <c r="T123" s="7">
        <v>2000</v>
      </c>
      <c r="U123" s="7" t="s">
        <v>494</v>
      </c>
      <c r="V123" s="8">
        <v>0.02</v>
      </c>
      <c r="W123" s="37">
        <v>12</v>
      </c>
      <c r="X123" s="9">
        <f t="shared" si="21"/>
        <v>480</v>
      </c>
      <c r="Y123" s="7" t="s">
        <v>116</v>
      </c>
      <c r="Z123" s="7" t="s">
        <v>488</v>
      </c>
      <c r="AA123" s="7" t="s">
        <v>489</v>
      </c>
      <c r="AB123" s="7" t="s">
        <v>490</v>
      </c>
      <c r="AC123" s="7">
        <v>0</v>
      </c>
      <c r="AD123" s="7">
        <v>0</v>
      </c>
      <c r="AE123" s="7">
        <v>0</v>
      </c>
    </row>
    <row r="124" spans="1:31" ht="76.5">
      <c r="A124" s="7" t="s">
        <v>2</v>
      </c>
      <c r="B124" s="7" t="s">
        <v>446</v>
      </c>
      <c r="C124" s="7"/>
      <c r="D124" s="7" t="s">
        <v>446</v>
      </c>
      <c r="E124" s="7" t="str">
        <f t="shared" si="17"/>
        <v>ARSAEPROG</v>
      </c>
      <c r="F124" s="7" t="s">
        <v>280</v>
      </c>
      <c r="G124" s="7" t="str">
        <f t="shared" si="18"/>
        <v>P117ARSAE</v>
      </c>
      <c r="H124" s="7" t="s">
        <v>74</v>
      </c>
      <c r="I124" s="7" t="s">
        <v>134</v>
      </c>
      <c r="J124" s="7" t="str">
        <f t="shared" si="19"/>
        <v>ELEM40</v>
      </c>
      <c r="K124" s="7" t="s">
        <v>66</v>
      </c>
      <c r="L124" s="7"/>
      <c r="M124" s="7"/>
      <c r="N124" s="7" t="s">
        <v>111</v>
      </c>
      <c r="O124" s="7" t="str">
        <f t="shared" si="32"/>
        <v>FONTEARSAE</v>
      </c>
      <c r="P124" s="7" t="s">
        <v>20</v>
      </c>
      <c r="Q124" s="7" t="s">
        <v>496</v>
      </c>
      <c r="R124" s="7" t="s">
        <v>113</v>
      </c>
      <c r="S124" s="7" t="s">
        <v>497</v>
      </c>
      <c r="T124" s="7">
        <v>7166.66</v>
      </c>
      <c r="U124" s="7" t="s">
        <v>494</v>
      </c>
      <c r="V124" s="8">
        <v>0.01</v>
      </c>
      <c r="W124" s="37">
        <v>12</v>
      </c>
      <c r="X124" s="9">
        <f>T124*V124*W124</f>
        <v>859.99919999999997</v>
      </c>
      <c r="Y124" s="7" t="s">
        <v>116</v>
      </c>
      <c r="Z124" s="7" t="s">
        <v>488</v>
      </c>
      <c r="AA124" s="7" t="s">
        <v>489</v>
      </c>
      <c r="AB124" s="7" t="s">
        <v>490</v>
      </c>
      <c r="AC124" s="7">
        <v>0</v>
      </c>
      <c r="AD124" s="7">
        <v>0</v>
      </c>
      <c r="AE124" s="7">
        <v>0</v>
      </c>
    </row>
    <row r="125" spans="1:31" ht="76.5">
      <c r="A125" s="7" t="s">
        <v>2</v>
      </c>
      <c r="B125" s="7" t="s">
        <v>446</v>
      </c>
      <c r="C125" s="7"/>
      <c r="D125" s="7" t="s">
        <v>446</v>
      </c>
      <c r="E125" s="7" t="str">
        <f t="shared" si="17"/>
        <v>ARSAEPROG</v>
      </c>
      <c r="F125" s="7" t="s">
        <v>280</v>
      </c>
      <c r="G125" s="7" t="str">
        <f t="shared" si="18"/>
        <v>P117ARSAE</v>
      </c>
      <c r="H125" s="7" t="s">
        <v>74</v>
      </c>
      <c r="I125" s="7" t="s">
        <v>134</v>
      </c>
      <c r="J125" s="7" t="str">
        <f t="shared" si="19"/>
        <v>ELEM40</v>
      </c>
      <c r="K125" s="7" t="s">
        <v>66</v>
      </c>
      <c r="L125" s="7"/>
      <c r="M125" s="7"/>
      <c r="N125" s="7" t="s">
        <v>111</v>
      </c>
      <c r="O125" s="7" t="str">
        <f t="shared" si="32"/>
        <v>FONTEARSAE</v>
      </c>
      <c r="P125" s="7" t="s">
        <v>20</v>
      </c>
      <c r="Q125" s="7" t="s">
        <v>498</v>
      </c>
      <c r="R125" s="7" t="s">
        <v>113</v>
      </c>
      <c r="S125" s="7" t="s">
        <v>499</v>
      </c>
      <c r="T125" s="7">
        <v>3750</v>
      </c>
      <c r="U125" s="7" t="s">
        <v>494</v>
      </c>
      <c r="V125" s="8">
        <v>0.01</v>
      </c>
      <c r="W125" s="37">
        <v>12</v>
      </c>
      <c r="X125" s="9">
        <f t="shared" si="21"/>
        <v>450</v>
      </c>
      <c r="Y125" s="7" t="s">
        <v>116</v>
      </c>
      <c r="Z125" s="7" t="s">
        <v>488</v>
      </c>
      <c r="AA125" s="7" t="s">
        <v>489</v>
      </c>
      <c r="AB125" s="7" t="s">
        <v>490</v>
      </c>
      <c r="AC125" s="7">
        <v>0</v>
      </c>
      <c r="AD125" s="7">
        <v>0</v>
      </c>
      <c r="AE125" s="7">
        <v>0</v>
      </c>
    </row>
  </sheetData>
  <sortState xmlns:xlrd2="http://schemas.microsoft.com/office/spreadsheetml/2017/richdata2" ref="A22:AE42">
    <sortCondition ref="K22:K42"/>
  </sortState>
  <customSheetViews>
    <customSheetView guid="{A4876F93-44E7-4648-BB60-B47BB0D3432E}" filter="1" showAutoFilter="1">
      <pageMargins left="0" right="0" top="0" bottom="0" header="0" footer="0"/>
      <autoFilter ref="A5:AF176" xr:uid="{9765361F-FADD-4101-BA5B-438995B35AF2}">
        <filterColumn colId="23">
          <filters blank="1">
            <filter val="INCREMENTAL"/>
          </filters>
        </filterColumn>
      </autoFilter>
      <extLst>
        <ext uri="GoogleSheetsCustomDataVersion1">
          <go:sheetsCustomData xmlns:go="http://customooxmlschemas.google.com/" filterViewId="82112376"/>
        </ext>
      </extLst>
    </customSheetView>
    <customSheetView guid="{D806C484-EA4C-4540-A743-6C6640E735B0}" filter="1" showAutoFilter="1">
      <pageMargins left="0" right="0" top="0" bottom="0" header="0" footer="0"/>
      <autoFilter ref="A4:AD176" xr:uid="{575B6BBB-6B5B-4A49-AD17-7E7B5E603046}">
        <filterColumn colId="23">
          <filters>
            <filter val="LIMIAR"/>
          </filters>
        </filterColumn>
      </autoFilter>
      <extLst>
        <ext uri="GoogleSheetsCustomDataVersion1">
          <go:sheetsCustomData xmlns:go="http://customooxmlschemas.google.com/" filterViewId="945301990"/>
        </ext>
      </extLst>
    </customSheetView>
  </customSheetViews>
  <dataValidations count="9">
    <dataValidation type="decimal" allowBlank="1" showInputMessage="1" prompt="Priorização - A priorização deve ser feita em escala númerica (números inteiros), sendo &quot;1&quot; aquilo considerado como o mais importante, ou seja, mais próximo do limiar. " sqref="AC2:AE3 AC4:AD17 AE107:AE108 AC109:AE125 AC18:AE44 AC89:AD94 AC95:AE106 AC46:AE88" xr:uid="{E1CCA3C1-0AE6-487F-BB6E-D81DD5B8D532}">
      <formula1>0</formula1>
      <formula2>10000</formula2>
    </dataValidation>
    <dataValidation type="decimal" allowBlank="1" showInputMessage="1" showErrorMessage="1" prompt="Volume - Esse campo deve ser preenchido com valores núméricos (números inteiros e decimais)." sqref="T43:T44 T2:T22 T30:T40 T109:T124 T47:T64 T66:T87 T89:T106" xr:uid="{D3875B5C-FCB2-4C52-9BD4-94E9A5BF665D}">
      <formula1>0</formula1>
      <formula2>1E+32</formula2>
    </dataValidation>
    <dataValidation type="list" allowBlank="1" showErrorMessage="1" sqref="C2:C125" xr:uid="{6EF4E65B-2D86-41CE-B341-2E8974974326}">
      <formula1>INDIRECT(#REF!)</formula1>
    </dataValidation>
    <dataValidation type="decimal" allowBlank="1" showInputMessage="1" showErrorMessage="1" prompt="Preço Unitário - Esse campo deve ser preenchido com valores núméricos (números inteiros e decimais)." sqref="V43:V44 V2:V22 V30:V40 V109:V124 V47:V64 V66:V87 V89:V106" xr:uid="{BA95935E-A0CD-4EE4-BFDD-739FAC2FBD52}">
      <formula1>0</formula1>
      <formula2>1E+35</formula2>
    </dataValidation>
    <dataValidation type="decimal" allowBlank="1" showInputMessage="1" showErrorMessage="1" prompt="Frequência de Pagamento - Esse campo deve ser preenchido com números inteiros, de acordo com o número de vezes que o pagamento da despesa é feita ao longo do ano." sqref="W43:W44 W2:W22 W30:W40 W109:W124 W47:W64 W66:W87 W89:W106" xr:uid="{33FFB90B-030C-4753-BAB2-2D0F87189A66}">
      <formula1>1</formula1>
      <formula2>300</formula2>
    </dataValidation>
    <dataValidation type="list" allowBlank="1" showErrorMessage="1" sqref="P2:P44 P46:P104 P106:P125 K46:L125 K2:L44" xr:uid="{31FC46A9-C455-4FBA-A9F9-1CABC3252282}">
      <formula1>INDIRECT(J2)</formula1>
    </dataValidation>
    <dataValidation type="list" allowBlank="1" showInputMessage="1" showErrorMessage="1" prompt="Favor selecionar uma opção disponível na lista. Nela aparecem somente os programas vinculados à UO escolhida na coluna A. " sqref="F2:F125" xr:uid="{989B3A33-FC1B-44B7-97CA-5F9097963D71}">
      <formula1>INDIRECT(E2)</formula1>
    </dataValidation>
    <dataValidation type="list" allowBlank="1" showInputMessage="1" showErrorMessage="1" prompt="Favor selecionar uma opção disponível na lista. Nela aparecem somente os ações vinculadas ao programa escolhido na coluna F. " sqref="H2:H125" xr:uid="{FE2F41E1-9838-429C-BF92-CC1B362A9755}">
      <formula1>INDIRECT(G2)</formula1>
    </dataValidation>
    <dataValidation type="list" allowBlank="1" showErrorMessage="1" sqref="M2:M44 M46:M125" xr:uid="{D0014E64-C8A5-44DF-9BD8-39F26A4162A8}">
      <formula1>INDIRECT(K2)</formula1>
    </dataValidation>
  </dataValidations>
  <pageMargins left="0.511811024" right="0.511811024" top="0.78740157499999996" bottom="0.78740157499999996" header="0" footer="0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3B14CB50-B2AA-4B87-811A-2E764E143E8D}">
          <x14:formula1>
            <xm:f>CENÁRIO!$A$2:$A$3</xm:f>
          </x14:formula1>
          <xm:sqref>Y2:Y6</xm:sqref>
        </x14:dataValidation>
        <x14:dataValidation type="list" allowBlank="1" showErrorMessage="1" xr:uid="{B53CF153-B64B-490F-94A6-AA2BCE608C4B}">
          <x14:formula1>
            <xm:f>ELEMENTO!$A$1:$AK$1</xm:f>
          </x14:formula1>
          <xm:sqref>I2:I6</xm:sqref>
        </x14:dataValidation>
        <x14:dataValidation type="list" allowBlank="1" showInputMessage="1" showErrorMessage="1" prompt="Favor selecionar uma opção disponível na lista. " xr:uid="{1E5B2C11-A6D8-4A42-9A06-79CB44EF4E18}">
          <x14:formula1>
            <xm:f>ORGANOGRAMA!$A$1:$S$1</xm:f>
          </x14:formula1>
          <xm:sqref>A2:A6</xm:sqref>
        </x14:dataValidation>
        <x14:dataValidation type="list" allowBlank="1" showErrorMessage="1" xr:uid="{A06BD32F-5FF7-441D-B96A-4A264E6DAEA2}">
          <x14:formula1>
            <xm:f>CENÁRIO!$C$2:$C$3</xm:f>
          </x14:formula1>
          <xm:sqref>R2:R6</xm:sqref>
        </x14:dataValidation>
        <x14:dataValidation type="list" allowBlank="1" showErrorMessage="1" xr:uid="{2955158E-5067-4E6B-85D0-4B9A4295ED64}">
          <x14:formula1>
            <xm:f>CENÁRIO!$A$8:$A$9</xm:f>
          </x14:formula1>
          <xm:sqref>N2:N6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1000"/>
  <sheetViews>
    <sheetView workbookViewId="0"/>
  </sheetViews>
  <sheetFormatPr defaultColWidth="14.42578125" defaultRowHeight="15" customHeight="1"/>
  <cols>
    <col min="1" max="36" width="18.28515625" customWidth="1"/>
    <col min="37" max="37" width="53.28515625" customWidth="1"/>
    <col min="38" max="57" width="18.28515625" customWidth="1"/>
  </cols>
  <sheetData>
    <row r="1" spans="1:57" ht="44.25" customHeight="1">
      <c r="A1" s="65" t="s">
        <v>500</v>
      </c>
      <c r="B1" s="65" t="s">
        <v>110</v>
      </c>
      <c r="C1" s="65" t="s">
        <v>501</v>
      </c>
      <c r="D1" s="65" t="s">
        <v>502</v>
      </c>
      <c r="E1" s="65" t="s">
        <v>503</v>
      </c>
      <c r="F1" s="65" t="s">
        <v>504</v>
      </c>
      <c r="G1" s="65" t="s">
        <v>505</v>
      </c>
      <c r="H1" s="65" t="s">
        <v>506</v>
      </c>
      <c r="I1" s="65" t="s">
        <v>267</v>
      </c>
      <c r="J1" s="65" t="s">
        <v>507</v>
      </c>
      <c r="K1" s="65" t="s">
        <v>508</v>
      </c>
      <c r="L1" s="65" t="s">
        <v>158</v>
      </c>
      <c r="M1" s="65" t="s">
        <v>509</v>
      </c>
      <c r="N1" s="65" t="s">
        <v>510</v>
      </c>
      <c r="O1" s="65" t="s">
        <v>165</v>
      </c>
      <c r="P1" s="65" t="s">
        <v>139</v>
      </c>
      <c r="Q1" s="65" t="s">
        <v>511</v>
      </c>
      <c r="R1" s="65" t="s">
        <v>120</v>
      </c>
      <c r="S1" s="65" t="s">
        <v>134</v>
      </c>
      <c r="T1" s="65" t="s">
        <v>512</v>
      </c>
      <c r="U1" s="65" t="s">
        <v>513</v>
      </c>
      <c r="V1" s="65" t="s">
        <v>514</v>
      </c>
      <c r="W1" s="65" t="s">
        <v>515</v>
      </c>
      <c r="X1" s="65" t="s">
        <v>259</v>
      </c>
      <c r="Y1" s="65" t="s">
        <v>516</v>
      </c>
      <c r="Z1" s="65" t="s">
        <v>517</v>
      </c>
      <c r="AA1" s="65" t="s">
        <v>518</v>
      </c>
      <c r="AB1" s="65" t="s">
        <v>519</v>
      </c>
      <c r="AC1" s="65" t="s">
        <v>520</v>
      </c>
      <c r="AD1" s="65" t="s">
        <v>521</v>
      </c>
      <c r="AE1" s="65" t="s">
        <v>522</v>
      </c>
      <c r="AF1" s="65" t="s">
        <v>523</v>
      </c>
      <c r="AG1" s="65" t="s">
        <v>524</v>
      </c>
      <c r="AH1" s="65" t="s">
        <v>525</v>
      </c>
      <c r="AI1" s="65" t="s">
        <v>526</v>
      </c>
      <c r="AJ1" s="65" t="s">
        <v>527</v>
      </c>
      <c r="AK1" s="65" t="s">
        <v>528</v>
      </c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</row>
    <row r="2" spans="1:57" ht="44.25" customHeight="1">
      <c r="A2" s="67" t="s">
        <v>529</v>
      </c>
      <c r="B2" s="67" t="s">
        <v>50</v>
      </c>
      <c r="C2" s="67" t="s">
        <v>530</v>
      </c>
      <c r="D2" s="67" t="s">
        <v>531</v>
      </c>
      <c r="E2" s="67" t="s">
        <v>532</v>
      </c>
      <c r="F2" s="67" t="s">
        <v>533</v>
      </c>
      <c r="G2" s="67" t="s">
        <v>534</v>
      </c>
      <c r="H2" s="67" t="s">
        <v>535</v>
      </c>
      <c r="I2" s="67" t="s">
        <v>536</v>
      </c>
      <c r="J2" s="67" t="s">
        <v>537</v>
      </c>
      <c r="K2" s="67" t="s">
        <v>538</v>
      </c>
      <c r="L2" s="67" t="s">
        <v>539</v>
      </c>
      <c r="M2" s="67" t="s">
        <v>540</v>
      </c>
      <c r="N2" s="67" t="s">
        <v>541</v>
      </c>
      <c r="O2" s="67" t="s">
        <v>542</v>
      </c>
      <c r="P2" s="67" t="s">
        <v>543</v>
      </c>
      <c r="Q2" s="67" t="s">
        <v>544</v>
      </c>
      <c r="R2" s="67" t="s">
        <v>545</v>
      </c>
      <c r="S2" s="67" t="s">
        <v>64</v>
      </c>
      <c r="T2" s="67" t="s">
        <v>546</v>
      </c>
      <c r="U2" s="67" t="s">
        <v>547</v>
      </c>
      <c r="V2" s="67" t="s">
        <v>548</v>
      </c>
      <c r="W2" s="67" t="s">
        <v>549</v>
      </c>
      <c r="X2" s="67" t="s">
        <v>550</v>
      </c>
      <c r="Y2" s="67" t="s">
        <v>551</v>
      </c>
      <c r="Z2" s="67" t="s">
        <v>552</v>
      </c>
      <c r="AA2" s="67" t="s">
        <v>553</v>
      </c>
      <c r="AB2" s="67" t="s">
        <v>554</v>
      </c>
      <c r="AC2" s="67" t="s">
        <v>555</v>
      </c>
      <c r="AD2" s="67" t="s">
        <v>556</v>
      </c>
      <c r="AE2" s="67" t="s">
        <v>557</v>
      </c>
      <c r="AF2" s="67" t="s">
        <v>558</v>
      </c>
      <c r="AG2" s="67" t="s">
        <v>559</v>
      </c>
      <c r="AH2" s="67" t="s">
        <v>560</v>
      </c>
      <c r="AI2" s="67" t="s">
        <v>561</v>
      </c>
      <c r="AJ2" s="67" t="s">
        <v>562</v>
      </c>
      <c r="AK2" s="67" t="s">
        <v>563</v>
      </c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</row>
    <row r="3" spans="1:57" ht="44.25" customHeight="1">
      <c r="A3" s="67" t="s">
        <v>564</v>
      </c>
      <c r="B3" s="67"/>
      <c r="C3" s="67"/>
      <c r="D3" s="67" t="s">
        <v>565</v>
      </c>
      <c r="E3" s="67"/>
      <c r="F3" s="67"/>
      <c r="G3" s="67" t="s">
        <v>566</v>
      </c>
      <c r="H3" s="67"/>
      <c r="I3" s="67" t="s">
        <v>567</v>
      </c>
      <c r="J3" s="67" t="s">
        <v>568</v>
      </c>
      <c r="K3" s="67" t="s">
        <v>569</v>
      </c>
      <c r="L3" s="67" t="s">
        <v>52</v>
      </c>
      <c r="M3" s="67" t="s">
        <v>570</v>
      </c>
      <c r="N3" s="67" t="s">
        <v>571</v>
      </c>
      <c r="O3" s="67" t="s">
        <v>572</v>
      </c>
      <c r="P3" s="67" t="s">
        <v>573</v>
      </c>
      <c r="Q3" s="67"/>
      <c r="R3" s="67" t="s">
        <v>574</v>
      </c>
      <c r="S3" s="67" t="s">
        <v>65</v>
      </c>
      <c r="T3" s="67" t="s">
        <v>575</v>
      </c>
      <c r="U3" s="67"/>
      <c r="V3" s="67"/>
      <c r="W3" s="67"/>
      <c r="X3" s="67" t="s">
        <v>576</v>
      </c>
      <c r="Y3" s="67" t="s">
        <v>577</v>
      </c>
      <c r="Z3" s="67" t="s">
        <v>578</v>
      </c>
      <c r="AA3" s="67" t="s">
        <v>579</v>
      </c>
      <c r="AB3" s="67" t="s">
        <v>580</v>
      </c>
      <c r="AC3" s="67"/>
      <c r="AD3" s="67"/>
      <c r="AE3" s="67"/>
      <c r="AF3" s="67" t="s">
        <v>581</v>
      </c>
      <c r="AG3" s="67" t="s">
        <v>582</v>
      </c>
      <c r="AH3" s="67"/>
      <c r="AI3" s="67" t="s">
        <v>583</v>
      </c>
      <c r="AJ3" s="67" t="s">
        <v>584</v>
      </c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</row>
    <row r="4" spans="1:57" ht="44.25" customHeight="1">
      <c r="A4" s="67" t="s">
        <v>585</v>
      </c>
      <c r="B4" s="67"/>
      <c r="C4" s="67"/>
      <c r="D4" s="67" t="s">
        <v>586</v>
      </c>
      <c r="E4" s="67"/>
      <c r="F4" s="67"/>
      <c r="G4" s="67" t="s">
        <v>587</v>
      </c>
      <c r="H4" s="67"/>
      <c r="I4" s="67" t="s">
        <v>588</v>
      </c>
      <c r="J4" s="67" t="s">
        <v>589</v>
      </c>
      <c r="K4" s="67"/>
      <c r="L4" s="67" t="s">
        <v>590</v>
      </c>
      <c r="M4" s="67" t="s">
        <v>591</v>
      </c>
      <c r="N4" s="67" t="s">
        <v>592</v>
      </c>
      <c r="O4" s="67" t="s">
        <v>593</v>
      </c>
      <c r="P4" s="67" t="s">
        <v>594</v>
      </c>
      <c r="Q4" s="67"/>
      <c r="R4" s="67" t="s">
        <v>595</v>
      </c>
      <c r="S4" s="67" t="s">
        <v>66</v>
      </c>
      <c r="T4" s="67" t="s">
        <v>596</v>
      </c>
      <c r="U4" s="67"/>
      <c r="V4" s="67"/>
      <c r="W4" s="67"/>
      <c r="X4" s="67" t="s">
        <v>597</v>
      </c>
      <c r="Y4" s="67" t="s">
        <v>598</v>
      </c>
      <c r="Z4" s="67" t="s">
        <v>599</v>
      </c>
      <c r="AA4" s="67" t="s">
        <v>600</v>
      </c>
      <c r="AB4" s="67" t="s">
        <v>601</v>
      </c>
      <c r="AC4" s="67"/>
      <c r="AD4" s="67"/>
      <c r="AE4" s="67"/>
      <c r="AF4" s="67"/>
      <c r="AG4" s="67" t="s">
        <v>602</v>
      </c>
      <c r="AH4" s="67"/>
      <c r="AI4" s="67" t="s">
        <v>603</v>
      </c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</row>
    <row r="5" spans="1:57" ht="44.25" customHeight="1">
      <c r="A5" s="67" t="s">
        <v>604</v>
      </c>
      <c r="B5" s="67"/>
      <c r="C5" s="67"/>
      <c r="D5" s="67" t="s">
        <v>605</v>
      </c>
      <c r="E5" s="67"/>
      <c r="F5" s="67"/>
      <c r="G5" s="67"/>
      <c r="H5" s="67"/>
      <c r="I5" s="67" t="s">
        <v>606</v>
      </c>
      <c r="J5" s="67" t="s">
        <v>607</v>
      </c>
      <c r="K5" s="67"/>
      <c r="L5" s="67" t="s">
        <v>53</v>
      </c>
      <c r="M5" s="67" t="s">
        <v>608</v>
      </c>
      <c r="N5" s="67"/>
      <c r="O5" s="67" t="s">
        <v>54</v>
      </c>
      <c r="P5" s="67" t="s">
        <v>55</v>
      </c>
      <c r="Q5" s="67"/>
      <c r="R5" s="67" t="s">
        <v>609</v>
      </c>
      <c r="S5" s="67" t="s">
        <v>610</v>
      </c>
      <c r="T5" s="67" t="s">
        <v>611</v>
      </c>
      <c r="U5" s="67"/>
      <c r="V5" s="67"/>
      <c r="W5" s="67"/>
      <c r="X5" s="67" t="s">
        <v>612</v>
      </c>
      <c r="Y5" s="67"/>
      <c r="Z5" s="67" t="s">
        <v>613</v>
      </c>
      <c r="AA5" s="67" t="s">
        <v>614</v>
      </c>
      <c r="AB5" s="67" t="s">
        <v>615</v>
      </c>
      <c r="AC5" s="67"/>
      <c r="AD5" s="67"/>
      <c r="AE5" s="67"/>
      <c r="AF5" s="67"/>
      <c r="AG5" s="67"/>
      <c r="AH5" s="67"/>
      <c r="AI5" s="67" t="s">
        <v>616</v>
      </c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</row>
    <row r="6" spans="1:57" ht="44.25" customHeight="1">
      <c r="A6" s="67" t="s">
        <v>617</v>
      </c>
      <c r="B6" s="67"/>
      <c r="C6" s="67"/>
      <c r="D6" s="67" t="s">
        <v>618</v>
      </c>
      <c r="E6" s="67"/>
      <c r="F6" s="67"/>
      <c r="G6" s="67"/>
      <c r="H6" s="67"/>
      <c r="I6" s="67" t="s">
        <v>619</v>
      </c>
      <c r="J6" s="67"/>
      <c r="K6" s="67"/>
      <c r="L6" s="67" t="s">
        <v>620</v>
      </c>
      <c r="M6" s="67" t="s">
        <v>621</v>
      </c>
      <c r="N6" s="67"/>
      <c r="O6" s="67" t="s">
        <v>622</v>
      </c>
      <c r="P6" s="67" t="s">
        <v>56</v>
      </c>
      <c r="Q6" s="67"/>
      <c r="R6" s="67" t="s">
        <v>623</v>
      </c>
      <c r="S6" s="67" t="s">
        <v>624</v>
      </c>
      <c r="T6" s="67" t="s">
        <v>625</v>
      </c>
      <c r="U6" s="67"/>
      <c r="V6" s="67"/>
      <c r="W6" s="67"/>
      <c r="X6" s="67" t="s">
        <v>67</v>
      </c>
      <c r="Y6" s="67"/>
      <c r="Z6" s="67" t="s">
        <v>626</v>
      </c>
      <c r="AA6" s="67" t="s">
        <v>627</v>
      </c>
      <c r="AB6" s="67" t="s">
        <v>628</v>
      </c>
      <c r="AC6" s="67"/>
      <c r="AD6" s="67"/>
      <c r="AE6" s="67"/>
      <c r="AF6" s="67"/>
      <c r="AG6" s="67"/>
      <c r="AH6" s="67"/>
      <c r="AI6" s="67" t="s">
        <v>629</v>
      </c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</row>
    <row r="7" spans="1:57" ht="44.25" customHeight="1">
      <c r="A7" s="67" t="s">
        <v>630</v>
      </c>
      <c r="B7" s="67"/>
      <c r="C7" s="67"/>
      <c r="D7" s="67" t="s">
        <v>631</v>
      </c>
      <c r="E7" s="67"/>
      <c r="F7" s="67"/>
      <c r="G7" s="67"/>
      <c r="H7" s="67"/>
      <c r="I7" s="67" t="s">
        <v>632</v>
      </c>
      <c r="J7" s="67"/>
      <c r="K7" s="67"/>
      <c r="L7" s="67"/>
      <c r="M7" s="67"/>
      <c r="N7" s="67"/>
      <c r="O7" s="67" t="s">
        <v>633</v>
      </c>
      <c r="P7" s="67" t="s">
        <v>634</v>
      </c>
      <c r="Q7" s="67"/>
      <c r="R7" s="67" t="s">
        <v>635</v>
      </c>
      <c r="S7" s="67" t="s">
        <v>636</v>
      </c>
      <c r="T7" s="67" t="s">
        <v>637</v>
      </c>
      <c r="U7" s="67"/>
      <c r="V7" s="67"/>
      <c r="W7" s="67"/>
      <c r="X7" s="67" t="s">
        <v>638</v>
      </c>
      <c r="Y7" s="67"/>
      <c r="Z7" s="67" t="s">
        <v>639</v>
      </c>
      <c r="AA7" s="67" t="s">
        <v>640</v>
      </c>
      <c r="AB7" s="67" t="s">
        <v>641</v>
      </c>
      <c r="AC7" s="67"/>
      <c r="AD7" s="67"/>
      <c r="AE7" s="67"/>
      <c r="AF7" s="67"/>
      <c r="AG7" s="67"/>
      <c r="AH7" s="67"/>
      <c r="AI7" s="67" t="s">
        <v>642</v>
      </c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</row>
    <row r="8" spans="1:57" ht="44.25" customHeight="1">
      <c r="A8" s="67" t="s">
        <v>643</v>
      </c>
      <c r="B8" s="67"/>
      <c r="C8" s="67"/>
      <c r="D8" s="67"/>
      <c r="E8" s="67"/>
      <c r="F8" s="67"/>
      <c r="G8" s="67"/>
      <c r="H8" s="67"/>
      <c r="I8" s="67" t="s">
        <v>644</v>
      </c>
      <c r="J8" s="67"/>
      <c r="K8" s="67"/>
      <c r="L8" s="67"/>
      <c r="M8" s="67"/>
      <c r="N8" s="67"/>
      <c r="O8" s="67" t="s">
        <v>645</v>
      </c>
      <c r="P8" s="67" t="s">
        <v>646</v>
      </c>
      <c r="Q8" s="67"/>
      <c r="R8" s="67" t="s">
        <v>647</v>
      </c>
      <c r="S8" s="67"/>
      <c r="T8" s="67" t="s">
        <v>648</v>
      </c>
      <c r="U8" s="67"/>
      <c r="V8" s="67"/>
      <c r="W8" s="67"/>
      <c r="X8" s="67" t="s">
        <v>649</v>
      </c>
      <c r="Y8" s="67"/>
      <c r="Z8" s="67" t="s">
        <v>650</v>
      </c>
      <c r="AA8" s="67" t="s">
        <v>651</v>
      </c>
      <c r="AB8" s="67" t="s">
        <v>652</v>
      </c>
      <c r="AC8" s="67"/>
      <c r="AD8" s="67"/>
      <c r="AE8" s="67"/>
      <c r="AF8" s="67"/>
      <c r="AG8" s="67"/>
      <c r="AH8" s="67"/>
      <c r="AI8" s="67" t="s">
        <v>653</v>
      </c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</row>
    <row r="9" spans="1:57" ht="44.25" customHeight="1">
      <c r="A9" s="67" t="s">
        <v>654</v>
      </c>
      <c r="B9" s="67"/>
      <c r="C9" s="67"/>
      <c r="D9" s="67"/>
      <c r="E9" s="67"/>
      <c r="F9" s="67"/>
      <c r="G9" s="67"/>
      <c r="H9" s="67"/>
      <c r="I9" s="67" t="s">
        <v>655</v>
      </c>
      <c r="J9" s="67"/>
      <c r="K9" s="67"/>
      <c r="L9" s="67"/>
      <c r="M9" s="67"/>
      <c r="N9" s="67"/>
      <c r="O9" s="67" t="s">
        <v>656</v>
      </c>
      <c r="P9" s="67"/>
      <c r="Q9" s="67"/>
      <c r="R9" s="67" t="s">
        <v>69</v>
      </c>
      <c r="S9" s="67"/>
      <c r="T9" s="67" t="s">
        <v>657</v>
      </c>
      <c r="U9" s="67"/>
      <c r="V9" s="67"/>
      <c r="W9" s="67"/>
      <c r="X9" s="67" t="s">
        <v>658</v>
      </c>
      <c r="Y9" s="67"/>
      <c r="Z9" s="67" t="s">
        <v>659</v>
      </c>
      <c r="AA9" s="67" t="s">
        <v>660</v>
      </c>
      <c r="AB9" s="67" t="s">
        <v>661</v>
      </c>
      <c r="AC9" s="67"/>
      <c r="AD9" s="67"/>
      <c r="AE9" s="67"/>
      <c r="AF9" s="67"/>
      <c r="AG9" s="67"/>
      <c r="AH9" s="67"/>
      <c r="AI9" s="67" t="s">
        <v>662</v>
      </c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</row>
    <row r="10" spans="1:57" ht="44.25" customHeight="1">
      <c r="A10" s="67" t="s">
        <v>663</v>
      </c>
      <c r="B10" s="67"/>
      <c r="C10" s="67"/>
      <c r="D10" s="67"/>
      <c r="E10" s="67"/>
      <c r="F10" s="67"/>
      <c r="G10" s="67"/>
      <c r="H10" s="67"/>
      <c r="I10" s="67" t="s">
        <v>664</v>
      </c>
      <c r="J10" s="67"/>
      <c r="K10" s="67"/>
      <c r="L10" s="67"/>
      <c r="M10" s="67"/>
      <c r="N10" s="67"/>
      <c r="O10" s="67" t="s">
        <v>665</v>
      </c>
      <c r="P10" s="67"/>
      <c r="Q10" s="67"/>
      <c r="R10" s="67" t="s">
        <v>666</v>
      </c>
      <c r="S10" s="67"/>
      <c r="T10" s="67"/>
      <c r="U10" s="67"/>
      <c r="V10" s="67"/>
      <c r="W10" s="67"/>
      <c r="X10" s="67" t="s">
        <v>667</v>
      </c>
      <c r="Y10" s="67"/>
      <c r="Z10" s="67" t="s">
        <v>668</v>
      </c>
      <c r="AA10" s="67" t="s">
        <v>669</v>
      </c>
      <c r="AB10" s="67"/>
      <c r="AC10" s="67"/>
      <c r="AD10" s="67"/>
      <c r="AE10" s="67"/>
      <c r="AF10" s="67"/>
      <c r="AG10" s="67"/>
      <c r="AH10" s="67"/>
      <c r="AI10" s="67" t="s">
        <v>670</v>
      </c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</row>
    <row r="11" spans="1:57" ht="44.25" customHeight="1">
      <c r="A11" s="67" t="s">
        <v>671</v>
      </c>
      <c r="B11" s="67"/>
      <c r="C11" s="67"/>
      <c r="D11" s="67"/>
      <c r="E11" s="67"/>
      <c r="F11" s="67"/>
      <c r="G11" s="67"/>
      <c r="H11" s="67"/>
      <c r="I11" s="67" t="s">
        <v>672</v>
      </c>
      <c r="J11" s="67"/>
      <c r="K11" s="67"/>
      <c r="L11" s="67"/>
      <c r="M11" s="67"/>
      <c r="N11" s="67"/>
      <c r="O11" s="67" t="s">
        <v>673</v>
      </c>
      <c r="P11" s="67"/>
      <c r="Q11" s="67"/>
      <c r="R11" s="67" t="s">
        <v>674</v>
      </c>
      <c r="S11" s="67"/>
      <c r="T11" s="67"/>
      <c r="U11" s="67"/>
      <c r="V11" s="67"/>
      <c r="W11" s="67"/>
      <c r="X11" s="67" t="s">
        <v>675</v>
      </c>
      <c r="Y11" s="67"/>
      <c r="Z11" s="67" t="s">
        <v>676</v>
      </c>
      <c r="AA11" s="67" t="s">
        <v>677</v>
      </c>
      <c r="AB11" s="67"/>
      <c r="AC11" s="67"/>
      <c r="AD11" s="67"/>
      <c r="AE11" s="67"/>
      <c r="AF11" s="67"/>
      <c r="AG11" s="67"/>
      <c r="AH11" s="67"/>
      <c r="AI11" s="67" t="s">
        <v>678</v>
      </c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</row>
    <row r="12" spans="1:57" ht="44.25" customHeight="1">
      <c r="A12" s="67" t="s">
        <v>679</v>
      </c>
      <c r="B12" s="67"/>
      <c r="C12" s="67"/>
      <c r="D12" s="67"/>
      <c r="E12" s="67"/>
      <c r="F12" s="67"/>
      <c r="G12" s="67"/>
      <c r="H12" s="67"/>
      <c r="I12" s="67" t="s">
        <v>680</v>
      </c>
      <c r="J12" s="67"/>
      <c r="K12" s="67"/>
      <c r="L12" s="67"/>
      <c r="M12" s="67"/>
      <c r="N12" s="67"/>
      <c r="O12" s="67" t="s">
        <v>681</v>
      </c>
      <c r="P12" s="67"/>
      <c r="Q12" s="67"/>
      <c r="R12" s="67" t="s">
        <v>682</v>
      </c>
      <c r="S12" s="67"/>
      <c r="T12" s="67"/>
      <c r="U12" s="67"/>
      <c r="V12" s="67"/>
      <c r="W12" s="67"/>
      <c r="X12" s="67"/>
      <c r="Y12" s="67"/>
      <c r="Z12" s="67" t="s">
        <v>683</v>
      </c>
      <c r="AA12" s="67" t="s">
        <v>684</v>
      </c>
      <c r="AB12" s="67"/>
      <c r="AC12" s="67"/>
      <c r="AD12" s="67"/>
      <c r="AE12" s="67"/>
      <c r="AF12" s="67"/>
      <c r="AG12" s="67"/>
      <c r="AH12" s="67"/>
      <c r="AI12" s="67" t="s">
        <v>685</v>
      </c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</row>
    <row r="13" spans="1:57" ht="44.25" customHeight="1">
      <c r="A13" s="67" t="s">
        <v>686</v>
      </c>
      <c r="B13" s="67"/>
      <c r="C13" s="67"/>
      <c r="D13" s="67"/>
      <c r="E13" s="67"/>
      <c r="F13" s="67"/>
      <c r="G13" s="67"/>
      <c r="H13" s="67"/>
      <c r="I13" s="67" t="s">
        <v>687</v>
      </c>
      <c r="J13" s="67"/>
      <c r="K13" s="67"/>
      <c r="L13" s="67"/>
      <c r="M13" s="67"/>
      <c r="N13" s="67"/>
      <c r="O13" s="67" t="s">
        <v>688</v>
      </c>
      <c r="P13" s="67"/>
      <c r="Q13" s="67"/>
      <c r="R13" s="67" t="s">
        <v>689</v>
      </c>
      <c r="S13" s="67"/>
      <c r="T13" s="67"/>
      <c r="U13" s="67"/>
      <c r="V13" s="67"/>
      <c r="W13" s="67"/>
      <c r="X13" s="67"/>
      <c r="Y13" s="67"/>
      <c r="Z13" s="67" t="s">
        <v>690</v>
      </c>
      <c r="AA13" s="67" t="s">
        <v>691</v>
      </c>
      <c r="AB13" s="67"/>
      <c r="AC13" s="67"/>
      <c r="AD13" s="67"/>
      <c r="AE13" s="67"/>
      <c r="AF13" s="67"/>
      <c r="AG13" s="67"/>
      <c r="AH13" s="67"/>
      <c r="AI13" s="67" t="s">
        <v>692</v>
      </c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</row>
    <row r="14" spans="1:57" ht="44.25" customHeight="1">
      <c r="A14" s="67" t="s">
        <v>693</v>
      </c>
      <c r="B14" s="67"/>
      <c r="C14" s="67"/>
      <c r="D14" s="67"/>
      <c r="E14" s="67"/>
      <c r="F14" s="67"/>
      <c r="G14" s="67"/>
      <c r="H14" s="67"/>
      <c r="I14" s="67" t="s">
        <v>694</v>
      </c>
      <c r="J14" s="67"/>
      <c r="K14" s="67"/>
      <c r="L14" s="67"/>
      <c r="M14" s="67"/>
      <c r="N14" s="67"/>
      <c r="O14" s="67" t="s">
        <v>695</v>
      </c>
      <c r="P14" s="67"/>
      <c r="Q14" s="67"/>
      <c r="R14" s="67" t="s">
        <v>696</v>
      </c>
      <c r="S14" s="67"/>
      <c r="T14" s="67"/>
      <c r="U14" s="67"/>
      <c r="V14" s="67"/>
      <c r="W14" s="67"/>
      <c r="X14" s="67"/>
      <c r="Y14" s="67"/>
      <c r="Z14" s="67"/>
      <c r="AA14" s="67" t="s">
        <v>697</v>
      </c>
      <c r="AB14" s="67"/>
      <c r="AC14" s="67"/>
      <c r="AD14" s="67"/>
      <c r="AE14" s="67"/>
      <c r="AF14" s="67"/>
      <c r="AG14" s="67"/>
      <c r="AH14" s="67"/>
      <c r="AI14" s="67" t="s">
        <v>698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</row>
    <row r="15" spans="1:57" ht="44.25" customHeight="1">
      <c r="A15" s="67" t="s">
        <v>699</v>
      </c>
      <c r="B15" s="67"/>
      <c r="C15" s="67"/>
      <c r="D15" s="67"/>
      <c r="E15" s="67"/>
      <c r="F15" s="67"/>
      <c r="G15" s="67"/>
      <c r="H15" s="67"/>
      <c r="I15" s="67" t="s">
        <v>700</v>
      </c>
      <c r="J15" s="67"/>
      <c r="K15" s="67"/>
      <c r="L15" s="67"/>
      <c r="M15" s="67"/>
      <c r="N15" s="67"/>
      <c r="O15" s="67" t="s">
        <v>701</v>
      </c>
      <c r="P15" s="67"/>
      <c r="Q15" s="67"/>
      <c r="R15" s="67" t="s">
        <v>702</v>
      </c>
      <c r="S15" s="67"/>
      <c r="T15" s="67"/>
      <c r="U15" s="67"/>
      <c r="V15" s="67"/>
      <c r="W15" s="67"/>
      <c r="X15" s="67"/>
      <c r="Y15" s="67"/>
      <c r="Z15" s="67"/>
      <c r="AA15" s="67" t="s">
        <v>703</v>
      </c>
      <c r="AB15" s="67"/>
      <c r="AC15" s="67"/>
      <c r="AD15" s="67"/>
      <c r="AE15" s="67"/>
      <c r="AF15" s="67"/>
      <c r="AG15" s="67"/>
      <c r="AH15" s="67"/>
      <c r="AI15" s="67" t="s">
        <v>704</v>
      </c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</row>
    <row r="16" spans="1:57" ht="44.25" customHeight="1">
      <c r="A16" s="67" t="s">
        <v>705</v>
      </c>
      <c r="B16" s="67"/>
      <c r="C16" s="67"/>
      <c r="D16" s="67"/>
      <c r="E16" s="67"/>
      <c r="F16" s="67"/>
      <c r="G16" s="67"/>
      <c r="H16" s="67"/>
      <c r="I16" s="67" t="s">
        <v>706</v>
      </c>
      <c r="J16" s="67"/>
      <c r="K16" s="67"/>
      <c r="L16" s="67"/>
      <c r="M16" s="67"/>
      <c r="N16" s="67"/>
      <c r="O16" s="67" t="s">
        <v>707</v>
      </c>
      <c r="P16" s="67"/>
      <c r="Q16" s="67"/>
      <c r="R16" s="67" t="s">
        <v>57</v>
      </c>
      <c r="S16" s="67"/>
      <c r="T16" s="67"/>
      <c r="U16" s="67"/>
      <c r="V16" s="67"/>
      <c r="W16" s="67"/>
      <c r="X16" s="67"/>
      <c r="Y16" s="67"/>
      <c r="Z16" s="67"/>
      <c r="AA16" s="67" t="s">
        <v>708</v>
      </c>
      <c r="AB16" s="67"/>
      <c r="AC16" s="67"/>
      <c r="AD16" s="67"/>
      <c r="AE16" s="67"/>
      <c r="AF16" s="67"/>
      <c r="AG16" s="67"/>
      <c r="AH16" s="67"/>
      <c r="AI16" s="67" t="s">
        <v>709</v>
      </c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</row>
    <row r="17" spans="1:57" ht="44.25" customHeight="1">
      <c r="A17" s="67" t="s">
        <v>710</v>
      </c>
      <c r="B17" s="67"/>
      <c r="C17" s="67"/>
      <c r="D17" s="67"/>
      <c r="E17" s="67"/>
      <c r="F17" s="67"/>
      <c r="G17" s="67"/>
      <c r="H17" s="67"/>
      <c r="I17" s="67" t="s">
        <v>711</v>
      </c>
      <c r="J17" s="67"/>
      <c r="K17" s="67"/>
      <c r="L17" s="67"/>
      <c r="M17" s="67"/>
      <c r="N17" s="67"/>
      <c r="O17" s="67" t="s">
        <v>712</v>
      </c>
      <c r="P17" s="67"/>
      <c r="Q17" s="67"/>
      <c r="R17" s="67" t="s">
        <v>70</v>
      </c>
      <c r="S17" s="67"/>
      <c r="T17" s="67"/>
      <c r="U17" s="67"/>
      <c r="V17" s="67"/>
      <c r="W17" s="67"/>
      <c r="X17" s="67"/>
      <c r="Y17" s="67"/>
      <c r="Z17" s="67"/>
      <c r="AA17" s="67" t="s">
        <v>713</v>
      </c>
      <c r="AB17" s="67"/>
      <c r="AC17" s="67"/>
      <c r="AD17" s="67"/>
      <c r="AE17" s="67"/>
      <c r="AF17" s="67"/>
      <c r="AG17" s="67"/>
      <c r="AH17" s="67"/>
      <c r="AI17" s="67" t="s">
        <v>714</v>
      </c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</row>
    <row r="18" spans="1:57" ht="44.25" customHeight="1">
      <c r="A18" s="67" t="s">
        <v>715</v>
      </c>
      <c r="B18" s="67"/>
      <c r="C18" s="67"/>
      <c r="D18" s="67"/>
      <c r="E18" s="67"/>
      <c r="F18" s="67"/>
      <c r="G18" s="67"/>
      <c r="H18" s="67"/>
      <c r="I18" s="67" t="s">
        <v>716</v>
      </c>
      <c r="J18" s="67"/>
      <c r="K18" s="67"/>
      <c r="L18" s="67"/>
      <c r="M18" s="67"/>
      <c r="N18" s="67"/>
      <c r="O18" s="67" t="s">
        <v>717</v>
      </c>
      <c r="P18" s="67"/>
      <c r="Q18" s="67"/>
      <c r="R18" s="67" t="s">
        <v>718</v>
      </c>
      <c r="S18" s="67"/>
      <c r="T18" s="67"/>
      <c r="U18" s="67"/>
      <c r="V18" s="67"/>
      <c r="W18" s="67"/>
      <c r="X18" s="67"/>
      <c r="Y18" s="67"/>
      <c r="Z18" s="67"/>
      <c r="AA18" s="67" t="s">
        <v>719</v>
      </c>
      <c r="AB18" s="67"/>
      <c r="AC18" s="67"/>
      <c r="AD18" s="67"/>
      <c r="AE18" s="67"/>
      <c r="AF18" s="67"/>
      <c r="AG18" s="67"/>
      <c r="AH18" s="67"/>
      <c r="AI18" s="67" t="s">
        <v>720</v>
      </c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</row>
    <row r="19" spans="1:57" ht="44.25" customHeight="1">
      <c r="A19" s="67"/>
      <c r="B19" s="67"/>
      <c r="C19" s="67"/>
      <c r="D19" s="67"/>
      <c r="E19" s="67"/>
      <c r="F19" s="67"/>
      <c r="G19" s="67"/>
      <c r="H19" s="67"/>
      <c r="I19" s="67" t="s">
        <v>721</v>
      </c>
      <c r="J19" s="67"/>
      <c r="K19" s="67"/>
      <c r="L19" s="67"/>
      <c r="M19" s="67"/>
      <c r="N19" s="67"/>
      <c r="O19" s="67" t="s">
        <v>722</v>
      </c>
      <c r="P19" s="67"/>
      <c r="Q19" s="67"/>
      <c r="R19" s="67" t="s">
        <v>723</v>
      </c>
      <c r="S19" s="67"/>
      <c r="T19" s="67"/>
      <c r="U19" s="67"/>
      <c r="V19" s="67"/>
      <c r="W19" s="67"/>
      <c r="X19" s="67"/>
      <c r="Y19" s="67"/>
      <c r="Z19" s="67"/>
      <c r="AA19" s="67" t="s">
        <v>724</v>
      </c>
      <c r="AB19" s="67"/>
      <c r="AC19" s="67"/>
      <c r="AD19" s="67"/>
      <c r="AE19" s="67"/>
      <c r="AF19" s="67"/>
      <c r="AG19" s="67"/>
      <c r="AH19" s="67"/>
      <c r="AI19" s="67" t="s">
        <v>725</v>
      </c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</row>
    <row r="20" spans="1:57" ht="44.25" customHeight="1">
      <c r="A20" s="67"/>
      <c r="B20" s="67"/>
      <c r="C20" s="67"/>
      <c r="D20" s="67"/>
      <c r="E20" s="67"/>
      <c r="F20" s="67"/>
      <c r="G20" s="67"/>
      <c r="H20" s="67"/>
      <c r="I20" s="67" t="s">
        <v>726</v>
      </c>
      <c r="J20" s="67"/>
      <c r="K20" s="67"/>
      <c r="L20" s="67"/>
      <c r="M20" s="67"/>
      <c r="N20" s="67"/>
      <c r="O20" s="67" t="s">
        <v>727</v>
      </c>
      <c r="P20" s="67"/>
      <c r="Q20" s="67"/>
      <c r="R20" s="67" t="s">
        <v>728</v>
      </c>
      <c r="S20" s="67"/>
      <c r="T20" s="67"/>
      <c r="U20" s="67"/>
      <c r="V20" s="67"/>
      <c r="W20" s="67"/>
      <c r="X20" s="67"/>
      <c r="Y20" s="67"/>
      <c r="Z20" s="67"/>
      <c r="AA20" s="67" t="s">
        <v>729</v>
      </c>
      <c r="AB20" s="67"/>
      <c r="AC20" s="67"/>
      <c r="AD20" s="67"/>
      <c r="AE20" s="67"/>
      <c r="AF20" s="67"/>
      <c r="AG20" s="67"/>
      <c r="AH20" s="67"/>
      <c r="AI20" s="67" t="s">
        <v>730</v>
      </c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</row>
    <row r="21" spans="1:57" ht="44.25" customHeight="1">
      <c r="A21" s="67"/>
      <c r="B21" s="67"/>
      <c r="C21" s="67"/>
      <c r="D21" s="67"/>
      <c r="E21" s="67"/>
      <c r="F21" s="67"/>
      <c r="G21" s="67"/>
      <c r="H21" s="67"/>
      <c r="I21" s="67" t="s">
        <v>731</v>
      </c>
      <c r="J21" s="67"/>
      <c r="K21" s="67"/>
      <c r="L21" s="67"/>
      <c r="M21" s="67"/>
      <c r="N21" s="67"/>
      <c r="O21" s="67" t="s">
        <v>732</v>
      </c>
      <c r="P21" s="67"/>
      <c r="Q21" s="67"/>
      <c r="R21" s="67" t="s">
        <v>733</v>
      </c>
      <c r="S21" s="67"/>
      <c r="T21" s="67"/>
      <c r="U21" s="67"/>
      <c r="V21" s="67"/>
      <c r="W21" s="67"/>
      <c r="X21" s="67"/>
      <c r="Y21" s="67"/>
      <c r="Z21" s="67"/>
      <c r="AA21" s="67" t="s">
        <v>734</v>
      </c>
      <c r="AB21" s="67"/>
      <c r="AC21" s="67"/>
      <c r="AD21" s="67"/>
      <c r="AE21" s="67"/>
      <c r="AF21" s="67"/>
      <c r="AG21" s="67"/>
      <c r="AH21" s="67"/>
      <c r="AI21" s="67" t="s">
        <v>735</v>
      </c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</row>
    <row r="22" spans="1:57" ht="44.25" customHeight="1">
      <c r="A22" s="67"/>
      <c r="B22" s="67"/>
      <c r="C22" s="67"/>
      <c r="D22" s="67"/>
      <c r="E22" s="67"/>
      <c r="F22" s="67"/>
      <c r="G22" s="67"/>
      <c r="H22" s="67"/>
      <c r="I22" s="67" t="s">
        <v>736</v>
      </c>
      <c r="J22" s="67"/>
      <c r="K22" s="67"/>
      <c r="L22" s="67"/>
      <c r="M22" s="67"/>
      <c r="N22" s="67"/>
      <c r="O22" s="67" t="s">
        <v>737</v>
      </c>
      <c r="P22" s="67"/>
      <c r="Q22" s="67"/>
      <c r="R22" s="67" t="s">
        <v>738</v>
      </c>
      <c r="S22" s="67"/>
      <c r="T22" s="67"/>
      <c r="U22" s="67"/>
      <c r="V22" s="67"/>
      <c r="W22" s="67"/>
      <c r="X22" s="67"/>
      <c r="Y22" s="67"/>
      <c r="Z22" s="67"/>
      <c r="AA22" s="67" t="s">
        <v>739</v>
      </c>
      <c r="AB22" s="67"/>
      <c r="AC22" s="67"/>
      <c r="AD22" s="67"/>
      <c r="AE22" s="67"/>
      <c r="AF22" s="67"/>
      <c r="AG22" s="67"/>
      <c r="AH22" s="67"/>
      <c r="AI22" s="67" t="s">
        <v>740</v>
      </c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</row>
    <row r="23" spans="1:57" ht="44.25" customHeight="1">
      <c r="A23" s="67"/>
      <c r="B23" s="67"/>
      <c r="C23" s="67"/>
      <c r="D23" s="67"/>
      <c r="E23" s="67"/>
      <c r="F23" s="67"/>
      <c r="G23" s="67"/>
      <c r="H23" s="67"/>
      <c r="I23" s="67" t="s">
        <v>741</v>
      </c>
      <c r="J23" s="67"/>
      <c r="K23" s="67"/>
      <c r="L23" s="67"/>
      <c r="M23" s="67"/>
      <c r="N23" s="67"/>
      <c r="O23" s="67" t="s">
        <v>742</v>
      </c>
      <c r="P23" s="67"/>
      <c r="Q23" s="67"/>
      <c r="R23" s="67" t="s">
        <v>58</v>
      </c>
      <c r="S23" s="67"/>
      <c r="T23" s="67"/>
      <c r="U23" s="67"/>
      <c r="V23" s="67"/>
      <c r="W23" s="67"/>
      <c r="X23" s="67"/>
      <c r="Y23" s="67"/>
      <c r="Z23" s="67"/>
      <c r="AA23" s="67" t="s">
        <v>743</v>
      </c>
      <c r="AB23" s="67"/>
      <c r="AC23" s="67"/>
      <c r="AD23" s="67"/>
      <c r="AE23" s="67"/>
      <c r="AF23" s="67"/>
      <c r="AG23" s="67"/>
      <c r="AH23" s="67"/>
      <c r="AI23" s="67" t="s">
        <v>744</v>
      </c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</row>
    <row r="24" spans="1:57" ht="44.25" customHeight="1">
      <c r="A24" s="67"/>
      <c r="B24" s="67"/>
      <c r="C24" s="67"/>
      <c r="D24" s="67"/>
      <c r="E24" s="67"/>
      <c r="F24" s="67"/>
      <c r="G24" s="67"/>
      <c r="H24" s="67"/>
      <c r="I24" s="67" t="s">
        <v>745</v>
      </c>
      <c r="J24" s="67"/>
      <c r="K24" s="67"/>
      <c r="L24" s="67"/>
      <c r="M24" s="67"/>
      <c r="N24" s="67"/>
      <c r="O24" s="67" t="s">
        <v>746</v>
      </c>
      <c r="P24" s="67"/>
      <c r="Q24" s="67"/>
      <c r="R24" s="67" t="s">
        <v>747</v>
      </c>
      <c r="S24" s="67"/>
      <c r="T24" s="67"/>
      <c r="U24" s="67"/>
      <c r="V24" s="67"/>
      <c r="W24" s="67"/>
      <c r="X24" s="67"/>
      <c r="Y24" s="67"/>
      <c r="Z24" s="67"/>
      <c r="AA24" s="67" t="s">
        <v>748</v>
      </c>
      <c r="AB24" s="67"/>
      <c r="AC24" s="67"/>
      <c r="AD24" s="67"/>
      <c r="AE24" s="67"/>
      <c r="AF24" s="67"/>
      <c r="AG24" s="67"/>
      <c r="AH24" s="67"/>
      <c r="AI24" s="67" t="s">
        <v>749</v>
      </c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</row>
    <row r="25" spans="1:57" ht="44.25" customHeight="1">
      <c r="A25" s="67"/>
      <c r="B25" s="67"/>
      <c r="C25" s="67"/>
      <c r="D25" s="67"/>
      <c r="E25" s="67"/>
      <c r="F25" s="67"/>
      <c r="G25" s="67"/>
      <c r="H25" s="67"/>
      <c r="I25" s="67" t="s">
        <v>750</v>
      </c>
      <c r="J25" s="67"/>
      <c r="K25" s="67"/>
      <c r="L25" s="67"/>
      <c r="M25" s="67"/>
      <c r="N25" s="67"/>
      <c r="O25" s="67" t="s">
        <v>751</v>
      </c>
      <c r="P25" s="67"/>
      <c r="Q25" s="67"/>
      <c r="R25" s="67" t="s">
        <v>752</v>
      </c>
      <c r="S25" s="67"/>
      <c r="T25" s="67"/>
      <c r="U25" s="67"/>
      <c r="V25" s="67"/>
      <c r="W25" s="67"/>
      <c r="X25" s="67"/>
      <c r="Y25" s="67"/>
      <c r="Z25" s="67"/>
      <c r="AA25" s="67" t="s">
        <v>753</v>
      </c>
      <c r="AB25" s="67"/>
      <c r="AC25" s="67"/>
      <c r="AD25" s="67"/>
      <c r="AE25" s="67"/>
      <c r="AF25" s="67"/>
      <c r="AG25" s="67"/>
      <c r="AH25" s="67"/>
      <c r="AI25" s="67" t="s">
        <v>754</v>
      </c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</row>
    <row r="26" spans="1:57" ht="44.25" customHeight="1">
      <c r="A26" s="67"/>
      <c r="B26" s="67"/>
      <c r="C26" s="67"/>
      <c r="D26" s="67"/>
      <c r="E26" s="67"/>
      <c r="F26" s="67"/>
      <c r="G26" s="67"/>
      <c r="H26" s="67"/>
      <c r="I26" s="67" t="s">
        <v>755</v>
      </c>
      <c r="J26" s="67"/>
      <c r="K26" s="67"/>
      <c r="L26" s="67"/>
      <c r="M26" s="67"/>
      <c r="N26" s="67"/>
      <c r="O26" s="67" t="s">
        <v>756</v>
      </c>
      <c r="P26" s="67"/>
      <c r="Q26" s="67"/>
      <c r="R26" s="67" t="s">
        <v>757</v>
      </c>
      <c r="S26" s="67"/>
      <c r="T26" s="67"/>
      <c r="U26" s="67"/>
      <c r="V26" s="67"/>
      <c r="W26" s="67"/>
      <c r="X26" s="67"/>
      <c r="Y26" s="67"/>
      <c r="Z26" s="67"/>
      <c r="AA26" s="67" t="s">
        <v>758</v>
      </c>
      <c r="AB26" s="67"/>
      <c r="AC26" s="67"/>
      <c r="AD26" s="67"/>
      <c r="AE26" s="67"/>
      <c r="AF26" s="67"/>
      <c r="AG26" s="67"/>
      <c r="AH26" s="67"/>
      <c r="AI26" s="67" t="s">
        <v>759</v>
      </c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</row>
    <row r="27" spans="1:57" ht="44.25" customHeight="1">
      <c r="A27" s="67"/>
      <c r="B27" s="67"/>
      <c r="C27" s="67"/>
      <c r="D27" s="67"/>
      <c r="E27" s="67"/>
      <c r="F27" s="67"/>
      <c r="G27" s="67"/>
      <c r="H27" s="67"/>
      <c r="I27" s="67" t="s">
        <v>760</v>
      </c>
      <c r="J27" s="67"/>
      <c r="K27" s="67"/>
      <c r="L27" s="67"/>
      <c r="M27" s="67"/>
      <c r="N27" s="67"/>
      <c r="O27" s="67" t="s">
        <v>761</v>
      </c>
      <c r="P27" s="67"/>
      <c r="Q27" s="67"/>
      <c r="R27" s="67" t="s">
        <v>762</v>
      </c>
      <c r="S27" s="67"/>
      <c r="T27" s="67"/>
      <c r="U27" s="67"/>
      <c r="V27" s="67"/>
      <c r="W27" s="67"/>
      <c r="X27" s="67"/>
      <c r="Y27" s="67"/>
      <c r="Z27" s="67"/>
      <c r="AA27" s="67" t="s">
        <v>763</v>
      </c>
      <c r="AB27" s="67"/>
      <c r="AC27" s="67"/>
      <c r="AD27" s="67"/>
      <c r="AE27" s="67"/>
      <c r="AF27" s="67"/>
      <c r="AG27" s="67"/>
      <c r="AH27" s="67"/>
      <c r="AI27" s="67" t="s">
        <v>764</v>
      </c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</row>
    <row r="28" spans="1:57" ht="44.25" customHeight="1">
      <c r="A28" s="67"/>
      <c r="B28" s="67"/>
      <c r="C28" s="67"/>
      <c r="D28" s="67"/>
      <c r="E28" s="67"/>
      <c r="F28" s="67"/>
      <c r="G28" s="67"/>
      <c r="H28" s="67"/>
      <c r="I28" s="67" t="s">
        <v>765</v>
      </c>
      <c r="J28" s="67"/>
      <c r="K28" s="67"/>
      <c r="L28" s="67"/>
      <c r="M28" s="67"/>
      <c r="N28" s="67"/>
      <c r="O28" s="67" t="s">
        <v>766</v>
      </c>
      <c r="P28" s="67"/>
      <c r="Q28" s="67"/>
      <c r="R28" s="67" t="s">
        <v>767</v>
      </c>
      <c r="S28" s="67"/>
      <c r="T28" s="67"/>
      <c r="U28" s="67"/>
      <c r="V28" s="67"/>
      <c r="W28" s="67"/>
      <c r="X28" s="67"/>
      <c r="Y28" s="67"/>
      <c r="Z28" s="67"/>
      <c r="AA28" s="67" t="s">
        <v>768</v>
      </c>
      <c r="AB28" s="67"/>
      <c r="AC28" s="67"/>
      <c r="AD28" s="67"/>
      <c r="AE28" s="67"/>
      <c r="AF28" s="67"/>
      <c r="AG28" s="67"/>
      <c r="AH28" s="67"/>
      <c r="AI28" s="67" t="s">
        <v>769</v>
      </c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</row>
    <row r="29" spans="1:57" ht="44.25" customHeight="1">
      <c r="A29" s="67"/>
      <c r="B29" s="67"/>
      <c r="C29" s="67"/>
      <c r="D29" s="67"/>
      <c r="E29" s="67"/>
      <c r="F29" s="67"/>
      <c r="G29" s="67"/>
      <c r="H29" s="67"/>
      <c r="I29" s="67" t="s">
        <v>770</v>
      </c>
      <c r="J29" s="67"/>
      <c r="K29" s="67"/>
      <c r="L29" s="67"/>
      <c r="M29" s="67"/>
      <c r="N29" s="67"/>
      <c r="O29" s="67" t="s">
        <v>771</v>
      </c>
      <c r="P29" s="67"/>
      <c r="Q29" s="67"/>
      <c r="R29" s="67" t="s">
        <v>59</v>
      </c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</row>
    <row r="30" spans="1:57" ht="44.25" customHeight="1">
      <c r="A30" s="67"/>
      <c r="B30" s="67"/>
      <c r="C30" s="67"/>
      <c r="D30" s="67"/>
      <c r="E30" s="67"/>
      <c r="F30" s="67"/>
      <c r="G30" s="67"/>
      <c r="H30" s="67"/>
      <c r="I30" s="67" t="s">
        <v>772</v>
      </c>
      <c r="J30" s="67"/>
      <c r="K30" s="67"/>
      <c r="L30" s="67"/>
      <c r="M30" s="67"/>
      <c r="N30" s="67"/>
      <c r="O30" s="67" t="s">
        <v>773</v>
      </c>
      <c r="P30" s="67"/>
      <c r="Q30" s="67"/>
      <c r="R30" s="67" t="s">
        <v>774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</row>
    <row r="31" spans="1:57" ht="44.25" customHeight="1">
      <c r="A31" s="67"/>
      <c r="B31" s="67"/>
      <c r="C31" s="67"/>
      <c r="D31" s="67"/>
      <c r="E31" s="67"/>
      <c r="F31" s="67"/>
      <c r="G31" s="67"/>
      <c r="H31" s="67"/>
      <c r="I31" s="67" t="s">
        <v>775</v>
      </c>
      <c r="J31" s="67"/>
      <c r="K31" s="67"/>
      <c r="L31" s="67"/>
      <c r="M31" s="67"/>
      <c r="N31" s="67"/>
      <c r="O31" s="67" t="s">
        <v>776</v>
      </c>
      <c r="P31" s="67"/>
      <c r="Q31" s="67"/>
      <c r="R31" s="67" t="s">
        <v>777</v>
      </c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</row>
    <row r="32" spans="1:57" ht="44.25" customHeight="1">
      <c r="A32" s="67"/>
      <c r="B32" s="67"/>
      <c r="C32" s="67"/>
      <c r="D32" s="67"/>
      <c r="E32" s="67"/>
      <c r="F32" s="67"/>
      <c r="G32" s="67"/>
      <c r="H32" s="67"/>
      <c r="I32" s="67" t="s">
        <v>51</v>
      </c>
      <c r="J32" s="67"/>
      <c r="K32" s="67"/>
      <c r="L32" s="67"/>
      <c r="M32" s="67"/>
      <c r="N32" s="67"/>
      <c r="O32" s="67" t="s">
        <v>778</v>
      </c>
      <c r="P32" s="67"/>
      <c r="Q32" s="67"/>
      <c r="R32" s="67" t="s">
        <v>779</v>
      </c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</row>
    <row r="33" spans="1:57" ht="44.25" customHeight="1">
      <c r="A33" s="67"/>
      <c r="B33" s="67"/>
      <c r="C33" s="67"/>
      <c r="D33" s="67"/>
      <c r="E33" s="67"/>
      <c r="F33" s="67"/>
      <c r="G33" s="67"/>
      <c r="H33" s="67"/>
      <c r="I33" s="67" t="s">
        <v>780</v>
      </c>
      <c r="J33" s="67"/>
      <c r="K33" s="67"/>
      <c r="L33" s="67"/>
      <c r="M33" s="67"/>
      <c r="N33" s="67"/>
      <c r="O33" s="67"/>
      <c r="P33" s="67"/>
      <c r="Q33" s="67"/>
      <c r="R33" s="67" t="s">
        <v>781</v>
      </c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</row>
    <row r="34" spans="1:57" ht="44.25" customHeight="1">
      <c r="A34" s="67"/>
      <c r="B34" s="67"/>
      <c r="C34" s="67"/>
      <c r="D34" s="67"/>
      <c r="E34" s="67"/>
      <c r="F34" s="67"/>
      <c r="G34" s="67"/>
      <c r="H34" s="67"/>
      <c r="I34" s="67" t="s">
        <v>782</v>
      </c>
      <c r="J34" s="67"/>
      <c r="K34" s="67"/>
      <c r="L34" s="67"/>
      <c r="M34" s="67"/>
      <c r="N34" s="67"/>
      <c r="O34" s="67"/>
      <c r="P34" s="67"/>
      <c r="Q34" s="67"/>
      <c r="R34" s="67" t="s">
        <v>783</v>
      </c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</row>
    <row r="35" spans="1:57" ht="44.25" customHeight="1">
      <c r="A35" s="67"/>
      <c r="B35" s="67"/>
      <c r="C35" s="67"/>
      <c r="D35" s="67"/>
      <c r="E35" s="67"/>
      <c r="F35" s="67"/>
      <c r="G35" s="67"/>
      <c r="H35" s="67"/>
      <c r="I35" s="67" t="s">
        <v>784</v>
      </c>
      <c r="J35" s="67"/>
      <c r="K35" s="67"/>
      <c r="L35" s="67"/>
      <c r="M35" s="67"/>
      <c r="N35" s="67"/>
      <c r="O35" s="67"/>
      <c r="P35" s="67"/>
      <c r="Q35" s="67"/>
      <c r="R35" s="67" t="s">
        <v>785</v>
      </c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</row>
    <row r="36" spans="1:57" ht="44.25" customHeight="1">
      <c r="A36" s="67"/>
      <c r="B36" s="67"/>
      <c r="C36" s="67"/>
      <c r="D36" s="67"/>
      <c r="E36" s="67"/>
      <c r="F36" s="67"/>
      <c r="G36" s="67"/>
      <c r="H36" s="67"/>
      <c r="I36" s="67" t="s">
        <v>786</v>
      </c>
      <c r="J36" s="67"/>
      <c r="K36" s="67"/>
      <c r="L36" s="67"/>
      <c r="M36" s="67"/>
      <c r="N36" s="67"/>
      <c r="O36" s="67"/>
      <c r="P36" s="67"/>
      <c r="Q36" s="67"/>
      <c r="R36" s="67" t="s">
        <v>60</v>
      </c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</row>
    <row r="37" spans="1:57" ht="44.25" customHeight="1">
      <c r="A37" s="67"/>
      <c r="B37" s="67"/>
      <c r="C37" s="67"/>
      <c r="D37" s="67"/>
      <c r="E37" s="67"/>
      <c r="F37" s="67"/>
      <c r="G37" s="67"/>
      <c r="H37" s="67"/>
      <c r="I37" s="67" t="s">
        <v>787</v>
      </c>
      <c r="J37" s="67"/>
      <c r="K37" s="67"/>
      <c r="L37" s="67"/>
      <c r="M37" s="67"/>
      <c r="N37" s="67"/>
      <c r="O37" s="67"/>
      <c r="P37" s="67"/>
      <c r="Q37" s="67"/>
      <c r="R37" s="67" t="s">
        <v>788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</row>
    <row r="38" spans="1:57" ht="44.25" customHeight="1">
      <c r="A38" s="67"/>
      <c r="B38" s="67"/>
      <c r="C38" s="67"/>
      <c r="D38" s="67"/>
      <c r="E38" s="67"/>
      <c r="F38" s="67"/>
      <c r="G38" s="67"/>
      <c r="H38" s="67"/>
      <c r="I38" s="67" t="s">
        <v>789</v>
      </c>
      <c r="J38" s="67"/>
      <c r="K38" s="67"/>
      <c r="L38" s="67"/>
      <c r="M38" s="67"/>
      <c r="N38" s="67"/>
      <c r="O38" s="67"/>
      <c r="P38" s="67"/>
      <c r="Q38" s="67"/>
      <c r="R38" s="67" t="s">
        <v>71</v>
      </c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</row>
    <row r="39" spans="1:57" ht="44.25" customHeight="1">
      <c r="A39" s="67"/>
      <c r="B39" s="67"/>
      <c r="C39" s="67"/>
      <c r="D39" s="67"/>
      <c r="E39" s="67"/>
      <c r="F39" s="67"/>
      <c r="G39" s="67"/>
      <c r="H39" s="67"/>
      <c r="I39" s="67" t="s">
        <v>790</v>
      </c>
      <c r="J39" s="67"/>
      <c r="K39" s="67"/>
      <c r="L39" s="67"/>
      <c r="M39" s="67"/>
      <c r="N39" s="67"/>
      <c r="O39" s="67"/>
      <c r="P39" s="67"/>
      <c r="Q39" s="67"/>
      <c r="R39" s="67" t="s">
        <v>791</v>
      </c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</row>
    <row r="40" spans="1:57" ht="44.25" customHeight="1">
      <c r="A40" s="67"/>
      <c r="B40" s="67"/>
      <c r="C40" s="67"/>
      <c r="D40" s="67"/>
      <c r="E40" s="67"/>
      <c r="F40" s="67"/>
      <c r="G40" s="67"/>
      <c r="H40" s="67"/>
      <c r="I40" s="67" t="s">
        <v>792</v>
      </c>
      <c r="J40" s="67"/>
      <c r="K40" s="67"/>
      <c r="L40" s="67"/>
      <c r="M40" s="67"/>
      <c r="N40" s="67"/>
      <c r="O40" s="67"/>
      <c r="P40" s="67"/>
      <c r="Q40" s="67"/>
      <c r="R40" s="67" t="s">
        <v>793</v>
      </c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</row>
    <row r="41" spans="1:57" ht="44.25" customHeight="1">
      <c r="A41" s="67"/>
      <c r="B41" s="67"/>
      <c r="C41" s="67"/>
      <c r="D41" s="67"/>
      <c r="E41" s="67"/>
      <c r="F41" s="67"/>
      <c r="G41" s="67"/>
      <c r="H41" s="67"/>
      <c r="I41" s="67" t="s">
        <v>794</v>
      </c>
      <c r="J41" s="67"/>
      <c r="K41" s="67"/>
      <c r="L41" s="67"/>
      <c r="M41" s="67"/>
      <c r="N41" s="67"/>
      <c r="O41" s="67"/>
      <c r="P41" s="67"/>
      <c r="Q41" s="67"/>
      <c r="R41" s="67" t="s">
        <v>795</v>
      </c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</row>
    <row r="42" spans="1:57" ht="44.25" customHeight="1">
      <c r="A42" s="67"/>
      <c r="B42" s="67"/>
      <c r="C42" s="67"/>
      <c r="D42" s="67"/>
      <c r="E42" s="67"/>
      <c r="F42" s="67"/>
      <c r="G42" s="67"/>
      <c r="H42" s="67"/>
      <c r="I42" s="67" t="s">
        <v>796</v>
      </c>
      <c r="J42" s="67"/>
      <c r="K42" s="67"/>
      <c r="L42" s="67"/>
      <c r="M42" s="67"/>
      <c r="N42" s="67"/>
      <c r="O42" s="67"/>
      <c r="P42" s="67"/>
      <c r="Q42" s="67"/>
      <c r="R42" s="67" t="s">
        <v>797</v>
      </c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</row>
    <row r="43" spans="1:57" ht="44.2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 t="s">
        <v>798</v>
      </c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</row>
    <row r="44" spans="1:57" ht="44.2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 t="s">
        <v>799</v>
      </c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</row>
    <row r="45" spans="1:57" ht="44.2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 t="s">
        <v>800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</row>
    <row r="46" spans="1:57" ht="44.2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 t="s">
        <v>62</v>
      </c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</row>
    <row r="47" spans="1:57" ht="44.2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 t="s">
        <v>801</v>
      </c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</row>
    <row r="48" spans="1:57" ht="44.2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 t="s">
        <v>802</v>
      </c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</row>
    <row r="49" spans="1:57" ht="44.2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 t="s">
        <v>803</v>
      </c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</row>
    <row r="50" spans="1:57" ht="44.2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 t="s">
        <v>804</v>
      </c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</row>
    <row r="51" spans="1:57" ht="44.2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 t="s">
        <v>805</v>
      </c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</row>
    <row r="52" spans="1:57" ht="44.2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 t="s">
        <v>63</v>
      </c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</row>
    <row r="53" spans="1:57" ht="44.2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 t="s">
        <v>806</v>
      </c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</row>
    <row r="54" spans="1:57" ht="44.2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 t="s">
        <v>75</v>
      </c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</row>
    <row r="55" spans="1:57" ht="44.2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 t="s">
        <v>807</v>
      </c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</row>
    <row r="56" spans="1:57" ht="44.2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 t="s">
        <v>808</v>
      </c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</row>
    <row r="57" spans="1:57" ht="44.2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 t="s">
        <v>809</v>
      </c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</row>
    <row r="58" spans="1:57" ht="44.2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 t="s">
        <v>810</v>
      </c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</row>
    <row r="59" spans="1:57" ht="44.2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 t="s">
        <v>811</v>
      </c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</row>
    <row r="60" spans="1:57" ht="44.2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 t="s">
        <v>812</v>
      </c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</row>
    <row r="61" spans="1:57" ht="44.2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 t="s">
        <v>813</v>
      </c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</row>
    <row r="62" spans="1:57" ht="44.2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 t="s">
        <v>814</v>
      </c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</row>
    <row r="63" spans="1:57" ht="44.2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 t="s">
        <v>815</v>
      </c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</row>
    <row r="64" spans="1:57" ht="44.2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 t="s">
        <v>816</v>
      </c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</row>
    <row r="65" spans="1:57" ht="44.2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 t="s">
        <v>817</v>
      </c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</row>
    <row r="66" spans="1:57" ht="44.2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 t="s">
        <v>818</v>
      </c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</row>
    <row r="67" spans="1:57" ht="44.2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 t="s">
        <v>819</v>
      </c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</row>
    <row r="68" spans="1:57" ht="44.2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 t="s">
        <v>820</v>
      </c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</row>
    <row r="69" spans="1:57" ht="44.2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 t="s">
        <v>821</v>
      </c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</row>
    <row r="70" spans="1:57" ht="44.2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 t="s">
        <v>822</v>
      </c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</row>
    <row r="71" spans="1:57" ht="44.2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 t="s">
        <v>823</v>
      </c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</row>
    <row r="72" spans="1:57" ht="44.2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 t="s">
        <v>824</v>
      </c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</row>
    <row r="73" spans="1:57" ht="44.2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 t="s">
        <v>825</v>
      </c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</row>
    <row r="74" spans="1:57" ht="44.2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 t="s">
        <v>826</v>
      </c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</row>
    <row r="75" spans="1:57" ht="44.2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 t="s">
        <v>827</v>
      </c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</row>
    <row r="76" spans="1:57" ht="44.2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 t="s">
        <v>828</v>
      </c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</row>
    <row r="77" spans="1:57" ht="44.2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 t="s">
        <v>829</v>
      </c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</row>
    <row r="78" spans="1:57" ht="44.2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 t="s">
        <v>72</v>
      </c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</row>
    <row r="79" spans="1:57" ht="44.2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 t="s">
        <v>830</v>
      </c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</row>
    <row r="80" spans="1:57" ht="44.2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 t="s">
        <v>831</v>
      </c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</row>
    <row r="81" spans="1:57" ht="44.2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 t="s">
        <v>832</v>
      </c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</row>
    <row r="82" spans="1:57" ht="44.2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 t="s">
        <v>833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</row>
    <row r="83" spans="1:57" ht="44.2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 t="s">
        <v>834</v>
      </c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</row>
    <row r="84" spans="1:57" ht="44.2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 t="s">
        <v>835</v>
      </c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</row>
    <row r="85" spans="1:57" ht="44.2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 t="s">
        <v>836</v>
      </c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</row>
    <row r="86" spans="1:57" ht="44.2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 t="s">
        <v>837</v>
      </c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</row>
    <row r="87" spans="1:57" ht="44.2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 t="s">
        <v>838</v>
      </c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</row>
    <row r="88" spans="1:57" ht="44.2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 t="s">
        <v>839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</row>
    <row r="89" spans="1:57" ht="44.2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 t="s">
        <v>840</v>
      </c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</row>
    <row r="90" spans="1:57" ht="44.2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 t="s">
        <v>841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</row>
    <row r="91" spans="1:57" ht="44.2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</row>
    <row r="92" spans="1:57" ht="44.2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</row>
    <row r="93" spans="1:57" ht="44.2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</row>
    <row r="94" spans="1:57" ht="44.2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</row>
    <row r="95" spans="1:57" ht="44.2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</row>
    <row r="96" spans="1:57" ht="44.2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</row>
    <row r="97" spans="1:57" ht="44.2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</row>
    <row r="98" spans="1:57" ht="44.2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</row>
    <row r="99" spans="1:57" ht="44.2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</row>
    <row r="100" spans="1:57" ht="44.2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</row>
    <row r="101" spans="1:57" ht="44.2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</row>
    <row r="102" spans="1:57" ht="44.2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</row>
    <row r="103" spans="1:57" ht="44.2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</row>
    <row r="104" spans="1:57" ht="44.2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</row>
    <row r="105" spans="1:57" ht="44.2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</row>
    <row r="106" spans="1:57" ht="44.2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</row>
    <row r="107" spans="1:57" ht="44.2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</row>
    <row r="108" spans="1:57" ht="44.2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</row>
    <row r="109" spans="1:57" ht="44.2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</row>
    <row r="110" spans="1:57" ht="44.2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</row>
    <row r="111" spans="1:57" ht="44.2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</row>
    <row r="112" spans="1:57" ht="44.2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</row>
    <row r="113" spans="1:57" ht="44.2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</row>
    <row r="114" spans="1:57" ht="44.2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</row>
    <row r="115" spans="1:57" ht="44.2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</row>
    <row r="116" spans="1:57" ht="44.2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</row>
    <row r="117" spans="1:57" ht="44.2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</row>
    <row r="118" spans="1:57" ht="44.2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</row>
    <row r="119" spans="1:57" ht="44.2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</row>
    <row r="120" spans="1:57" ht="44.2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</row>
    <row r="121" spans="1:57" ht="44.2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</row>
    <row r="122" spans="1:57" ht="44.2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</row>
    <row r="123" spans="1:57" ht="44.2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</row>
    <row r="124" spans="1:57" ht="44.2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</row>
    <row r="125" spans="1:57" ht="44.2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</row>
    <row r="126" spans="1:57" ht="44.2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</row>
    <row r="127" spans="1:57" ht="44.2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</row>
    <row r="128" spans="1:57" ht="44.2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</row>
    <row r="129" spans="1:57" ht="44.2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</row>
    <row r="130" spans="1:57" ht="44.2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</row>
    <row r="131" spans="1:57" ht="44.2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</row>
    <row r="132" spans="1:57" ht="44.2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</row>
    <row r="133" spans="1:57" ht="44.2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</row>
    <row r="134" spans="1:57" ht="44.2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</row>
    <row r="135" spans="1:57" ht="44.2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</row>
    <row r="136" spans="1:57" ht="44.2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</row>
    <row r="137" spans="1:57" ht="44.2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</row>
    <row r="138" spans="1:57" ht="44.2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</row>
    <row r="139" spans="1:57" ht="44.2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</row>
    <row r="140" spans="1:57" ht="44.2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</row>
    <row r="141" spans="1:57" ht="44.2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</row>
    <row r="142" spans="1:57" ht="44.2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</row>
    <row r="143" spans="1:57" ht="44.2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</row>
    <row r="144" spans="1:57" ht="44.2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</row>
    <row r="145" spans="1:57" ht="44.2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</row>
    <row r="146" spans="1:57" ht="44.2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</row>
    <row r="147" spans="1:57" ht="44.2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</row>
    <row r="148" spans="1:57" ht="44.2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</row>
    <row r="149" spans="1:57" ht="44.2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</row>
    <row r="150" spans="1:57" ht="44.2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</row>
    <row r="151" spans="1:57" ht="44.2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</row>
    <row r="152" spans="1:57" ht="44.2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</row>
    <row r="153" spans="1:57" ht="44.2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</row>
    <row r="154" spans="1:57" ht="44.2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</row>
    <row r="155" spans="1:57" ht="44.2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</row>
    <row r="156" spans="1:57" ht="44.2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</row>
    <row r="157" spans="1:57" ht="44.2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</row>
    <row r="158" spans="1:57" ht="44.2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</row>
    <row r="159" spans="1:57" ht="44.2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</row>
    <row r="160" spans="1:57" ht="44.2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</row>
    <row r="161" spans="1:57" ht="44.2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</row>
    <row r="162" spans="1:57" ht="44.2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</row>
    <row r="163" spans="1:57" ht="44.2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</row>
    <row r="164" spans="1:57" ht="44.2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</row>
    <row r="165" spans="1:57" ht="44.2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</row>
    <row r="166" spans="1:57" ht="44.2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</row>
    <row r="167" spans="1:57" ht="44.2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</row>
    <row r="168" spans="1:57" ht="44.2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</row>
    <row r="169" spans="1:57" ht="44.2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</row>
    <row r="170" spans="1:57" ht="44.2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</row>
    <row r="171" spans="1:57" ht="44.2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</row>
    <row r="172" spans="1:57" ht="44.2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</row>
    <row r="173" spans="1:57" ht="44.2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</row>
    <row r="174" spans="1:57" ht="44.2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</row>
    <row r="175" spans="1:57" ht="44.2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</row>
    <row r="176" spans="1:57" ht="44.2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</row>
    <row r="177" spans="1:57" ht="44.2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</row>
    <row r="178" spans="1:57" ht="44.2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</row>
    <row r="179" spans="1:57" ht="44.2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</row>
    <row r="180" spans="1:57" ht="44.2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</row>
    <row r="181" spans="1:57" ht="44.2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</row>
    <row r="182" spans="1:57" ht="44.2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</row>
    <row r="183" spans="1:57" ht="44.2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</row>
    <row r="184" spans="1:57" ht="44.2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</row>
    <row r="185" spans="1:57" ht="44.2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</row>
    <row r="186" spans="1:57" ht="44.2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</row>
    <row r="187" spans="1:57" ht="44.2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</row>
    <row r="188" spans="1:57" ht="44.2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</row>
    <row r="189" spans="1:57" ht="44.2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</row>
    <row r="190" spans="1:57" ht="44.2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</row>
    <row r="191" spans="1:57" ht="44.2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</row>
    <row r="192" spans="1:57" ht="44.2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</row>
    <row r="193" spans="1:57" ht="44.2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</row>
    <row r="194" spans="1:57" ht="44.2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</row>
    <row r="195" spans="1:57" ht="44.2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</row>
    <row r="196" spans="1:57" ht="44.2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</row>
    <row r="197" spans="1:57" ht="44.2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</row>
    <row r="198" spans="1:57" ht="44.2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</row>
    <row r="199" spans="1:57" ht="44.2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</row>
    <row r="200" spans="1:57" ht="4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 spans="1:57" ht="4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</row>
    <row r="202" spans="1:57" ht="4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</row>
    <row r="203" spans="1:57" ht="4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</row>
    <row r="204" spans="1:57" ht="4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</row>
    <row r="205" spans="1:57" ht="4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</row>
    <row r="206" spans="1:57" ht="4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</row>
    <row r="207" spans="1:57" ht="4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</row>
    <row r="208" spans="1:57" ht="4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</row>
    <row r="209" spans="1:57" ht="4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</row>
    <row r="210" spans="1:57" ht="4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</row>
    <row r="211" spans="1:57" ht="4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</row>
    <row r="212" spans="1:57" ht="4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</row>
    <row r="213" spans="1:57" ht="4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</row>
    <row r="214" spans="1:57" ht="4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 spans="1:57" ht="4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 spans="1:57" ht="4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 spans="1:57" ht="4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 spans="1:57" ht="4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 spans="1:57" ht="4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 spans="1:57" ht="4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 spans="1:57" ht="4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 spans="1:57" ht="4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 spans="1:57" ht="4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 spans="1:57" ht="4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 spans="1:57" ht="4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 spans="1:57" ht="4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 spans="1:57" ht="4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 spans="1:57" ht="4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 spans="1:57" ht="4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 spans="1:57" ht="4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 spans="1:57" ht="4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 spans="1:57" ht="4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</row>
    <row r="233" spans="1:57" ht="4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</row>
    <row r="234" spans="1:57" ht="4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</row>
    <row r="235" spans="1:57" ht="4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</row>
    <row r="236" spans="1:57" ht="4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</row>
    <row r="237" spans="1:57" ht="4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</row>
    <row r="238" spans="1:57" ht="4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</row>
    <row r="239" spans="1:57" ht="4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</row>
    <row r="240" spans="1:57" ht="4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</row>
    <row r="241" spans="1:57" ht="4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</row>
    <row r="242" spans="1:57" ht="4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 spans="1:57" ht="4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 spans="1:57" ht="4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 spans="1:57" ht="4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 spans="1:57" ht="4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 spans="1:57" ht="4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 spans="1:57" ht="4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 spans="1:57" ht="4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 spans="1:57" ht="4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 spans="1:57" ht="4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 spans="1:57" ht="4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 spans="1:57" ht="4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 spans="1:57" ht="4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 spans="1:57" ht="4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 spans="1:57" ht="4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 spans="1:57" ht="4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 spans="1:57" ht="4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 spans="1:57" ht="4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 spans="1:57" ht="4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</row>
    <row r="261" spans="1:57" ht="4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</row>
    <row r="262" spans="1:57" ht="4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</row>
    <row r="263" spans="1:57" ht="4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</row>
    <row r="264" spans="1:57" ht="4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</row>
    <row r="265" spans="1:57" ht="4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</row>
    <row r="266" spans="1:57" ht="4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</row>
    <row r="267" spans="1:57" ht="4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</row>
    <row r="268" spans="1:57" ht="4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</row>
    <row r="269" spans="1:57" ht="4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</row>
    <row r="270" spans="1:57" ht="4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</row>
    <row r="271" spans="1:57" ht="4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</row>
    <row r="272" spans="1:57" ht="4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</row>
    <row r="273" spans="1:57" ht="4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 spans="1:57" ht="4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 spans="1:57" ht="4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 spans="1:57" ht="4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 spans="1:57" ht="4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 spans="1:57" ht="4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 spans="1:57" ht="4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 spans="1:57" ht="4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 spans="1:57" ht="4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 spans="1:57" ht="4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 spans="1:57" ht="4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 spans="1:57" ht="4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 spans="1:57" ht="4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 spans="1:57" ht="4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 spans="1:57" ht="4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 spans="1:57" ht="4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 spans="1:57" ht="4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 spans="1:57" ht="4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 spans="1:57" ht="4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 spans="1:57" ht="4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 spans="1:57" ht="4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 spans="1:57" ht="4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 spans="1:57" ht="4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 spans="1:57" ht="4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</row>
    <row r="297" spans="1:57" ht="4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 spans="1:57" ht="4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</row>
    <row r="299" spans="1:57" ht="4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 spans="1:57" ht="4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 spans="1:57" ht="4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 spans="1:57" ht="4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 spans="1:57" ht="4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 spans="1:57" ht="4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 spans="1:57" ht="4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 spans="1:57" ht="4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 spans="1:57" ht="4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 spans="1:57" ht="4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 spans="1:57" ht="4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 spans="1:57" ht="4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 spans="1:57" ht="4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 spans="1:57" ht="4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 spans="1:57" ht="4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 spans="1:57" ht="4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 spans="1:57" ht="4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 spans="1:57" ht="4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 spans="1:57" ht="4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 spans="1:57" ht="4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 spans="1:57" ht="4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</row>
    <row r="320" spans="1:57" ht="4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 spans="1:57" ht="4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 spans="1:57" ht="4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 spans="1:57" ht="4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</row>
    <row r="324" spans="1:57" ht="4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 spans="1:57" ht="4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 spans="1:57" ht="4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</row>
    <row r="327" spans="1:57" ht="4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 spans="1:57" ht="4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 spans="1:57" ht="4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</row>
    <row r="330" spans="1:57" ht="4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 spans="1:57" ht="4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</row>
    <row r="332" spans="1:57" ht="4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 spans="1:57" ht="4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 spans="1:57" ht="4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 spans="1:57" ht="4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 spans="1:57" ht="4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 spans="1:57" ht="4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 spans="1:57" ht="4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 spans="1:57" ht="4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 spans="1:57" ht="4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 spans="1:57" ht="4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 spans="1:57" ht="4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 spans="1:57" ht="4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 spans="1:57" ht="4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 spans="1:57" ht="4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 spans="1:57" ht="4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 spans="1:57" ht="4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 spans="1:57" ht="4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 spans="1:57" ht="4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 spans="1:57" ht="4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 spans="1:57" ht="4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 spans="1:57" ht="4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</row>
    <row r="353" spans="1:57" ht="4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 spans="1:57" ht="4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</row>
    <row r="355" spans="1:57" ht="4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 spans="1:57" ht="4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</row>
    <row r="357" spans="1:57" ht="4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 spans="1:57" ht="4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 spans="1:57" ht="4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 spans="1:57" ht="4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 spans="1:57" ht="4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 spans="1:57" ht="4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 spans="1:57" ht="4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 spans="1:57" ht="4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 spans="1:57" ht="4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 spans="1:57" ht="4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 spans="1:57" ht="4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 spans="1:57" ht="4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 spans="1:57" ht="4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 spans="1:57" ht="4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  <row r="371" spans="1:57" ht="4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</row>
    <row r="372" spans="1:57" ht="4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</row>
    <row r="373" spans="1:57" ht="4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</row>
    <row r="374" spans="1:57" ht="4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</row>
    <row r="375" spans="1:57" ht="4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</row>
    <row r="376" spans="1:57" ht="4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</row>
    <row r="377" spans="1:57" ht="4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</row>
    <row r="378" spans="1:57" ht="4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</row>
    <row r="379" spans="1:57" ht="4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</row>
    <row r="380" spans="1:57" ht="4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</row>
    <row r="381" spans="1:57" ht="4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</row>
    <row r="382" spans="1:57" ht="4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</row>
    <row r="383" spans="1:57" ht="4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</row>
    <row r="384" spans="1:57" ht="4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</row>
    <row r="385" spans="1:57" ht="4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</row>
    <row r="386" spans="1:57" ht="4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</row>
    <row r="387" spans="1:57" ht="4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</row>
    <row r="388" spans="1:57" ht="4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</row>
    <row r="389" spans="1:57" ht="4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</row>
    <row r="390" spans="1:57" ht="4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</row>
    <row r="391" spans="1:57" ht="4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</row>
    <row r="392" spans="1:57" ht="4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</row>
    <row r="393" spans="1:57" ht="4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</row>
    <row r="394" spans="1:57" ht="4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</row>
    <row r="395" spans="1:57" ht="4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</row>
    <row r="396" spans="1:57" ht="4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</row>
    <row r="397" spans="1:57" ht="4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</row>
    <row r="398" spans="1:57" ht="4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</row>
    <row r="399" spans="1:57" ht="4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</row>
    <row r="400" spans="1:57" ht="4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</row>
    <row r="401" spans="1:57" ht="4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</row>
    <row r="402" spans="1:57" ht="4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</row>
    <row r="403" spans="1:57" ht="4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</row>
    <row r="404" spans="1:57" ht="4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</row>
    <row r="405" spans="1:57" ht="4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</row>
    <row r="406" spans="1:57" ht="4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</row>
    <row r="407" spans="1:57" ht="4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</row>
    <row r="408" spans="1:57" ht="4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</row>
    <row r="409" spans="1:57" ht="4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</row>
    <row r="410" spans="1:57" ht="4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</row>
    <row r="411" spans="1:57" ht="4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</row>
    <row r="412" spans="1:57" ht="4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</row>
    <row r="413" spans="1:57" ht="4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</row>
    <row r="414" spans="1:57" ht="4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</row>
    <row r="415" spans="1:57" ht="4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</row>
    <row r="416" spans="1:57" ht="4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</row>
    <row r="417" spans="1:57" ht="4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</row>
    <row r="418" spans="1:57" ht="4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</row>
    <row r="419" spans="1:57" ht="4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</row>
    <row r="420" spans="1:57" ht="4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</row>
    <row r="421" spans="1:57" ht="4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</row>
    <row r="422" spans="1:57" ht="4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</row>
    <row r="423" spans="1:57" ht="4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</row>
    <row r="424" spans="1:57" ht="4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</row>
    <row r="425" spans="1:57" ht="4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</row>
    <row r="426" spans="1:57" ht="4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</row>
    <row r="427" spans="1:57" ht="4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</row>
    <row r="428" spans="1:57" ht="4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</row>
    <row r="429" spans="1:57" ht="4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</row>
    <row r="430" spans="1:57" ht="4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</row>
    <row r="431" spans="1:57" ht="4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</row>
    <row r="432" spans="1:57" ht="4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</row>
    <row r="433" spans="1:57" ht="4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</row>
    <row r="434" spans="1:57" ht="4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</row>
    <row r="435" spans="1:57" ht="4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</row>
    <row r="436" spans="1:57" ht="4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</row>
    <row r="437" spans="1:57" ht="4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</row>
    <row r="438" spans="1:57" ht="4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</row>
    <row r="439" spans="1:57" ht="4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</row>
    <row r="440" spans="1:57" ht="4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</row>
    <row r="441" spans="1:57" ht="4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</row>
    <row r="442" spans="1:57" ht="4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</row>
    <row r="443" spans="1:57" ht="4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</row>
    <row r="444" spans="1:57" ht="4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</row>
    <row r="445" spans="1:57" ht="4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</row>
    <row r="446" spans="1:57" ht="4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</row>
    <row r="447" spans="1:57" ht="4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</row>
    <row r="448" spans="1:57" ht="4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</row>
    <row r="449" spans="1:57" ht="4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</row>
    <row r="450" spans="1:57" ht="4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</row>
    <row r="451" spans="1:57" ht="4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</row>
    <row r="452" spans="1:57" ht="4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</row>
    <row r="453" spans="1:57" ht="4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</row>
    <row r="454" spans="1:57" ht="4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</row>
    <row r="455" spans="1:57" ht="4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</row>
    <row r="456" spans="1:57" ht="4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</row>
    <row r="457" spans="1:57" ht="4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</row>
    <row r="458" spans="1:57" ht="4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</row>
    <row r="459" spans="1:57" ht="4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</row>
    <row r="460" spans="1:57" ht="4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</row>
    <row r="461" spans="1:57" ht="4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</row>
    <row r="462" spans="1:57" ht="4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</row>
    <row r="463" spans="1:57" ht="4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</row>
    <row r="464" spans="1:57" ht="4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</row>
    <row r="465" spans="1:57" ht="4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</row>
    <row r="466" spans="1:57" ht="4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</row>
    <row r="467" spans="1:57" ht="4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</row>
    <row r="468" spans="1:57" ht="4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</row>
    <row r="469" spans="1:57" ht="4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</row>
    <row r="470" spans="1:57" ht="4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</row>
    <row r="471" spans="1:57" ht="4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</row>
    <row r="472" spans="1:57" ht="4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</row>
    <row r="473" spans="1:57" ht="4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</row>
    <row r="474" spans="1:57" ht="4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</row>
    <row r="475" spans="1:57" ht="4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</row>
    <row r="476" spans="1:57" ht="4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</row>
    <row r="477" spans="1:57" ht="4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</row>
    <row r="478" spans="1:57" ht="4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</row>
    <row r="479" spans="1:57" ht="4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</row>
    <row r="480" spans="1:57" ht="4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</row>
    <row r="481" spans="1:57" ht="4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</row>
    <row r="482" spans="1:57" ht="4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</row>
    <row r="483" spans="1:57" ht="4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</row>
    <row r="484" spans="1:57" ht="4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</row>
    <row r="485" spans="1:57" ht="4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</row>
    <row r="486" spans="1:57" ht="4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</row>
    <row r="487" spans="1:57" ht="4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</row>
    <row r="488" spans="1:57" ht="4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</row>
    <row r="489" spans="1:57" ht="4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</row>
    <row r="490" spans="1:57" ht="4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</row>
    <row r="491" spans="1:57" ht="4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</row>
    <row r="492" spans="1:57" ht="4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</row>
    <row r="493" spans="1:57" ht="4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</row>
    <row r="494" spans="1:57" ht="4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</row>
    <row r="495" spans="1:57" ht="4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</row>
    <row r="496" spans="1:57" ht="4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</row>
    <row r="497" spans="1:57" ht="4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</row>
    <row r="498" spans="1:57" ht="4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</row>
    <row r="499" spans="1:57" ht="4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</row>
    <row r="500" spans="1:57" ht="4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</row>
    <row r="501" spans="1:57" ht="4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</row>
    <row r="502" spans="1:57" ht="4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</row>
    <row r="503" spans="1:57" ht="4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</row>
    <row r="504" spans="1:57" ht="4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</row>
    <row r="505" spans="1:57" ht="4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</row>
    <row r="506" spans="1:57" ht="4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</row>
    <row r="507" spans="1:57" ht="4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</row>
    <row r="508" spans="1:57" ht="4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</row>
    <row r="509" spans="1:57" ht="4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 spans="1:57" ht="4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 spans="1:57" ht="4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 spans="1:57" ht="4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 spans="1:57" ht="4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 spans="1:57" ht="4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 spans="1:57" ht="4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 spans="1:57" ht="4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 spans="1:57" ht="4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 spans="1:57" ht="4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 spans="1:57" ht="4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 spans="1:57" ht="4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 spans="1:57" ht="4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 spans="1:57" ht="4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 spans="1:57" ht="4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</row>
    <row r="524" spans="1:57" ht="4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</row>
    <row r="525" spans="1:57" ht="4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</row>
    <row r="526" spans="1:57" ht="4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</row>
    <row r="527" spans="1:57" ht="4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</row>
    <row r="528" spans="1:57" ht="4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</row>
    <row r="529" spans="1:57" ht="4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</row>
    <row r="530" spans="1:57" ht="4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</row>
    <row r="531" spans="1:57" ht="4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</row>
    <row r="532" spans="1:57" ht="4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</row>
    <row r="533" spans="1:57" ht="4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</row>
    <row r="534" spans="1:57" ht="4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</row>
    <row r="535" spans="1:57" ht="4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</row>
    <row r="536" spans="1:57" ht="4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</row>
    <row r="537" spans="1:57" ht="4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</row>
    <row r="538" spans="1:57" ht="4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</row>
    <row r="539" spans="1:57" ht="4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</row>
    <row r="540" spans="1:57" ht="4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</row>
    <row r="541" spans="1:57" ht="4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</row>
    <row r="542" spans="1:57" ht="4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</row>
    <row r="543" spans="1:57" ht="4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</row>
    <row r="544" spans="1:57" ht="4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</row>
    <row r="545" spans="1:57" ht="4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</row>
    <row r="546" spans="1:57" ht="4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</row>
    <row r="547" spans="1:57" ht="4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</row>
    <row r="548" spans="1:57" ht="4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</row>
    <row r="549" spans="1:57" ht="4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</row>
    <row r="550" spans="1:57" ht="4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</row>
    <row r="551" spans="1:57" ht="4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</row>
    <row r="552" spans="1:57" ht="4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</row>
    <row r="553" spans="1:57" ht="4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</row>
    <row r="554" spans="1:57" ht="4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</row>
    <row r="555" spans="1:57" ht="4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</row>
    <row r="556" spans="1:57" ht="4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</row>
    <row r="557" spans="1:57" ht="4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</row>
    <row r="558" spans="1:57" ht="4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</row>
    <row r="559" spans="1:57" ht="4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</row>
    <row r="560" spans="1:57" ht="4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</row>
    <row r="561" spans="1:57" ht="4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</row>
    <row r="562" spans="1:57" ht="4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</row>
    <row r="563" spans="1:57" ht="4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</row>
    <row r="564" spans="1:57" ht="4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</row>
    <row r="565" spans="1:57" ht="4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</row>
    <row r="566" spans="1:57" ht="4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</row>
    <row r="567" spans="1:57" ht="4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</row>
    <row r="568" spans="1:57" ht="4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</row>
    <row r="569" spans="1:57" ht="4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</row>
    <row r="570" spans="1:57" ht="4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</row>
    <row r="571" spans="1:57" ht="4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</row>
    <row r="572" spans="1:57" ht="4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</row>
    <row r="573" spans="1:57" ht="4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</row>
    <row r="574" spans="1:57" ht="4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</row>
    <row r="575" spans="1:57" ht="4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</row>
    <row r="576" spans="1:57" ht="4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</row>
    <row r="577" spans="1:57" ht="4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</row>
    <row r="578" spans="1:57" ht="4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</row>
    <row r="579" spans="1:57" ht="4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</row>
    <row r="580" spans="1:57" ht="4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</row>
    <row r="581" spans="1:57" ht="4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</row>
    <row r="582" spans="1:57" ht="4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</row>
    <row r="583" spans="1:57" ht="4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</row>
    <row r="584" spans="1:57" ht="4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</row>
    <row r="585" spans="1:57" ht="4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</row>
    <row r="586" spans="1:57" ht="4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</row>
    <row r="587" spans="1:57" ht="4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</row>
    <row r="588" spans="1:57" ht="4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</row>
    <row r="589" spans="1:57" ht="4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</row>
    <row r="590" spans="1:57" ht="4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</row>
    <row r="591" spans="1:57" ht="4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</row>
    <row r="592" spans="1:57" ht="4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</row>
    <row r="593" spans="1:57" ht="4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</row>
    <row r="594" spans="1:57" ht="4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</row>
    <row r="595" spans="1:57" ht="4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</row>
    <row r="596" spans="1:57" ht="4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</row>
    <row r="597" spans="1:57" ht="4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</row>
    <row r="598" spans="1:57" ht="4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</row>
    <row r="599" spans="1:57" ht="4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</row>
    <row r="600" spans="1:57" ht="4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</row>
    <row r="601" spans="1:57" ht="4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</row>
    <row r="602" spans="1:57" ht="4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</row>
    <row r="603" spans="1:57" ht="4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</row>
    <row r="604" spans="1:57" ht="4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</row>
    <row r="605" spans="1:57" ht="4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</row>
    <row r="606" spans="1:57" ht="4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</row>
    <row r="607" spans="1:57" ht="4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</row>
    <row r="608" spans="1:57" ht="4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</row>
    <row r="609" spans="1:57" ht="4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</row>
    <row r="610" spans="1:57" ht="4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</row>
    <row r="611" spans="1:57" ht="4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</row>
    <row r="612" spans="1:57" ht="4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</row>
    <row r="613" spans="1:57" ht="4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</row>
    <row r="614" spans="1:57" ht="4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</row>
    <row r="615" spans="1:57" ht="4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</row>
    <row r="616" spans="1:57" ht="4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</row>
    <row r="617" spans="1:57" ht="4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</row>
    <row r="618" spans="1:57" ht="4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</row>
    <row r="619" spans="1:57" ht="4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</row>
    <row r="620" spans="1:57" ht="4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</row>
    <row r="621" spans="1:57" ht="4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</row>
    <row r="622" spans="1:57" ht="4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</row>
    <row r="623" spans="1:57" ht="4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</row>
    <row r="624" spans="1:57" ht="4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</row>
    <row r="625" spans="1:57" ht="4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</row>
    <row r="626" spans="1:57" ht="4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</row>
    <row r="627" spans="1:57" ht="4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</row>
    <row r="628" spans="1:57" ht="4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</row>
    <row r="629" spans="1:57" ht="4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</row>
    <row r="630" spans="1:57" ht="4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</row>
    <row r="631" spans="1:57" ht="4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</row>
    <row r="632" spans="1:57" ht="4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</row>
    <row r="633" spans="1:57" ht="4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</row>
    <row r="634" spans="1:57" ht="4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</row>
    <row r="635" spans="1:57" ht="4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</row>
    <row r="636" spans="1:57" ht="4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</row>
    <row r="637" spans="1:57" ht="4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</row>
    <row r="638" spans="1:57" ht="4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</row>
    <row r="639" spans="1:57" ht="4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</row>
    <row r="640" spans="1:57" ht="4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</row>
    <row r="641" spans="1:57" ht="4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</row>
    <row r="642" spans="1:57" ht="4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</row>
    <row r="643" spans="1:57" ht="4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</row>
    <row r="644" spans="1:57" ht="4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</row>
    <row r="645" spans="1:57" ht="4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</row>
    <row r="646" spans="1:57" ht="4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</row>
    <row r="647" spans="1:57" ht="4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</row>
    <row r="648" spans="1:57" ht="4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</row>
    <row r="649" spans="1:57" ht="4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</row>
    <row r="650" spans="1:57" ht="4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</row>
    <row r="651" spans="1:57" ht="4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</row>
    <row r="652" spans="1:57" ht="4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</row>
    <row r="653" spans="1:57" ht="4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</row>
    <row r="654" spans="1:57" ht="4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</row>
    <row r="655" spans="1:57" ht="4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</row>
    <row r="656" spans="1:57" ht="4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</row>
    <row r="657" spans="1:57" ht="4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</row>
    <row r="658" spans="1:57" ht="4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</row>
    <row r="659" spans="1:57" ht="4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</row>
    <row r="660" spans="1:57" ht="4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</row>
    <row r="661" spans="1:57" ht="4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</row>
    <row r="662" spans="1:57" ht="4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</row>
    <row r="663" spans="1:57" ht="4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</row>
    <row r="664" spans="1:57" ht="4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</row>
    <row r="665" spans="1:57" ht="4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</row>
    <row r="666" spans="1:57" ht="4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</row>
    <row r="667" spans="1:57" ht="4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</row>
    <row r="668" spans="1:57" ht="4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</row>
    <row r="669" spans="1:57" ht="4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</row>
    <row r="670" spans="1:57" ht="4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</row>
    <row r="671" spans="1:57" ht="4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</row>
    <row r="672" spans="1:57" ht="4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</row>
    <row r="673" spans="1:57" ht="4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</row>
    <row r="674" spans="1:57" ht="4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</row>
    <row r="675" spans="1:57" ht="4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</row>
    <row r="676" spans="1:57" ht="4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</row>
    <row r="677" spans="1:57" ht="4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</row>
    <row r="678" spans="1:57" ht="4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</row>
    <row r="679" spans="1:57" ht="4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</row>
    <row r="680" spans="1:57" ht="4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</row>
    <row r="681" spans="1:57" ht="4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</row>
    <row r="682" spans="1:57" ht="4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</row>
    <row r="683" spans="1:57" ht="4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</row>
    <row r="684" spans="1:57" ht="4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</row>
    <row r="685" spans="1:57" ht="4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</row>
    <row r="686" spans="1:57" ht="4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</row>
    <row r="687" spans="1:57" ht="4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</row>
    <row r="688" spans="1:57" ht="4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</row>
    <row r="689" spans="1:57" ht="4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</row>
    <row r="690" spans="1:57" ht="4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</row>
    <row r="691" spans="1:57" ht="4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</row>
    <row r="692" spans="1:57" ht="4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</row>
    <row r="693" spans="1:57" ht="4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</row>
    <row r="694" spans="1:57" ht="4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</row>
    <row r="695" spans="1:57" ht="4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</row>
    <row r="696" spans="1:57" ht="4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</row>
    <row r="697" spans="1:57" ht="4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</row>
    <row r="698" spans="1:57" ht="4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</row>
    <row r="699" spans="1:57" ht="4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</row>
    <row r="700" spans="1:57" ht="4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</row>
    <row r="701" spans="1:57" ht="4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</row>
    <row r="702" spans="1:57" ht="4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</row>
    <row r="703" spans="1:57" ht="4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</row>
    <row r="704" spans="1:57" ht="4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</row>
    <row r="705" spans="1:57" ht="4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</row>
    <row r="706" spans="1:57" ht="4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</row>
    <row r="707" spans="1:57" ht="4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</row>
    <row r="708" spans="1:57" ht="4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</row>
    <row r="709" spans="1:57" ht="4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</row>
    <row r="710" spans="1:57" ht="4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</row>
    <row r="711" spans="1:57" ht="4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</row>
    <row r="712" spans="1:57" ht="4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</row>
    <row r="713" spans="1:57" ht="4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</row>
    <row r="714" spans="1:57" ht="4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</row>
    <row r="715" spans="1:57" ht="4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</row>
    <row r="716" spans="1:57" ht="4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</row>
    <row r="717" spans="1:57" ht="4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</row>
    <row r="718" spans="1:57" ht="4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</row>
    <row r="719" spans="1:57" ht="4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</row>
    <row r="720" spans="1:57" ht="4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</row>
    <row r="721" spans="1:57" ht="4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</row>
    <row r="722" spans="1:57" ht="4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</row>
    <row r="723" spans="1:57" ht="4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</row>
    <row r="724" spans="1:57" ht="4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</row>
    <row r="725" spans="1:57" ht="4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</row>
    <row r="726" spans="1:57" ht="4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</row>
    <row r="727" spans="1:57" ht="4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</row>
    <row r="728" spans="1:57" ht="4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</row>
    <row r="729" spans="1:57" ht="4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</row>
    <row r="730" spans="1:57" ht="4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</row>
    <row r="731" spans="1:57" ht="4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</row>
    <row r="732" spans="1:57" ht="4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</row>
    <row r="733" spans="1:57" ht="4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</row>
    <row r="734" spans="1:57" ht="4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</row>
    <row r="735" spans="1:57" ht="4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</row>
    <row r="736" spans="1:57" ht="4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</row>
    <row r="737" spans="1:57" ht="4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</row>
    <row r="738" spans="1:57" ht="4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</row>
    <row r="739" spans="1:57" ht="4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</row>
    <row r="740" spans="1:57" ht="4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</row>
    <row r="741" spans="1:57" ht="4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</row>
    <row r="742" spans="1:57" ht="4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</row>
    <row r="743" spans="1:57" ht="4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</row>
    <row r="744" spans="1:57" ht="4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</row>
    <row r="745" spans="1:57" ht="4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</row>
    <row r="746" spans="1:57" ht="4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</row>
    <row r="747" spans="1:57" ht="4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</row>
    <row r="748" spans="1:57" ht="4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</row>
    <row r="749" spans="1:57" ht="4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</row>
    <row r="750" spans="1:57" ht="4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</row>
    <row r="751" spans="1:57" ht="4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</row>
    <row r="752" spans="1:57" ht="4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</row>
    <row r="753" spans="1:57" ht="4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</row>
    <row r="754" spans="1:57" ht="4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</row>
    <row r="755" spans="1:57" ht="4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</row>
    <row r="756" spans="1:57" ht="4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</row>
    <row r="757" spans="1:57" ht="4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</row>
    <row r="758" spans="1:57" ht="4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</row>
    <row r="759" spans="1:57" ht="4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</row>
    <row r="760" spans="1:57" ht="4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</row>
    <row r="761" spans="1:57" ht="4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</row>
    <row r="762" spans="1:57" ht="4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</row>
    <row r="763" spans="1:57" ht="4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</row>
    <row r="764" spans="1:57" ht="4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</row>
    <row r="765" spans="1:57" ht="4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</row>
    <row r="766" spans="1:57" ht="4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</row>
    <row r="767" spans="1:57" ht="4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</row>
    <row r="768" spans="1:57" ht="4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</row>
    <row r="769" spans="1:57" ht="4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</row>
    <row r="770" spans="1:57" ht="4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</row>
    <row r="771" spans="1:57" ht="4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</row>
    <row r="772" spans="1:57" ht="4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</row>
    <row r="773" spans="1:57" ht="4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</row>
    <row r="774" spans="1:57" ht="4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</row>
    <row r="775" spans="1:57" ht="4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</row>
    <row r="776" spans="1:57" ht="4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</row>
    <row r="777" spans="1:57" ht="4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</row>
    <row r="778" spans="1:57" ht="4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</row>
    <row r="779" spans="1:57" ht="4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</row>
    <row r="780" spans="1:57" ht="4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</row>
    <row r="781" spans="1:57" ht="4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</row>
    <row r="782" spans="1:57" ht="4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</row>
    <row r="783" spans="1:57" ht="4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</row>
    <row r="784" spans="1:57" ht="4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</row>
    <row r="785" spans="1:57" ht="4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</row>
    <row r="786" spans="1:57" ht="4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</row>
    <row r="787" spans="1:57" ht="4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</row>
    <row r="788" spans="1:57" ht="4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</row>
    <row r="789" spans="1:57" ht="4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</row>
    <row r="790" spans="1:57" ht="4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</row>
    <row r="791" spans="1:57" ht="4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</row>
    <row r="792" spans="1:57" ht="4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</row>
    <row r="793" spans="1:57" ht="4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</row>
    <row r="794" spans="1:57" ht="4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</row>
    <row r="795" spans="1:57" ht="4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</row>
    <row r="796" spans="1:57" ht="4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</row>
    <row r="797" spans="1:57" ht="4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</row>
    <row r="798" spans="1:57" ht="4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</row>
    <row r="799" spans="1:57" ht="4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</row>
    <row r="800" spans="1:57" ht="4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</row>
    <row r="801" spans="1:57" ht="4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</row>
    <row r="802" spans="1:57" ht="4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</row>
    <row r="803" spans="1:57" ht="4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</row>
    <row r="804" spans="1:57" ht="4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</row>
    <row r="805" spans="1:57" ht="4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</row>
    <row r="806" spans="1:57" ht="4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</row>
    <row r="807" spans="1:57" ht="4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</row>
    <row r="808" spans="1:57" ht="4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</row>
    <row r="809" spans="1:57" ht="4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</row>
    <row r="810" spans="1:57" ht="4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</row>
    <row r="811" spans="1:57" ht="4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</row>
    <row r="812" spans="1:57" ht="4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</row>
    <row r="813" spans="1:57" ht="4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</row>
    <row r="814" spans="1:57" ht="4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</row>
    <row r="815" spans="1:57" ht="4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</row>
    <row r="816" spans="1:57" ht="4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</row>
    <row r="817" spans="1:57" ht="4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</row>
    <row r="818" spans="1:57" ht="4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</row>
    <row r="819" spans="1:57" ht="4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</row>
    <row r="820" spans="1:57" ht="4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</row>
    <row r="821" spans="1:57" ht="4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</row>
    <row r="822" spans="1:57" ht="4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</row>
    <row r="823" spans="1:57" ht="4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</row>
    <row r="824" spans="1:57" ht="4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</row>
    <row r="825" spans="1:57" ht="4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</row>
    <row r="826" spans="1:57" ht="4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</row>
    <row r="827" spans="1:57" ht="4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</row>
    <row r="828" spans="1:57" ht="4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</row>
    <row r="829" spans="1:57" ht="4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</row>
    <row r="830" spans="1:57" ht="4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</row>
    <row r="831" spans="1:57" ht="4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</row>
    <row r="832" spans="1:57" ht="4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</row>
    <row r="833" spans="1:57" ht="4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</row>
    <row r="834" spans="1:57" ht="4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</row>
    <row r="835" spans="1:57" ht="4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</row>
    <row r="836" spans="1:57" ht="4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</row>
    <row r="837" spans="1:57" ht="4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</row>
    <row r="838" spans="1:57" ht="4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</row>
    <row r="839" spans="1:57" ht="4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</row>
    <row r="840" spans="1:57" ht="4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</row>
    <row r="841" spans="1:57" ht="4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</row>
    <row r="842" spans="1:57" ht="4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</row>
    <row r="843" spans="1:57" ht="4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</row>
    <row r="844" spans="1:57" ht="4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</row>
    <row r="845" spans="1:57" ht="4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</row>
    <row r="846" spans="1:57" ht="4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</row>
    <row r="847" spans="1:57" ht="4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</row>
    <row r="848" spans="1:57" ht="4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</row>
    <row r="849" spans="1:57" ht="4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</row>
    <row r="850" spans="1:57" ht="4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</row>
    <row r="851" spans="1:57" ht="4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</row>
    <row r="852" spans="1:57" ht="4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</row>
    <row r="853" spans="1:57" ht="4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</row>
    <row r="854" spans="1:57" ht="4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</row>
    <row r="855" spans="1:57" ht="4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</row>
    <row r="856" spans="1:57" ht="4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</row>
    <row r="857" spans="1:57" ht="4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</row>
    <row r="858" spans="1:57" ht="4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</row>
    <row r="859" spans="1:57" ht="4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</row>
    <row r="860" spans="1:57" ht="4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</row>
    <row r="861" spans="1:57" ht="4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</row>
    <row r="862" spans="1:57" ht="4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</row>
    <row r="863" spans="1:57" ht="4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</row>
    <row r="864" spans="1:57" ht="4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</row>
    <row r="865" spans="1:57" ht="4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</row>
    <row r="866" spans="1:57" ht="4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</row>
    <row r="867" spans="1:57" ht="4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</row>
    <row r="868" spans="1:57" ht="4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</row>
    <row r="869" spans="1:57" ht="4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</row>
    <row r="870" spans="1:57" ht="4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</row>
    <row r="871" spans="1:57" ht="4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</row>
    <row r="872" spans="1:57" ht="4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</row>
    <row r="873" spans="1:57" ht="4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</row>
    <row r="874" spans="1:57" ht="4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</row>
    <row r="875" spans="1:57" ht="4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</row>
    <row r="876" spans="1:57" ht="4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</row>
    <row r="877" spans="1:57" ht="4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</row>
    <row r="878" spans="1:57" ht="4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</row>
    <row r="879" spans="1:57" ht="4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</row>
    <row r="880" spans="1:57" ht="4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</row>
    <row r="881" spans="1:57" ht="4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</row>
    <row r="882" spans="1:57" ht="4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</row>
    <row r="883" spans="1:57" ht="4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</row>
    <row r="884" spans="1:57" ht="4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</row>
    <row r="885" spans="1:57" ht="4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</row>
    <row r="886" spans="1:57" ht="4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</row>
    <row r="887" spans="1:57" ht="4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</row>
    <row r="888" spans="1:57" ht="4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</row>
    <row r="889" spans="1:57" ht="4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</row>
    <row r="890" spans="1:57" ht="4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</row>
    <row r="891" spans="1:57" ht="4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</row>
    <row r="892" spans="1:57" ht="4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</row>
    <row r="893" spans="1:57" ht="4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</row>
    <row r="894" spans="1:57" ht="4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</row>
    <row r="895" spans="1:57" ht="4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</row>
    <row r="896" spans="1:57" ht="4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</row>
    <row r="897" spans="1:57" ht="4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</row>
    <row r="898" spans="1:57" ht="4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</row>
    <row r="899" spans="1:57" ht="4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</row>
    <row r="900" spans="1:57" ht="4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</row>
    <row r="901" spans="1:57" ht="4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</row>
    <row r="902" spans="1:57" ht="4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</row>
    <row r="903" spans="1:57" ht="4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</row>
    <row r="904" spans="1:57" ht="4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</row>
    <row r="905" spans="1:57" ht="4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</row>
    <row r="906" spans="1:57" ht="4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</row>
    <row r="907" spans="1:57" ht="4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</row>
    <row r="908" spans="1:57" ht="4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</row>
    <row r="909" spans="1:57" ht="4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</row>
    <row r="910" spans="1:57" ht="4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</row>
    <row r="911" spans="1:57" ht="4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</row>
    <row r="912" spans="1:57" ht="4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</row>
    <row r="913" spans="1:57" ht="4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</row>
    <row r="914" spans="1:57" ht="4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</row>
    <row r="915" spans="1:57" ht="4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</row>
    <row r="916" spans="1:57" ht="4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</row>
    <row r="917" spans="1:57" ht="4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</row>
    <row r="918" spans="1:57" ht="4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</row>
    <row r="919" spans="1:57" ht="4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</row>
    <row r="920" spans="1:57" ht="4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</row>
    <row r="921" spans="1:57" ht="4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</row>
    <row r="922" spans="1:57" ht="4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</row>
    <row r="923" spans="1:57" ht="4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</row>
    <row r="924" spans="1:57" ht="4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</row>
    <row r="925" spans="1:57" ht="4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</row>
    <row r="926" spans="1:57" ht="4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</row>
    <row r="927" spans="1:57" ht="4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</row>
    <row r="928" spans="1:57" ht="4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</row>
    <row r="929" spans="1:57" ht="4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</row>
    <row r="930" spans="1:57" ht="4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</row>
    <row r="931" spans="1:57" ht="4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</row>
    <row r="932" spans="1:57" ht="4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</row>
    <row r="933" spans="1:57" ht="4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</row>
    <row r="934" spans="1:57" ht="4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</row>
    <row r="935" spans="1:57" ht="4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</row>
    <row r="936" spans="1:57" ht="4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</row>
    <row r="937" spans="1:57" ht="4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</row>
    <row r="938" spans="1:57" ht="4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</row>
    <row r="939" spans="1:57" ht="4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</row>
    <row r="940" spans="1:57" ht="4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</row>
    <row r="941" spans="1:57" ht="4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</row>
    <row r="942" spans="1:57" ht="4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</row>
    <row r="943" spans="1:57" ht="4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</row>
    <row r="944" spans="1:57" ht="4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</row>
    <row r="945" spans="1:57" ht="4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</row>
    <row r="946" spans="1:57" ht="4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</row>
    <row r="947" spans="1:57" ht="4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</row>
    <row r="948" spans="1:57" ht="4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</row>
    <row r="949" spans="1:57" ht="4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</row>
    <row r="950" spans="1:57" ht="4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</row>
    <row r="951" spans="1:57" ht="4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</row>
    <row r="952" spans="1:57" ht="4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</row>
    <row r="953" spans="1:57" ht="4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</row>
    <row r="954" spans="1:57" ht="4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</row>
    <row r="955" spans="1:57" ht="4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</row>
    <row r="956" spans="1:57" ht="4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</row>
    <row r="957" spans="1:57" ht="4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</row>
    <row r="958" spans="1:57" ht="4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</row>
    <row r="959" spans="1:57" ht="4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</row>
    <row r="960" spans="1:57" ht="4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</row>
    <row r="961" spans="1:57" ht="4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</row>
    <row r="962" spans="1:57" ht="4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</row>
    <row r="963" spans="1:57" ht="4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</row>
    <row r="964" spans="1:57" ht="4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</row>
    <row r="965" spans="1:57" ht="4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</row>
    <row r="966" spans="1:57" ht="4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</row>
    <row r="967" spans="1:57" ht="4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</row>
    <row r="968" spans="1:57" ht="4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</row>
    <row r="969" spans="1:57" ht="4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</row>
    <row r="970" spans="1:57" ht="4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</row>
    <row r="971" spans="1:57" ht="4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</row>
    <row r="972" spans="1:57" ht="4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</row>
    <row r="973" spans="1:57" ht="4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</row>
    <row r="974" spans="1:57" ht="4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</row>
    <row r="975" spans="1:57" ht="4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</row>
    <row r="976" spans="1:57" ht="4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</row>
    <row r="977" spans="1:57" ht="4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</row>
    <row r="978" spans="1:57" ht="4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</row>
    <row r="979" spans="1:57" ht="4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</row>
    <row r="980" spans="1:57" ht="4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</row>
    <row r="981" spans="1:57" ht="4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</row>
    <row r="982" spans="1:57" ht="4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</row>
    <row r="983" spans="1:57" ht="4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</row>
    <row r="984" spans="1:57" ht="4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</row>
    <row r="985" spans="1:57" ht="4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</row>
    <row r="986" spans="1:57" ht="4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</row>
    <row r="987" spans="1:57" ht="4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</row>
    <row r="988" spans="1:57" ht="4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</row>
    <row r="989" spans="1:57" ht="4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</row>
    <row r="990" spans="1:57" ht="4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</row>
    <row r="991" spans="1:57" ht="4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</row>
    <row r="992" spans="1:57" ht="4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</row>
    <row r="993" spans="1:57" ht="4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</row>
    <row r="994" spans="1:57" ht="4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</row>
    <row r="995" spans="1:57" ht="4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</row>
    <row r="996" spans="1:57" ht="4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</row>
    <row r="997" spans="1:57" ht="4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</row>
    <row r="998" spans="1:57" ht="4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</row>
    <row r="999" spans="1:57" ht="4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</row>
    <row r="1000" spans="1:57" ht="4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</row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00"/>
  <sheetViews>
    <sheetView workbookViewId="0"/>
  </sheetViews>
  <sheetFormatPr defaultColWidth="14.42578125" defaultRowHeight="15" customHeight="1"/>
  <cols>
    <col min="1" max="1" width="32.140625" customWidth="1"/>
    <col min="2" max="2" width="23.28515625" customWidth="1"/>
    <col min="3" max="3" width="23.28515625" hidden="1" customWidth="1"/>
    <col min="4" max="4" width="26.5703125" customWidth="1"/>
    <col min="5" max="5" width="26.85546875" hidden="1" customWidth="1"/>
    <col min="6" max="6" width="31.28515625" customWidth="1"/>
    <col min="7" max="7" width="11.140625" hidden="1" customWidth="1"/>
    <col min="8" max="8" width="31.85546875" customWidth="1"/>
    <col min="9" max="9" width="30.85546875" customWidth="1"/>
    <col min="10" max="10" width="40.28515625" customWidth="1"/>
    <col min="11" max="11" width="25.28515625" hidden="1" customWidth="1"/>
    <col min="12" max="12" width="55" customWidth="1"/>
    <col min="13" max="13" width="26.42578125" customWidth="1"/>
    <col min="14" max="14" width="22.85546875" hidden="1" customWidth="1"/>
    <col min="15" max="16" width="26.28515625" customWidth="1"/>
    <col min="17" max="17" width="7.140625" customWidth="1"/>
    <col min="18" max="18" width="18" customWidth="1"/>
    <col min="19" max="19" width="8.5703125" customWidth="1"/>
    <col min="20" max="20" width="18.7109375" customWidth="1"/>
    <col min="21" max="21" width="15.7109375" customWidth="1"/>
    <col min="22" max="22" width="23.85546875" customWidth="1"/>
    <col min="23" max="23" width="17.7109375" customWidth="1"/>
    <col min="24" max="24" width="22.7109375" customWidth="1"/>
    <col min="25" max="25" width="22.140625" customWidth="1"/>
    <col min="26" max="26" width="19" customWidth="1"/>
    <col min="27" max="27" width="18.7109375" customWidth="1"/>
    <col min="28" max="30" width="14.28515625" customWidth="1"/>
  </cols>
  <sheetData>
    <row r="1" spans="1:30" ht="60">
      <c r="A1" s="59" t="s">
        <v>842</v>
      </c>
      <c r="B1" s="59" t="s">
        <v>843</v>
      </c>
      <c r="C1" s="59" t="s">
        <v>79</v>
      </c>
      <c r="D1" s="59" t="s">
        <v>844</v>
      </c>
      <c r="E1" s="59" t="s">
        <v>81</v>
      </c>
      <c r="F1" s="60" t="s">
        <v>82</v>
      </c>
      <c r="G1" s="60" t="s">
        <v>83</v>
      </c>
      <c r="H1" s="60" t="s">
        <v>84</v>
      </c>
      <c r="I1" s="60" t="s">
        <v>845</v>
      </c>
      <c r="J1" s="60" t="s">
        <v>85</v>
      </c>
      <c r="K1" s="60" t="s">
        <v>86</v>
      </c>
      <c r="L1" s="60" t="s">
        <v>87</v>
      </c>
      <c r="M1" s="60" t="s">
        <v>90</v>
      </c>
      <c r="N1" s="60" t="s">
        <v>91</v>
      </c>
      <c r="O1" s="60" t="s">
        <v>846</v>
      </c>
      <c r="P1" s="60" t="s">
        <v>847</v>
      </c>
      <c r="Q1" s="60" t="s">
        <v>94</v>
      </c>
      <c r="R1" s="61" t="s">
        <v>95</v>
      </c>
      <c r="S1" s="61" t="s">
        <v>96</v>
      </c>
      <c r="T1" s="61" t="s">
        <v>97</v>
      </c>
      <c r="U1" s="61" t="s">
        <v>98</v>
      </c>
      <c r="V1" s="61" t="s">
        <v>99</v>
      </c>
      <c r="W1" s="61" t="s">
        <v>100</v>
      </c>
      <c r="X1" s="62" t="s">
        <v>101</v>
      </c>
      <c r="Y1" s="68" t="s">
        <v>848</v>
      </c>
      <c r="Z1" s="62" t="s">
        <v>103</v>
      </c>
      <c r="AA1" s="62" t="s">
        <v>104</v>
      </c>
      <c r="AB1" s="63" t="s">
        <v>105</v>
      </c>
      <c r="AC1" s="63" t="s">
        <v>106</v>
      </c>
      <c r="AD1" s="63" t="s">
        <v>107</v>
      </c>
    </row>
    <row r="2" spans="1:30" ht="90">
      <c r="A2" s="16" t="s">
        <v>5</v>
      </c>
      <c r="B2" s="16"/>
      <c r="C2" s="16"/>
      <c r="D2" s="16"/>
      <c r="E2" s="16" t="str">
        <f t="shared" ref="E2:E9" si="0">CONCATENATE(A2,"PROG")</f>
        <v>FAOPPROG</v>
      </c>
      <c r="F2" s="16" t="s">
        <v>849</v>
      </c>
      <c r="G2" s="16" t="str">
        <f t="shared" ref="G2:G9" si="1">CONCATENATE("P",(LEFT(F2,3)),A2)</f>
        <v>P060FAOP</v>
      </c>
      <c r="H2" s="16" t="s">
        <v>850</v>
      </c>
      <c r="I2" s="16" t="s">
        <v>851</v>
      </c>
      <c r="J2" s="16" t="s">
        <v>267</v>
      </c>
      <c r="K2" s="16" t="str">
        <f t="shared" ref="K2:K9" si="2">CONCATENATE("ELEM",LEFT(J2,2))</f>
        <v>ELEM30</v>
      </c>
      <c r="L2" s="16" t="s">
        <v>687</v>
      </c>
      <c r="M2" s="16" t="s">
        <v>111</v>
      </c>
      <c r="N2" s="16" t="str">
        <f t="shared" ref="N2:N9" si="3">CONCATENATE("FONTE",A2)</f>
        <v>FONTEFAOP</v>
      </c>
      <c r="O2" s="16">
        <v>45</v>
      </c>
      <c r="P2" s="16"/>
      <c r="Q2" s="16" t="s">
        <v>113</v>
      </c>
      <c r="R2" s="16" t="s">
        <v>852</v>
      </c>
      <c r="S2" s="16">
        <v>2</v>
      </c>
      <c r="T2" s="16" t="s">
        <v>853</v>
      </c>
      <c r="U2" s="17">
        <v>200</v>
      </c>
      <c r="V2" s="18">
        <v>1</v>
      </c>
      <c r="W2" s="19">
        <f t="shared" ref="W2:W9" si="4">S2*U2*V2</f>
        <v>400</v>
      </c>
      <c r="X2" s="16" t="s">
        <v>116</v>
      </c>
      <c r="Y2" s="16" t="s">
        <v>854</v>
      </c>
      <c r="Z2" s="20" t="s">
        <v>855</v>
      </c>
      <c r="AA2" s="20" t="s">
        <v>856</v>
      </c>
      <c r="AB2" s="16"/>
      <c r="AC2" s="16"/>
      <c r="AD2" s="16"/>
    </row>
    <row r="3" spans="1:30" ht="60">
      <c r="A3" s="16" t="s">
        <v>5</v>
      </c>
      <c r="B3" s="16"/>
      <c r="C3" s="16"/>
      <c r="D3" s="16"/>
      <c r="E3" s="16" t="str">
        <f t="shared" si="0"/>
        <v>FAOPPROG</v>
      </c>
      <c r="F3" s="16" t="s">
        <v>849</v>
      </c>
      <c r="G3" s="16" t="str">
        <f t="shared" si="1"/>
        <v>P060FAOP</v>
      </c>
      <c r="H3" s="16" t="s">
        <v>850</v>
      </c>
      <c r="I3" s="16" t="s">
        <v>851</v>
      </c>
      <c r="J3" s="16" t="s">
        <v>158</v>
      </c>
      <c r="K3" s="16" t="str">
        <f t="shared" si="2"/>
        <v>ELEM33</v>
      </c>
      <c r="L3" s="16" t="s">
        <v>539</v>
      </c>
      <c r="M3" s="16" t="s">
        <v>111</v>
      </c>
      <c r="N3" s="16" t="str">
        <f t="shared" si="3"/>
        <v>FONTEFAOP</v>
      </c>
      <c r="O3" s="16">
        <v>45</v>
      </c>
      <c r="P3" s="16"/>
      <c r="Q3" s="16" t="s">
        <v>113</v>
      </c>
      <c r="R3" s="16" t="s">
        <v>857</v>
      </c>
      <c r="S3" s="16">
        <v>1</v>
      </c>
      <c r="T3" s="16" t="s">
        <v>858</v>
      </c>
      <c r="U3" s="17">
        <v>45</v>
      </c>
      <c r="V3" s="18">
        <v>1</v>
      </c>
      <c r="W3" s="19">
        <f t="shared" si="4"/>
        <v>45</v>
      </c>
      <c r="X3" s="16" t="s">
        <v>116</v>
      </c>
      <c r="Y3" s="16" t="s">
        <v>854</v>
      </c>
      <c r="Z3" s="20" t="s">
        <v>855</v>
      </c>
      <c r="AA3" s="20" t="s">
        <v>856</v>
      </c>
      <c r="AB3" s="16"/>
      <c r="AC3" s="16"/>
      <c r="AD3" s="16"/>
    </row>
    <row r="4" spans="1:30" ht="105">
      <c r="A4" s="16" t="s">
        <v>5</v>
      </c>
      <c r="B4" s="16"/>
      <c r="C4" s="16"/>
      <c r="D4" s="16"/>
      <c r="E4" s="16" t="str">
        <f t="shared" si="0"/>
        <v>FAOPPROG</v>
      </c>
      <c r="F4" s="16" t="s">
        <v>849</v>
      </c>
      <c r="G4" s="16" t="str">
        <f t="shared" si="1"/>
        <v>P060FAOP</v>
      </c>
      <c r="H4" s="16" t="s">
        <v>850</v>
      </c>
      <c r="I4" s="16" t="s">
        <v>851</v>
      </c>
      <c r="J4" s="16" t="s">
        <v>110</v>
      </c>
      <c r="K4" s="16" t="str">
        <f t="shared" si="2"/>
        <v>ELEM14</v>
      </c>
      <c r="L4" s="16" t="s">
        <v>50</v>
      </c>
      <c r="M4" s="16" t="s">
        <v>111</v>
      </c>
      <c r="N4" s="16" t="str">
        <f t="shared" si="3"/>
        <v>FONTEFAOP</v>
      </c>
      <c r="O4" s="16">
        <v>45</v>
      </c>
      <c r="P4" s="16"/>
      <c r="Q4" s="16" t="s">
        <v>113</v>
      </c>
      <c r="R4" s="16" t="s">
        <v>852</v>
      </c>
      <c r="S4" s="16">
        <v>2</v>
      </c>
      <c r="T4" s="16" t="s">
        <v>853</v>
      </c>
      <c r="U4" s="17">
        <v>200</v>
      </c>
      <c r="V4" s="18">
        <v>1</v>
      </c>
      <c r="W4" s="19">
        <f t="shared" si="4"/>
        <v>400</v>
      </c>
      <c r="X4" s="16" t="s">
        <v>372</v>
      </c>
      <c r="Y4" s="16" t="s">
        <v>859</v>
      </c>
      <c r="Z4" s="16" t="s">
        <v>860</v>
      </c>
      <c r="AA4" s="16">
        <v>1</v>
      </c>
      <c r="AB4" s="16">
        <v>1</v>
      </c>
      <c r="AC4" s="16"/>
      <c r="AD4" s="16"/>
    </row>
    <row r="5" spans="1:30" ht="105">
      <c r="A5" s="16" t="s">
        <v>5</v>
      </c>
      <c r="B5" s="16"/>
      <c r="C5" s="16"/>
      <c r="D5" s="16"/>
      <c r="E5" s="16" t="str">
        <f t="shared" si="0"/>
        <v>FAOPPROG</v>
      </c>
      <c r="F5" s="16" t="s">
        <v>849</v>
      </c>
      <c r="G5" s="16" t="str">
        <f t="shared" si="1"/>
        <v>P060FAOP</v>
      </c>
      <c r="H5" s="16" t="s">
        <v>850</v>
      </c>
      <c r="I5" s="16" t="s">
        <v>861</v>
      </c>
      <c r="J5" s="16" t="s">
        <v>158</v>
      </c>
      <c r="K5" s="16" t="str">
        <f t="shared" si="2"/>
        <v>ELEM33</v>
      </c>
      <c r="L5" s="16" t="s">
        <v>539</v>
      </c>
      <c r="M5" s="16" t="s">
        <v>111</v>
      </c>
      <c r="N5" s="16" t="str">
        <f t="shared" si="3"/>
        <v>FONTEFAOP</v>
      </c>
      <c r="O5" s="16">
        <v>45</v>
      </c>
      <c r="P5" s="16"/>
      <c r="Q5" s="16" t="s">
        <v>113</v>
      </c>
      <c r="R5" s="16" t="s">
        <v>857</v>
      </c>
      <c r="S5" s="16">
        <v>1</v>
      </c>
      <c r="T5" s="16" t="s">
        <v>858</v>
      </c>
      <c r="U5" s="17">
        <v>45</v>
      </c>
      <c r="V5" s="18">
        <v>1</v>
      </c>
      <c r="W5" s="19">
        <f t="shared" si="4"/>
        <v>45</v>
      </c>
      <c r="X5" s="16" t="s">
        <v>372</v>
      </c>
      <c r="Y5" s="16" t="s">
        <v>859</v>
      </c>
      <c r="Z5" s="16" t="s">
        <v>860</v>
      </c>
      <c r="AA5" s="16" t="s">
        <v>862</v>
      </c>
      <c r="AB5" s="16">
        <v>1</v>
      </c>
      <c r="AC5" s="16"/>
      <c r="AD5" s="16"/>
    </row>
    <row r="6" spans="1:30" ht="120">
      <c r="A6" s="16" t="s">
        <v>5</v>
      </c>
      <c r="B6" s="16"/>
      <c r="C6" s="16"/>
      <c r="D6" s="16"/>
      <c r="E6" s="16" t="str">
        <f t="shared" si="0"/>
        <v>FAOPPROG</v>
      </c>
      <c r="F6" s="16" t="s">
        <v>849</v>
      </c>
      <c r="G6" s="16" t="str">
        <f t="shared" si="1"/>
        <v>P060FAOP</v>
      </c>
      <c r="H6" s="16" t="s">
        <v>850</v>
      </c>
      <c r="I6" s="16" t="s">
        <v>861</v>
      </c>
      <c r="J6" s="16" t="s">
        <v>267</v>
      </c>
      <c r="K6" s="16" t="str">
        <f t="shared" si="2"/>
        <v>ELEM30</v>
      </c>
      <c r="L6" s="16" t="s">
        <v>606</v>
      </c>
      <c r="M6" s="16" t="s">
        <v>111</v>
      </c>
      <c r="N6" s="16" t="str">
        <f t="shared" si="3"/>
        <v>FONTEFAOP</v>
      </c>
      <c r="O6" s="16">
        <v>45</v>
      </c>
      <c r="P6" s="16" t="s">
        <v>863</v>
      </c>
      <c r="Q6" s="16" t="s">
        <v>113</v>
      </c>
      <c r="R6" s="16" t="s">
        <v>864</v>
      </c>
      <c r="S6" s="16">
        <v>300</v>
      </c>
      <c r="T6" s="16" t="s">
        <v>865</v>
      </c>
      <c r="U6" s="17">
        <v>0.3</v>
      </c>
      <c r="V6" s="18">
        <v>1</v>
      </c>
      <c r="W6" s="19">
        <f t="shared" si="4"/>
        <v>90</v>
      </c>
      <c r="X6" s="16" t="s">
        <v>372</v>
      </c>
      <c r="Y6" s="16" t="s">
        <v>854</v>
      </c>
      <c r="Z6" s="16" t="s">
        <v>866</v>
      </c>
      <c r="AA6" s="16" t="s">
        <v>867</v>
      </c>
      <c r="AB6" s="16">
        <v>1</v>
      </c>
      <c r="AC6" s="16"/>
      <c r="AD6" s="16"/>
    </row>
    <row r="7" spans="1:30" ht="90">
      <c r="A7" s="16" t="s">
        <v>5</v>
      </c>
      <c r="B7" s="16"/>
      <c r="C7" s="16"/>
      <c r="D7" s="16"/>
      <c r="E7" s="16" t="str">
        <f t="shared" si="0"/>
        <v>FAOPPROG</v>
      </c>
      <c r="F7" s="16" t="s">
        <v>849</v>
      </c>
      <c r="G7" s="16" t="str">
        <f t="shared" si="1"/>
        <v>P060FAOP</v>
      </c>
      <c r="H7" s="16" t="s">
        <v>850</v>
      </c>
      <c r="I7" s="16" t="s">
        <v>861</v>
      </c>
      <c r="J7" s="16" t="s">
        <v>267</v>
      </c>
      <c r="K7" s="16" t="str">
        <f t="shared" si="2"/>
        <v>ELEM30</v>
      </c>
      <c r="L7" s="16" t="s">
        <v>606</v>
      </c>
      <c r="M7" s="16" t="s">
        <v>111</v>
      </c>
      <c r="N7" s="16" t="str">
        <f t="shared" si="3"/>
        <v>FONTEFAOP</v>
      </c>
      <c r="O7" s="16">
        <v>45</v>
      </c>
      <c r="P7" s="16" t="s">
        <v>863</v>
      </c>
      <c r="Q7" s="16" t="s">
        <v>269</v>
      </c>
      <c r="R7" s="16" t="s">
        <v>864</v>
      </c>
      <c r="S7" s="16">
        <v>200</v>
      </c>
      <c r="T7" s="16" t="s">
        <v>865</v>
      </c>
      <c r="U7" s="17">
        <v>0.3</v>
      </c>
      <c r="V7" s="18">
        <v>1</v>
      </c>
      <c r="W7" s="19">
        <f t="shared" si="4"/>
        <v>60</v>
      </c>
      <c r="X7" s="16" t="s">
        <v>372</v>
      </c>
      <c r="Y7" s="16" t="s">
        <v>868</v>
      </c>
      <c r="Z7" s="16" t="s">
        <v>869</v>
      </c>
      <c r="AA7" s="16" t="s">
        <v>867</v>
      </c>
      <c r="AB7" s="16">
        <v>2</v>
      </c>
      <c r="AC7" s="16"/>
      <c r="AD7" s="16"/>
    </row>
    <row r="8" spans="1:30" ht="60">
      <c r="A8" s="16" t="s">
        <v>5</v>
      </c>
      <c r="B8" s="16"/>
      <c r="C8" s="16"/>
      <c r="D8" s="16"/>
      <c r="E8" s="16" t="str">
        <f t="shared" si="0"/>
        <v>FAOPPROG</v>
      </c>
      <c r="F8" s="16" t="s">
        <v>849</v>
      </c>
      <c r="G8" s="16" t="str">
        <f t="shared" si="1"/>
        <v>P060FAOP</v>
      </c>
      <c r="H8" s="16" t="s">
        <v>850</v>
      </c>
      <c r="I8" s="16" t="s">
        <v>861</v>
      </c>
      <c r="J8" s="16" t="s">
        <v>267</v>
      </c>
      <c r="K8" s="16" t="str">
        <f t="shared" si="2"/>
        <v>ELEM30</v>
      </c>
      <c r="L8" s="16" t="s">
        <v>619</v>
      </c>
      <c r="M8" s="16" t="s">
        <v>111</v>
      </c>
      <c r="N8" s="16" t="str">
        <f t="shared" si="3"/>
        <v>FONTEFAOP</v>
      </c>
      <c r="O8" s="16">
        <v>45</v>
      </c>
      <c r="P8" s="16" t="s">
        <v>870</v>
      </c>
      <c r="Q8" s="16" t="s">
        <v>113</v>
      </c>
      <c r="R8" s="16" t="s">
        <v>871</v>
      </c>
      <c r="S8" s="16">
        <v>1</v>
      </c>
      <c r="T8" s="16" t="s">
        <v>872</v>
      </c>
      <c r="U8" s="17">
        <v>25</v>
      </c>
      <c r="V8" s="18">
        <v>1</v>
      </c>
      <c r="W8" s="19">
        <f t="shared" si="4"/>
        <v>25</v>
      </c>
      <c r="X8" s="16" t="s">
        <v>116</v>
      </c>
      <c r="Y8" s="16" t="s">
        <v>868</v>
      </c>
      <c r="Z8" s="16"/>
      <c r="AA8" s="16"/>
      <c r="AB8" s="16"/>
      <c r="AC8" s="16"/>
      <c r="AD8" s="16"/>
    </row>
    <row r="9" spans="1:30" ht="60">
      <c r="A9" s="16" t="s">
        <v>5</v>
      </c>
      <c r="B9" s="16"/>
      <c r="C9" s="16"/>
      <c r="D9" s="16"/>
      <c r="E9" s="16" t="str">
        <f t="shared" si="0"/>
        <v>FAOPPROG</v>
      </c>
      <c r="F9" s="16" t="s">
        <v>849</v>
      </c>
      <c r="G9" s="16" t="str">
        <f t="shared" si="1"/>
        <v>P060FAOP</v>
      </c>
      <c r="H9" s="16" t="s">
        <v>850</v>
      </c>
      <c r="I9" s="16" t="s">
        <v>861</v>
      </c>
      <c r="J9" s="16" t="s">
        <v>267</v>
      </c>
      <c r="K9" s="16" t="str">
        <f t="shared" si="2"/>
        <v>ELEM30</v>
      </c>
      <c r="L9" s="16" t="s">
        <v>619</v>
      </c>
      <c r="M9" s="16" t="s">
        <v>111</v>
      </c>
      <c r="N9" s="16" t="str">
        <f t="shared" si="3"/>
        <v>FONTEFAOP</v>
      </c>
      <c r="O9" s="16">
        <v>45</v>
      </c>
      <c r="P9" s="16" t="s">
        <v>870</v>
      </c>
      <c r="Q9" s="16" t="s">
        <v>113</v>
      </c>
      <c r="R9" s="16" t="s">
        <v>871</v>
      </c>
      <c r="S9" s="16">
        <v>1</v>
      </c>
      <c r="T9" s="16" t="s">
        <v>872</v>
      </c>
      <c r="U9" s="17">
        <v>25</v>
      </c>
      <c r="V9" s="18">
        <v>1</v>
      </c>
      <c r="W9" s="19">
        <f t="shared" si="4"/>
        <v>25</v>
      </c>
      <c r="X9" s="16" t="s">
        <v>116</v>
      </c>
      <c r="Y9" s="16" t="s">
        <v>854</v>
      </c>
      <c r="Z9" s="16"/>
      <c r="AA9" s="16"/>
      <c r="AB9" s="16"/>
      <c r="AC9" s="16"/>
      <c r="AD9" s="16"/>
    </row>
    <row r="10" spans="1:3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  <c r="V10" s="18"/>
      <c r="W10" s="19"/>
      <c r="X10" s="16" t="s">
        <v>372</v>
      </c>
      <c r="Y10" s="16" t="s">
        <v>873</v>
      </c>
      <c r="Z10" s="16"/>
      <c r="AA10" s="16"/>
      <c r="AB10" s="16"/>
      <c r="AC10" s="16"/>
      <c r="AD10" s="16"/>
    </row>
    <row r="11" spans="1:30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  <c r="V11" s="18"/>
      <c r="W11" s="19"/>
      <c r="X11" s="16" t="s">
        <v>372</v>
      </c>
      <c r="Y11" s="16" t="s">
        <v>873</v>
      </c>
      <c r="Z11" s="16"/>
      <c r="AA11" s="16"/>
      <c r="AB11" s="16"/>
      <c r="AC11" s="16"/>
      <c r="AD11" s="16"/>
    </row>
    <row r="12" spans="1:30" ht="75">
      <c r="A12" s="16" t="s">
        <v>5</v>
      </c>
      <c r="B12" s="16"/>
      <c r="C12" s="16"/>
      <c r="D12" s="16"/>
      <c r="E12" s="16" t="str">
        <f t="shared" ref="E12:E15" si="5">CONCATENATE(A12,"PROG")</f>
        <v>FAOPPROG</v>
      </c>
      <c r="F12" s="16" t="s">
        <v>849</v>
      </c>
      <c r="G12" s="16" t="str">
        <f t="shared" ref="G12:G15" si="6">CONCATENATE("P",(LEFT(F12,3)),A12)</f>
        <v>P060FAOP</v>
      </c>
      <c r="H12" s="16" t="s">
        <v>850</v>
      </c>
      <c r="I12" s="16" t="s">
        <v>874</v>
      </c>
      <c r="J12" s="16" t="s">
        <v>139</v>
      </c>
      <c r="K12" s="16" t="str">
        <f t="shared" ref="K12:K15" si="7">CONCATENATE("ELEM",LEFT(J12,2))</f>
        <v>ELEM37</v>
      </c>
      <c r="L12" s="16" t="s">
        <v>594</v>
      </c>
      <c r="M12" s="16" t="s">
        <v>111</v>
      </c>
      <c r="N12" s="16" t="str">
        <f t="shared" ref="N12:N15" si="8">CONCATENATE("FONTE",A12)</f>
        <v>FONTEFAOP</v>
      </c>
      <c r="O12" s="16"/>
      <c r="P12" s="16"/>
      <c r="Q12" s="16" t="s">
        <v>113</v>
      </c>
      <c r="R12" s="16" t="s">
        <v>875</v>
      </c>
      <c r="S12" s="16">
        <v>2</v>
      </c>
      <c r="T12" s="16" t="s">
        <v>142</v>
      </c>
      <c r="U12" s="17">
        <v>2000</v>
      </c>
      <c r="V12" s="18">
        <v>12</v>
      </c>
      <c r="W12" s="19">
        <f t="shared" ref="W12:W15" si="9">S12*U12*V12</f>
        <v>48000</v>
      </c>
      <c r="X12" s="16" t="s">
        <v>116</v>
      </c>
      <c r="Y12" s="16"/>
      <c r="Z12" s="16"/>
      <c r="AA12" s="16"/>
      <c r="AB12" s="16"/>
      <c r="AC12" s="16"/>
      <c r="AD12" s="16"/>
    </row>
    <row r="13" spans="1:30" ht="75">
      <c r="A13" s="16" t="s">
        <v>5</v>
      </c>
      <c r="B13" s="16"/>
      <c r="C13" s="16"/>
      <c r="D13" s="16"/>
      <c r="E13" s="16" t="str">
        <f t="shared" si="5"/>
        <v>FAOPPROG</v>
      </c>
      <c r="F13" s="16" t="s">
        <v>849</v>
      </c>
      <c r="G13" s="16" t="str">
        <f t="shared" si="6"/>
        <v>P060FAOP</v>
      </c>
      <c r="H13" s="16" t="s">
        <v>850</v>
      </c>
      <c r="I13" s="16" t="s">
        <v>874</v>
      </c>
      <c r="J13" s="16" t="s">
        <v>139</v>
      </c>
      <c r="K13" s="16" t="str">
        <f t="shared" si="7"/>
        <v>ELEM37</v>
      </c>
      <c r="L13" s="16" t="s">
        <v>594</v>
      </c>
      <c r="M13" s="16" t="s">
        <v>111</v>
      </c>
      <c r="N13" s="16" t="str">
        <f t="shared" si="8"/>
        <v>FONTEFAOP</v>
      </c>
      <c r="O13" s="16"/>
      <c r="P13" s="16"/>
      <c r="Q13" s="16" t="s">
        <v>269</v>
      </c>
      <c r="R13" s="16" t="s">
        <v>876</v>
      </c>
      <c r="S13" s="16">
        <v>2</v>
      </c>
      <c r="T13" s="16" t="s">
        <v>142</v>
      </c>
      <c r="U13" s="17">
        <v>2000</v>
      </c>
      <c r="V13" s="18">
        <v>12</v>
      </c>
      <c r="W13" s="19">
        <f t="shared" si="9"/>
        <v>48000</v>
      </c>
      <c r="X13" s="16" t="s">
        <v>372</v>
      </c>
      <c r="Y13" s="16"/>
      <c r="Z13" s="16"/>
      <c r="AA13" s="16"/>
      <c r="AB13" s="16"/>
      <c r="AC13" s="16"/>
      <c r="AD13" s="16"/>
    </row>
    <row r="14" spans="1:30" ht="75">
      <c r="A14" s="16" t="s">
        <v>5</v>
      </c>
      <c r="B14" s="16"/>
      <c r="C14" s="16"/>
      <c r="D14" s="16"/>
      <c r="E14" s="16" t="str">
        <f t="shared" si="5"/>
        <v>FAOPPROG</v>
      </c>
      <c r="F14" s="16" t="s">
        <v>849</v>
      </c>
      <c r="G14" s="16" t="str">
        <f t="shared" si="6"/>
        <v>P060FAOP</v>
      </c>
      <c r="H14" s="16" t="s">
        <v>850</v>
      </c>
      <c r="I14" s="16" t="s">
        <v>874</v>
      </c>
      <c r="J14" s="16" t="s">
        <v>139</v>
      </c>
      <c r="K14" s="16" t="str">
        <f t="shared" si="7"/>
        <v>ELEM37</v>
      </c>
      <c r="L14" s="16" t="s">
        <v>594</v>
      </c>
      <c r="M14" s="16" t="s">
        <v>111</v>
      </c>
      <c r="N14" s="16" t="str">
        <f t="shared" si="8"/>
        <v>FONTEFAOP</v>
      </c>
      <c r="O14" s="16"/>
      <c r="P14" s="16"/>
      <c r="Q14" s="16" t="s">
        <v>113</v>
      </c>
      <c r="R14" s="16" t="s">
        <v>877</v>
      </c>
      <c r="S14" s="16">
        <v>1</v>
      </c>
      <c r="T14" s="16" t="s">
        <v>142</v>
      </c>
      <c r="U14" s="17">
        <v>1500</v>
      </c>
      <c r="V14" s="18">
        <v>12</v>
      </c>
      <c r="W14" s="19">
        <f t="shared" si="9"/>
        <v>18000</v>
      </c>
      <c r="X14" s="16" t="s">
        <v>116</v>
      </c>
      <c r="Y14" s="16" t="s">
        <v>878</v>
      </c>
      <c r="Z14" s="16"/>
      <c r="AA14" s="16"/>
      <c r="AB14" s="16">
        <v>1</v>
      </c>
      <c r="AC14" s="16"/>
      <c r="AD14" s="16"/>
    </row>
    <row r="15" spans="1:30" ht="75">
      <c r="A15" s="20" t="s">
        <v>5</v>
      </c>
      <c r="B15" s="20"/>
      <c r="C15" s="20"/>
      <c r="D15" s="20"/>
      <c r="E15" s="20" t="str">
        <f t="shared" si="5"/>
        <v>FAOPPROG</v>
      </c>
      <c r="F15" s="20" t="s">
        <v>849</v>
      </c>
      <c r="G15" s="20" t="str">
        <f t="shared" si="6"/>
        <v>P060FAOP</v>
      </c>
      <c r="H15" s="20" t="s">
        <v>850</v>
      </c>
      <c r="I15" s="20" t="s">
        <v>874</v>
      </c>
      <c r="J15" s="20" t="s">
        <v>120</v>
      </c>
      <c r="K15" s="20" t="str">
        <f t="shared" si="7"/>
        <v>ELEM39</v>
      </c>
      <c r="L15" s="20" t="s">
        <v>674</v>
      </c>
      <c r="M15" s="20" t="s">
        <v>111</v>
      </c>
      <c r="N15" s="20" t="str">
        <f t="shared" si="8"/>
        <v>FONTEFAOP</v>
      </c>
      <c r="O15" s="20"/>
      <c r="P15" s="20"/>
      <c r="Q15" s="20" t="s">
        <v>113</v>
      </c>
      <c r="R15" s="20" t="s">
        <v>879</v>
      </c>
      <c r="S15" s="20">
        <v>1</v>
      </c>
      <c r="T15" s="20" t="s">
        <v>142</v>
      </c>
      <c r="U15" s="21">
        <v>1500</v>
      </c>
      <c r="V15" s="22">
        <v>12</v>
      </c>
      <c r="W15" s="23">
        <f t="shared" si="9"/>
        <v>18000</v>
      </c>
      <c r="X15" s="20" t="s">
        <v>116</v>
      </c>
      <c r="Y15" s="20"/>
      <c r="Z15" s="20"/>
      <c r="AA15" s="20"/>
      <c r="AB15" s="20"/>
      <c r="AC15" s="20"/>
      <c r="AD15" s="20"/>
    </row>
    <row r="16" spans="1:30" ht="30">
      <c r="A16" s="12"/>
      <c r="B16" s="12"/>
      <c r="C16" s="12"/>
      <c r="D16" s="12"/>
      <c r="E16" s="12"/>
      <c r="F16" s="12"/>
      <c r="G16" s="12"/>
      <c r="H16" s="12"/>
      <c r="I16" s="12"/>
      <c r="J16" s="12" t="s">
        <v>120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24"/>
      <c r="V16" s="13"/>
      <c r="W16" s="14"/>
      <c r="X16" s="12"/>
      <c r="Y16" s="12"/>
      <c r="Z16" s="12"/>
      <c r="AA16" s="12"/>
      <c r="AB16" s="12"/>
      <c r="AC16" s="12"/>
      <c r="AD16" s="12"/>
    </row>
    <row r="17" spans="1:3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24"/>
      <c r="V17" s="13"/>
      <c r="W17" s="14"/>
      <c r="X17" s="12"/>
      <c r="Y17" s="12"/>
      <c r="Z17" s="12"/>
      <c r="AA17" s="12"/>
      <c r="AB17" s="12"/>
      <c r="AC17" s="12"/>
      <c r="AD17" s="12"/>
    </row>
    <row r="18" spans="1:30" ht="45">
      <c r="A18" s="25" t="s">
        <v>880</v>
      </c>
      <c r="B18" s="25"/>
      <c r="C18" s="25"/>
      <c r="D18" s="25"/>
      <c r="E18" s="25" t="str">
        <f t="shared" ref="E18:E215" si="10">CONCATENATE(A18,"PROG")</f>
        <v>DERPROG</v>
      </c>
      <c r="F18" s="25" t="s">
        <v>881</v>
      </c>
      <c r="G18" s="25" t="str">
        <f t="shared" ref="G18:G215" si="11">CONCATENATE("P",(LEFT(F18,3)),A18)</f>
        <v>P081DER</v>
      </c>
      <c r="H18" s="25" t="s">
        <v>882</v>
      </c>
      <c r="I18" s="25" t="s">
        <v>883</v>
      </c>
      <c r="J18" s="25" t="s">
        <v>517</v>
      </c>
      <c r="K18" s="25" t="str">
        <f t="shared" ref="K18:K215" si="12">CONCATENATE("ELEM",LEFT(J18,2))</f>
        <v>ELEM51</v>
      </c>
      <c r="L18" s="25" t="s">
        <v>639</v>
      </c>
      <c r="M18" s="25" t="s">
        <v>884</v>
      </c>
      <c r="N18" s="25" t="str">
        <f t="shared" ref="N18:N215" si="13">CONCATENATE("FONTE",A18)</f>
        <v>FONTEDER</v>
      </c>
      <c r="O18" s="25"/>
      <c r="P18" s="25"/>
      <c r="Q18" s="25" t="s">
        <v>113</v>
      </c>
      <c r="R18" s="25" t="s">
        <v>885</v>
      </c>
      <c r="S18" s="25">
        <v>500</v>
      </c>
      <c r="T18" s="25" t="s">
        <v>886</v>
      </c>
      <c r="U18" s="26">
        <v>50000</v>
      </c>
      <c r="V18" s="27">
        <v>1</v>
      </c>
      <c r="W18" s="28">
        <f t="shared" ref="W18:W215" si="14">S18*U18*V18</f>
        <v>25000000</v>
      </c>
      <c r="X18" s="25"/>
      <c r="Y18" s="25"/>
      <c r="Z18" s="25"/>
      <c r="AA18" s="25"/>
      <c r="AB18" s="25"/>
      <c r="AC18" s="25"/>
      <c r="AD18" s="25"/>
    </row>
    <row r="19" spans="1:30" ht="60">
      <c r="A19" s="25" t="s">
        <v>880</v>
      </c>
      <c r="B19" s="25"/>
      <c r="C19" s="25"/>
      <c r="D19" s="25"/>
      <c r="E19" s="25" t="str">
        <f t="shared" si="10"/>
        <v>DERPROG</v>
      </c>
      <c r="F19" s="25" t="s">
        <v>881</v>
      </c>
      <c r="G19" s="25" t="str">
        <f t="shared" si="11"/>
        <v>P081DER</v>
      </c>
      <c r="H19" s="25" t="s">
        <v>882</v>
      </c>
      <c r="I19" s="25" t="s">
        <v>883</v>
      </c>
      <c r="J19" s="25" t="s">
        <v>510</v>
      </c>
      <c r="K19" s="25" t="str">
        <f t="shared" si="12"/>
        <v>ELEM35</v>
      </c>
      <c r="L19" s="25" t="s">
        <v>571</v>
      </c>
      <c r="M19" s="25" t="s">
        <v>111</v>
      </c>
      <c r="N19" s="25" t="str">
        <f t="shared" si="13"/>
        <v>FONTEDER</v>
      </c>
      <c r="O19" s="25"/>
      <c r="P19" s="25" t="s">
        <v>887</v>
      </c>
      <c r="Q19" s="25" t="s">
        <v>269</v>
      </c>
      <c r="R19" s="25" t="s">
        <v>888</v>
      </c>
      <c r="S19" s="25">
        <v>1</v>
      </c>
      <c r="T19" s="25" t="s">
        <v>889</v>
      </c>
      <c r="U19" s="26">
        <v>25000</v>
      </c>
      <c r="V19" s="27">
        <v>1</v>
      </c>
      <c r="W19" s="28">
        <f t="shared" si="14"/>
        <v>25000</v>
      </c>
      <c r="X19" s="25"/>
      <c r="Y19" s="25"/>
      <c r="Z19" s="25"/>
      <c r="AA19" s="25"/>
      <c r="AB19" s="25"/>
      <c r="AC19" s="25"/>
      <c r="AD19" s="25"/>
    </row>
    <row r="20" spans="1:30">
      <c r="A20" s="12"/>
      <c r="B20" s="12"/>
      <c r="C20" s="12"/>
      <c r="D20" s="12"/>
      <c r="E20" s="12" t="str">
        <f t="shared" si="10"/>
        <v>PROG</v>
      </c>
      <c r="F20" s="12"/>
      <c r="G20" s="12" t="str">
        <f t="shared" si="11"/>
        <v>P</v>
      </c>
      <c r="H20" s="12"/>
      <c r="I20" s="12"/>
      <c r="J20" s="12"/>
      <c r="K20" s="12" t="str">
        <f t="shared" si="12"/>
        <v>ELEM</v>
      </c>
      <c r="L20" s="12"/>
      <c r="M20" s="12"/>
      <c r="N20" s="12" t="str">
        <f t="shared" si="13"/>
        <v>FONTE</v>
      </c>
      <c r="O20" s="12"/>
      <c r="P20" s="12"/>
      <c r="Q20" s="12"/>
      <c r="R20" s="12"/>
      <c r="S20" s="12"/>
      <c r="T20" s="12"/>
      <c r="U20" s="24"/>
      <c r="V20" s="13"/>
      <c r="W20" s="14">
        <f t="shared" si="14"/>
        <v>0</v>
      </c>
      <c r="X20" s="12"/>
      <c r="Y20" s="12"/>
      <c r="Z20" s="12"/>
      <c r="AA20" s="12"/>
      <c r="AB20" s="12"/>
      <c r="AC20" s="12"/>
      <c r="AD20" s="12"/>
    </row>
    <row r="21" spans="1:30" ht="15.75" customHeight="1">
      <c r="A21" s="12"/>
      <c r="B21" s="12"/>
      <c r="C21" s="12"/>
      <c r="D21" s="12"/>
      <c r="E21" s="12" t="str">
        <f t="shared" si="10"/>
        <v>PROG</v>
      </c>
      <c r="F21" s="12"/>
      <c r="G21" s="12" t="str">
        <f t="shared" si="11"/>
        <v>P</v>
      </c>
      <c r="H21" s="12"/>
      <c r="I21" s="12"/>
      <c r="J21" s="12"/>
      <c r="K21" s="12" t="str">
        <f t="shared" si="12"/>
        <v>ELEM</v>
      </c>
      <c r="L21" s="12"/>
      <c r="M21" s="12"/>
      <c r="N21" s="12" t="str">
        <f t="shared" si="13"/>
        <v>FONTE</v>
      </c>
      <c r="O21" s="12"/>
      <c r="P21" s="12"/>
      <c r="Q21" s="12"/>
      <c r="R21" s="12"/>
      <c r="S21" s="12"/>
      <c r="T21" s="12"/>
      <c r="U21" s="24"/>
      <c r="V21" s="13"/>
      <c r="W21" s="14">
        <f t="shared" si="14"/>
        <v>0</v>
      </c>
      <c r="X21" s="12"/>
      <c r="Y21" s="12"/>
      <c r="Z21" s="12"/>
      <c r="AA21" s="12"/>
      <c r="AB21" s="12"/>
      <c r="AC21" s="12"/>
      <c r="AD21" s="12"/>
    </row>
    <row r="22" spans="1:30" ht="15.75" customHeight="1">
      <c r="A22" s="12"/>
      <c r="B22" s="12"/>
      <c r="C22" s="12"/>
      <c r="D22" s="12"/>
      <c r="E22" s="12" t="str">
        <f t="shared" si="10"/>
        <v>PROG</v>
      </c>
      <c r="F22" s="12"/>
      <c r="G22" s="12" t="str">
        <f t="shared" si="11"/>
        <v>P</v>
      </c>
      <c r="H22" s="12"/>
      <c r="I22" s="12"/>
      <c r="J22" s="12"/>
      <c r="K22" s="12" t="str">
        <f t="shared" si="12"/>
        <v>ELEM</v>
      </c>
      <c r="L22" s="12"/>
      <c r="M22" s="12"/>
      <c r="N22" s="12" t="str">
        <f t="shared" si="13"/>
        <v>FONTE</v>
      </c>
      <c r="O22" s="12"/>
      <c r="P22" s="12"/>
      <c r="Q22" s="12"/>
      <c r="R22" s="12"/>
      <c r="S22" s="12"/>
      <c r="T22" s="12"/>
      <c r="U22" s="24"/>
      <c r="V22" s="13"/>
      <c r="W22" s="14">
        <f t="shared" si="14"/>
        <v>0</v>
      </c>
      <c r="X22" s="12"/>
      <c r="Y22" s="12"/>
      <c r="Z22" s="12"/>
      <c r="AA22" s="12"/>
      <c r="AB22" s="12"/>
      <c r="AC22" s="12"/>
      <c r="AD22" s="12"/>
    </row>
    <row r="23" spans="1:30" ht="15.75" customHeight="1">
      <c r="A23" s="12"/>
      <c r="B23" s="12"/>
      <c r="C23" s="12"/>
      <c r="D23" s="12"/>
      <c r="E23" s="12" t="str">
        <f t="shared" si="10"/>
        <v>PROG</v>
      </c>
      <c r="F23" s="12"/>
      <c r="G23" s="12" t="str">
        <f t="shared" si="11"/>
        <v>P</v>
      </c>
      <c r="H23" s="12"/>
      <c r="I23" s="12"/>
      <c r="J23" s="12"/>
      <c r="K23" s="12" t="str">
        <f t="shared" si="12"/>
        <v>ELEM</v>
      </c>
      <c r="L23" s="12"/>
      <c r="M23" s="12"/>
      <c r="N23" s="12" t="str">
        <f t="shared" si="13"/>
        <v>FONTE</v>
      </c>
      <c r="O23" s="12"/>
      <c r="P23" s="12"/>
      <c r="Q23" s="12"/>
      <c r="R23" s="12"/>
      <c r="S23" s="12"/>
      <c r="T23" s="12"/>
      <c r="U23" s="24"/>
      <c r="V23" s="13"/>
      <c r="W23" s="14">
        <f t="shared" si="14"/>
        <v>0</v>
      </c>
      <c r="X23" s="12"/>
      <c r="Y23" s="12"/>
      <c r="Z23" s="12"/>
      <c r="AA23" s="12"/>
      <c r="AB23" s="12"/>
      <c r="AC23" s="12"/>
      <c r="AD23" s="12"/>
    </row>
    <row r="24" spans="1:30" ht="15.75" customHeight="1">
      <c r="A24" s="12"/>
      <c r="B24" s="12"/>
      <c r="C24" s="12"/>
      <c r="D24" s="12"/>
      <c r="E24" s="12" t="str">
        <f t="shared" si="10"/>
        <v>PROG</v>
      </c>
      <c r="F24" s="12"/>
      <c r="G24" s="12" t="str">
        <f t="shared" si="11"/>
        <v>P</v>
      </c>
      <c r="H24" s="12"/>
      <c r="I24" s="12"/>
      <c r="J24" s="12"/>
      <c r="K24" s="12" t="str">
        <f t="shared" si="12"/>
        <v>ELEM</v>
      </c>
      <c r="L24" s="12"/>
      <c r="M24" s="12"/>
      <c r="N24" s="12" t="str">
        <f t="shared" si="13"/>
        <v>FONTE</v>
      </c>
      <c r="O24" s="12"/>
      <c r="P24" s="12"/>
      <c r="Q24" s="12"/>
      <c r="R24" s="12"/>
      <c r="S24" s="12"/>
      <c r="T24" s="12"/>
      <c r="U24" s="24"/>
      <c r="V24" s="13"/>
      <c r="W24" s="14">
        <f t="shared" si="14"/>
        <v>0</v>
      </c>
      <c r="X24" s="12"/>
      <c r="Y24" s="12"/>
      <c r="Z24" s="12"/>
      <c r="AA24" s="12"/>
      <c r="AB24" s="12"/>
      <c r="AC24" s="12"/>
      <c r="AD24" s="12"/>
    </row>
    <row r="25" spans="1:30" ht="15.75" customHeight="1">
      <c r="A25" s="12"/>
      <c r="B25" s="12"/>
      <c r="C25" s="12"/>
      <c r="D25" s="12"/>
      <c r="E25" s="12" t="str">
        <f t="shared" si="10"/>
        <v>PROG</v>
      </c>
      <c r="F25" s="12"/>
      <c r="G25" s="12" t="str">
        <f t="shared" si="11"/>
        <v>P</v>
      </c>
      <c r="H25" s="12"/>
      <c r="I25" s="12"/>
      <c r="J25" s="12"/>
      <c r="K25" s="12" t="str">
        <f t="shared" si="12"/>
        <v>ELEM</v>
      </c>
      <c r="L25" s="12"/>
      <c r="M25" s="12"/>
      <c r="N25" s="12" t="str">
        <f t="shared" si="13"/>
        <v>FONTE</v>
      </c>
      <c r="O25" s="12"/>
      <c r="P25" s="12"/>
      <c r="Q25" s="12"/>
      <c r="R25" s="12"/>
      <c r="S25" s="12"/>
      <c r="T25" s="12"/>
      <c r="U25" s="24"/>
      <c r="V25" s="13"/>
      <c r="W25" s="14">
        <f t="shared" si="14"/>
        <v>0</v>
      </c>
      <c r="X25" s="12"/>
      <c r="Y25" s="12"/>
      <c r="Z25" s="12"/>
      <c r="AA25" s="12"/>
      <c r="AB25" s="12"/>
      <c r="AC25" s="12"/>
      <c r="AD25" s="12"/>
    </row>
    <row r="26" spans="1:30" ht="15.75" customHeight="1">
      <c r="A26" s="12"/>
      <c r="B26" s="12"/>
      <c r="C26" s="12"/>
      <c r="D26" s="12"/>
      <c r="E26" s="12" t="str">
        <f t="shared" si="10"/>
        <v>PROG</v>
      </c>
      <c r="F26" s="12"/>
      <c r="G26" s="12" t="str">
        <f t="shared" si="11"/>
        <v>P</v>
      </c>
      <c r="H26" s="12"/>
      <c r="I26" s="12"/>
      <c r="J26" s="12"/>
      <c r="K26" s="12" t="str">
        <f t="shared" si="12"/>
        <v>ELEM</v>
      </c>
      <c r="L26" s="12"/>
      <c r="M26" s="12"/>
      <c r="N26" s="12" t="str">
        <f t="shared" si="13"/>
        <v>FONTE</v>
      </c>
      <c r="O26" s="12"/>
      <c r="P26" s="12"/>
      <c r="Q26" s="12"/>
      <c r="R26" s="12"/>
      <c r="S26" s="12"/>
      <c r="T26" s="12"/>
      <c r="U26" s="24"/>
      <c r="V26" s="13"/>
      <c r="W26" s="14">
        <f t="shared" si="14"/>
        <v>0</v>
      </c>
      <c r="X26" s="12"/>
      <c r="Y26" s="12"/>
      <c r="Z26" s="12"/>
      <c r="AA26" s="12"/>
      <c r="AB26" s="12"/>
      <c r="AC26" s="12"/>
      <c r="AD26" s="12"/>
    </row>
    <row r="27" spans="1:30" ht="15.75" customHeight="1">
      <c r="A27" s="12"/>
      <c r="B27" s="12"/>
      <c r="C27" s="12"/>
      <c r="D27" s="12"/>
      <c r="E27" s="12" t="str">
        <f t="shared" si="10"/>
        <v>PROG</v>
      </c>
      <c r="F27" s="12"/>
      <c r="G27" s="12" t="str">
        <f t="shared" si="11"/>
        <v>P</v>
      </c>
      <c r="H27" s="12"/>
      <c r="I27" s="12"/>
      <c r="J27" s="12"/>
      <c r="K27" s="12" t="str">
        <f t="shared" si="12"/>
        <v>ELEM</v>
      </c>
      <c r="L27" s="12"/>
      <c r="M27" s="12"/>
      <c r="N27" s="12" t="str">
        <f t="shared" si="13"/>
        <v>FONTE</v>
      </c>
      <c r="O27" s="12"/>
      <c r="P27" s="12"/>
      <c r="Q27" s="12"/>
      <c r="R27" s="12"/>
      <c r="S27" s="12"/>
      <c r="T27" s="12"/>
      <c r="U27" s="24"/>
      <c r="V27" s="13"/>
      <c r="W27" s="14">
        <f t="shared" si="14"/>
        <v>0</v>
      </c>
      <c r="X27" s="12"/>
      <c r="Y27" s="12"/>
      <c r="Z27" s="12"/>
      <c r="AA27" s="12"/>
      <c r="AB27" s="12"/>
      <c r="AC27" s="12"/>
      <c r="AD27" s="12"/>
    </row>
    <row r="28" spans="1:30" ht="15.75" customHeight="1">
      <c r="A28" s="12"/>
      <c r="B28" s="12"/>
      <c r="C28" s="12"/>
      <c r="D28" s="12"/>
      <c r="E28" s="12" t="str">
        <f t="shared" si="10"/>
        <v>PROG</v>
      </c>
      <c r="F28" s="12"/>
      <c r="G28" s="12" t="str">
        <f t="shared" si="11"/>
        <v>P</v>
      </c>
      <c r="H28" s="12"/>
      <c r="I28" s="12"/>
      <c r="J28" s="12"/>
      <c r="K28" s="12" t="str">
        <f t="shared" si="12"/>
        <v>ELEM</v>
      </c>
      <c r="L28" s="12"/>
      <c r="M28" s="12"/>
      <c r="N28" s="12" t="str">
        <f t="shared" si="13"/>
        <v>FONTE</v>
      </c>
      <c r="O28" s="12"/>
      <c r="P28" s="12"/>
      <c r="Q28" s="12"/>
      <c r="R28" s="12"/>
      <c r="S28" s="12"/>
      <c r="T28" s="12"/>
      <c r="U28" s="24"/>
      <c r="V28" s="13"/>
      <c r="W28" s="14">
        <f t="shared" si="14"/>
        <v>0</v>
      </c>
      <c r="X28" s="12"/>
      <c r="Y28" s="12"/>
      <c r="Z28" s="12"/>
      <c r="AA28" s="12"/>
      <c r="AB28" s="12"/>
      <c r="AC28" s="12"/>
      <c r="AD28" s="12"/>
    </row>
    <row r="29" spans="1:30" ht="15.75" customHeight="1">
      <c r="A29" s="12"/>
      <c r="B29" s="12"/>
      <c r="C29" s="12"/>
      <c r="D29" s="12"/>
      <c r="E29" s="12" t="str">
        <f t="shared" si="10"/>
        <v>PROG</v>
      </c>
      <c r="F29" s="12"/>
      <c r="G29" s="12" t="str">
        <f t="shared" si="11"/>
        <v>P</v>
      </c>
      <c r="H29" s="12"/>
      <c r="I29" s="12"/>
      <c r="J29" s="12"/>
      <c r="K29" s="12" t="str">
        <f t="shared" si="12"/>
        <v>ELEM</v>
      </c>
      <c r="L29" s="12"/>
      <c r="M29" s="12"/>
      <c r="N29" s="12" t="str">
        <f t="shared" si="13"/>
        <v>FONTE</v>
      </c>
      <c r="O29" s="12"/>
      <c r="P29" s="12"/>
      <c r="Q29" s="12"/>
      <c r="R29" s="12"/>
      <c r="S29" s="12"/>
      <c r="T29" s="12"/>
      <c r="U29" s="24"/>
      <c r="V29" s="13"/>
      <c r="W29" s="14">
        <f t="shared" si="14"/>
        <v>0</v>
      </c>
      <c r="X29" s="12"/>
      <c r="Y29" s="12"/>
      <c r="Z29" s="12"/>
      <c r="AA29" s="12"/>
      <c r="AB29" s="12"/>
      <c r="AC29" s="12"/>
      <c r="AD29" s="12"/>
    </row>
    <row r="30" spans="1:30" ht="15.75" customHeight="1">
      <c r="A30" s="12"/>
      <c r="B30" s="12"/>
      <c r="C30" s="12"/>
      <c r="D30" s="12"/>
      <c r="E30" s="12" t="str">
        <f t="shared" si="10"/>
        <v>PROG</v>
      </c>
      <c r="F30" s="12"/>
      <c r="G30" s="12" t="str">
        <f t="shared" si="11"/>
        <v>P</v>
      </c>
      <c r="H30" s="12"/>
      <c r="I30" s="12"/>
      <c r="J30" s="12"/>
      <c r="K30" s="12" t="str">
        <f t="shared" si="12"/>
        <v>ELEM</v>
      </c>
      <c r="L30" s="12"/>
      <c r="M30" s="12"/>
      <c r="N30" s="12" t="str">
        <f t="shared" si="13"/>
        <v>FONTE</v>
      </c>
      <c r="O30" s="12"/>
      <c r="P30" s="12"/>
      <c r="Q30" s="12"/>
      <c r="R30" s="12"/>
      <c r="S30" s="12"/>
      <c r="T30" s="12"/>
      <c r="U30" s="24"/>
      <c r="V30" s="13"/>
      <c r="W30" s="14">
        <f t="shared" si="14"/>
        <v>0</v>
      </c>
      <c r="X30" s="12"/>
      <c r="Y30" s="12"/>
      <c r="Z30" s="12"/>
      <c r="AA30" s="12"/>
      <c r="AB30" s="12"/>
      <c r="AC30" s="12"/>
      <c r="AD30" s="12"/>
    </row>
    <row r="31" spans="1:30" ht="15.75" customHeight="1">
      <c r="A31" s="12"/>
      <c r="B31" s="12"/>
      <c r="C31" s="12"/>
      <c r="D31" s="12"/>
      <c r="E31" s="12" t="str">
        <f t="shared" si="10"/>
        <v>PROG</v>
      </c>
      <c r="F31" s="12"/>
      <c r="G31" s="12" t="str">
        <f t="shared" si="11"/>
        <v>P</v>
      </c>
      <c r="H31" s="12"/>
      <c r="I31" s="12"/>
      <c r="J31" s="12"/>
      <c r="K31" s="12" t="str">
        <f t="shared" si="12"/>
        <v>ELEM</v>
      </c>
      <c r="L31" s="12"/>
      <c r="M31" s="12"/>
      <c r="N31" s="12" t="str">
        <f t="shared" si="13"/>
        <v>FONTE</v>
      </c>
      <c r="O31" s="12"/>
      <c r="P31" s="12"/>
      <c r="Q31" s="12"/>
      <c r="R31" s="12"/>
      <c r="S31" s="12"/>
      <c r="T31" s="12"/>
      <c r="U31" s="24"/>
      <c r="V31" s="13"/>
      <c r="W31" s="14">
        <f t="shared" si="14"/>
        <v>0</v>
      </c>
      <c r="X31" s="12"/>
      <c r="Y31" s="12"/>
      <c r="Z31" s="12"/>
      <c r="AA31" s="12"/>
      <c r="AB31" s="12"/>
      <c r="AC31" s="12"/>
      <c r="AD31" s="12"/>
    </row>
    <row r="32" spans="1:30" ht="15.75" customHeight="1">
      <c r="A32" s="12"/>
      <c r="B32" s="12"/>
      <c r="C32" s="12"/>
      <c r="D32" s="12"/>
      <c r="E32" s="12" t="str">
        <f t="shared" si="10"/>
        <v>PROG</v>
      </c>
      <c r="F32" s="12"/>
      <c r="G32" s="12" t="str">
        <f t="shared" si="11"/>
        <v>P</v>
      </c>
      <c r="H32" s="12"/>
      <c r="I32" s="12"/>
      <c r="J32" s="12"/>
      <c r="K32" s="12" t="str">
        <f t="shared" si="12"/>
        <v>ELEM</v>
      </c>
      <c r="L32" s="12"/>
      <c r="M32" s="12"/>
      <c r="N32" s="12" t="str">
        <f t="shared" si="13"/>
        <v>FONTE</v>
      </c>
      <c r="O32" s="12"/>
      <c r="P32" s="12"/>
      <c r="Q32" s="12"/>
      <c r="R32" s="12"/>
      <c r="S32" s="12"/>
      <c r="T32" s="12"/>
      <c r="U32" s="24"/>
      <c r="V32" s="13"/>
      <c r="W32" s="14">
        <f t="shared" si="14"/>
        <v>0</v>
      </c>
      <c r="X32" s="12"/>
      <c r="Y32" s="12"/>
      <c r="Z32" s="12"/>
      <c r="AA32" s="12"/>
      <c r="AB32" s="12"/>
      <c r="AC32" s="12"/>
      <c r="AD32" s="12"/>
    </row>
    <row r="33" spans="1:30" ht="15.75" customHeight="1">
      <c r="A33" s="12"/>
      <c r="B33" s="12"/>
      <c r="C33" s="12"/>
      <c r="D33" s="12"/>
      <c r="E33" s="12" t="str">
        <f t="shared" si="10"/>
        <v>PROG</v>
      </c>
      <c r="F33" s="12"/>
      <c r="G33" s="12" t="str">
        <f t="shared" si="11"/>
        <v>P</v>
      </c>
      <c r="H33" s="12"/>
      <c r="I33" s="12"/>
      <c r="J33" s="12"/>
      <c r="K33" s="12" t="str">
        <f t="shared" si="12"/>
        <v>ELEM</v>
      </c>
      <c r="L33" s="12"/>
      <c r="M33" s="12"/>
      <c r="N33" s="12" t="str">
        <f t="shared" si="13"/>
        <v>FONTE</v>
      </c>
      <c r="O33" s="12"/>
      <c r="P33" s="12"/>
      <c r="Q33" s="12"/>
      <c r="R33" s="12"/>
      <c r="S33" s="12"/>
      <c r="T33" s="12"/>
      <c r="U33" s="24"/>
      <c r="V33" s="13"/>
      <c r="W33" s="14">
        <f t="shared" si="14"/>
        <v>0</v>
      </c>
      <c r="X33" s="12"/>
      <c r="Y33" s="12"/>
      <c r="Z33" s="12"/>
      <c r="AA33" s="12"/>
      <c r="AB33" s="12"/>
      <c r="AC33" s="12"/>
      <c r="AD33" s="12"/>
    </row>
    <row r="34" spans="1:30" ht="15.75" customHeight="1">
      <c r="A34" s="12"/>
      <c r="B34" s="12"/>
      <c r="C34" s="12"/>
      <c r="D34" s="12"/>
      <c r="E34" s="12" t="str">
        <f t="shared" si="10"/>
        <v>PROG</v>
      </c>
      <c r="F34" s="12"/>
      <c r="G34" s="12" t="str">
        <f t="shared" si="11"/>
        <v>P</v>
      </c>
      <c r="H34" s="12"/>
      <c r="I34" s="12"/>
      <c r="J34" s="12"/>
      <c r="K34" s="12" t="str">
        <f t="shared" si="12"/>
        <v>ELEM</v>
      </c>
      <c r="L34" s="12"/>
      <c r="M34" s="12"/>
      <c r="N34" s="12" t="str">
        <f t="shared" si="13"/>
        <v>FONTE</v>
      </c>
      <c r="O34" s="12"/>
      <c r="P34" s="12"/>
      <c r="Q34" s="12"/>
      <c r="R34" s="12"/>
      <c r="S34" s="12"/>
      <c r="T34" s="12"/>
      <c r="U34" s="24"/>
      <c r="V34" s="13"/>
      <c r="W34" s="14">
        <f t="shared" si="14"/>
        <v>0</v>
      </c>
      <c r="X34" s="12"/>
      <c r="Y34" s="12"/>
      <c r="Z34" s="12"/>
      <c r="AA34" s="12"/>
      <c r="AB34" s="12"/>
      <c r="AC34" s="12"/>
      <c r="AD34" s="12"/>
    </row>
    <row r="35" spans="1:30" ht="15.75" customHeight="1">
      <c r="A35" s="12"/>
      <c r="B35" s="12"/>
      <c r="C35" s="12"/>
      <c r="D35" s="12"/>
      <c r="E35" s="12" t="str">
        <f t="shared" si="10"/>
        <v>PROG</v>
      </c>
      <c r="F35" s="12"/>
      <c r="G35" s="12" t="str">
        <f t="shared" si="11"/>
        <v>P</v>
      </c>
      <c r="H35" s="12"/>
      <c r="I35" s="12"/>
      <c r="J35" s="12"/>
      <c r="K35" s="12" t="str">
        <f t="shared" si="12"/>
        <v>ELEM</v>
      </c>
      <c r="L35" s="12"/>
      <c r="M35" s="12"/>
      <c r="N35" s="12" t="str">
        <f t="shared" si="13"/>
        <v>FONTE</v>
      </c>
      <c r="O35" s="12"/>
      <c r="P35" s="12"/>
      <c r="Q35" s="12"/>
      <c r="R35" s="12"/>
      <c r="S35" s="12"/>
      <c r="T35" s="12"/>
      <c r="U35" s="24"/>
      <c r="V35" s="13"/>
      <c r="W35" s="14">
        <f t="shared" si="14"/>
        <v>0</v>
      </c>
      <c r="X35" s="12"/>
      <c r="Y35" s="12"/>
      <c r="Z35" s="12"/>
      <c r="AA35" s="12"/>
      <c r="AB35" s="12"/>
      <c r="AC35" s="12"/>
      <c r="AD35" s="12"/>
    </row>
    <row r="36" spans="1:30" ht="15.75" customHeight="1">
      <c r="A36" s="12"/>
      <c r="B36" s="12"/>
      <c r="C36" s="12"/>
      <c r="D36" s="12"/>
      <c r="E36" s="12" t="str">
        <f t="shared" si="10"/>
        <v>PROG</v>
      </c>
      <c r="F36" s="12"/>
      <c r="G36" s="12" t="str">
        <f t="shared" si="11"/>
        <v>P</v>
      </c>
      <c r="H36" s="12"/>
      <c r="I36" s="12"/>
      <c r="J36" s="12"/>
      <c r="K36" s="12" t="str">
        <f t="shared" si="12"/>
        <v>ELEM</v>
      </c>
      <c r="L36" s="12"/>
      <c r="M36" s="12"/>
      <c r="N36" s="12" t="str">
        <f t="shared" si="13"/>
        <v>FONTE</v>
      </c>
      <c r="O36" s="12"/>
      <c r="P36" s="12"/>
      <c r="Q36" s="12"/>
      <c r="R36" s="12"/>
      <c r="S36" s="12"/>
      <c r="T36" s="12"/>
      <c r="U36" s="24"/>
      <c r="V36" s="13"/>
      <c r="W36" s="14">
        <f t="shared" si="14"/>
        <v>0</v>
      </c>
      <c r="X36" s="12"/>
      <c r="Y36" s="12"/>
      <c r="Z36" s="12"/>
      <c r="AA36" s="12"/>
      <c r="AB36" s="12"/>
      <c r="AC36" s="12"/>
      <c r="AD36" s="12"/>
    </row>
    <row r="37" spans="1:30" ht="15.75" customHeight="1">
      <c r="A37" s="12"/>
      <c r="B37" s="12"/>
      <c r="C37" s="12"/>
      <c r="D37" s="12"/>
      <c r="E37" s="12" t="str">
        <f t="shared" si="10"/>
        <v>PROG</v>
      </c>
      <c r="F37" s="12"/>
      <c r="G37" s="12" t="str">
        <f t="shared" si="11"/>
        <v>P</v>
      </c>
      <c r="H37" s="12"/>
      <c r="I37" s="12"/>
      <c r="J37" s="12"/>
      <c r="K37" s="12" t="str">
        <f t="shared" si="12"/>
        <v>ELEM</v>
      </c>
      <c r="L37" s="12"/>
      <c r="M37" s="12"/>
      <c r="N37" s="12" t="str">
        <f t="shared" si="13"/>
        <v>FONTE</v>
      </c>
      <c r="O37" s="12"/>
      <c r="P37" s="12"/>
      <c r="Q37" s="12"/>
      <c r="R37" s="12"/>
      <c r="S37" s="12"/>
      <c r="T37" s="12"/>
      <c r="U37" s="24"/>
      <c r="V37" s="13"/>
      <c r="W37" s="14">
        <f t="shared" si="14"/>
        <v>0</v>
      </c>
      <c r="X37" s="12"/>
      <c r="Y37" s="12"/>
      <c r="Z37" s="12"/>
      <c r="AA37" s="12"/>
      <c r="AB37" s="12"/>
      <c r="AC37" s="12"/>
      <c r="AD37" s="12"/>
    </row>
    <row r="38" spans="1:30" ht="15.75" customHeight="1">
      <c r="A38" s="12"/>
      <c r="B38" s="12"/>
      <c r="C38" s="12"/>
      <c r="D38" s="12"/>
      <c r="E38" s="12" t="str">
        <f t="shared" si="10"/>
        <v>PROG</v>
      </c>
      <c r="F38" s="12"/>
      <c r="G38" s="12" t="str">
        <f t="shared" si="11"/>
        <v>P</v>
      </c>
      <c r="H38" s="12"/>
      <c r="I38" s="12"/>
      <c r="J38" s="12"/>
      <c r="K38" s="12" t="str">
        <f t="shared" si="12"/>
        <v>ELEM</v>
      </c>
      <c r="L38" s="12"/>
      <c r="M38" s="12"/>
      <c r="N38" s="12" t="str">
        <f t="shared" si="13"/>
        <v>FONTE</v>
      </c>
      <c r="O38" s="12"/>
      <c r="P38" s="12"/>
      <c r="Q38" s="12"/>
      <c r="R38" s="12"/>
      <c r="S38" s="12"/>
      <c r="T38" s="12"/>
      <c r="U38" s="24"/>
      <c r="V38" s="13"/>
      <c r="W38" s="14">
        <f t="shared" si="14"/>
        <v>0</v>
      </c>
      <c r="X38" s="12"/>
      <c r="Y38" s="12"/>
      <c r="Z38" s="12"/>
      <c r="AA38" s="12"/>
      <c r="AB38" s="12"/>
      <c r="AC38" s="12"/>
      <c r="AD38" s="12"/>
    </row>
    <row r="39" spans="1:30" ht="15.75" customHeight="1">
      <c r="A39" s="12"/>
      <c r="B39" s="12"/>
      <c r="C39" s="12"/>
      <c r="D39" s="12"/>
      <c r="E39" s="12" t="str">
        <f t="shared" si="10"/>
        <v>PROG</v>
      </c>
      <c r="F39" s="12"/>
      <c r="G39" s="12" t="str">
        <f t="shared" si="11"/>
        <v>P</v>
      </c>
      <c r="H39" s="12"/>
      <c r="I39" s="12"/>
      <c r="J39" s="12"/>
      <c r="K39" s="12" t="str">
        <f t="shared" si="12"/>
        <v>ELEM</v>
      </c>
      <c r="L39" s="12"/>
      <c r="M39" s="12"/>
      <c r="N39" s="12" t="str">
        <f t="shared" si="13"/>
        <v>FONTE</v>
      </c>
      <c r="O39" s="12"/>
      <c r="P39" s="12"/>
      <c r="Q39" s="12"/>
      <c r="R39" s="12"/>
      <c r="S39" s="12"/>
      <c r="T39" s="12"/>
      <c r="U39" s="24"/>
      <c r="V39" s="13"/>
      <c r="W39" s="14">
        <f t="shared" si="14"/>
        <v>0</v>
      </c>
      <c r="X39" s="12"/>
      <c r="Y39" s="12"/>
      <c r="Z39" s="12"/>
      <c r="AA39" s="12"/>
      <c r="AB39" s="12"/>
      <c r="AC39" s="12"/>
      <c r="AD39" s="12"/>
    </row>
    <row r="40" spans="1:30" ht="15.75" customHeight="1">
      <c r="A40" s="12"/>
      <c r="B40" s="12"/>
      <c r="C40" s="12"/>
      <c r="D40" s="12"/>
      <c r="E40" s="12" t="str">
        <f t="shared" si="10"/>
        <v>PROG</v>
      </c>
      <c r="F40" s="12"/>
      <c r="G40" s="12" t="str">
        <f t="shared" si="11"/>
        <v>P</v>
      </c>
      <c r="H40" s="12"/>
      <c r="I40" s="12"/>
      <c r="J40" s="12"/>
      <c r="K40" s="12" t="str">
        <f t="shared" si="12"/>
        <v>ELEM</v>
      </c>
      <c r="L40" s="12"/>
      <c r="M40" s="12"/>
      <c r="N40" s="12" t="str">
        <f t="shared" si="13"/>
        <v>FONTE</v>
      </c>
      <c r="O40" s="12"/>
      <c r="P40" s="12"/>
      <c r="Q40" s="12"/>
      <c r="R40" s="12"/>
      <c r="S40" s="12"/>
      <c r="T40" s="12"/>
      <c r="U40" s="24"/>
      <c r="V40" s="13"/>
      <c r="W40" s="14">
        <f t="shared" si="14"/>
        <v>0</v>
      </c>
      <c r="X40" s="12"/>
      <c r="Y40" s="12"/>
      <c r="Z40" s="12"/>
      <c r="AA40" s="12"/>
      <c r="AB40" s="12"/>
      <c r="AC40" s="12"/>
      <c r="AD40" s="12"/>
    </row>
    <row r="41" spans="1:30" ht="15.75" customHeight="1">
      <c r="A41" s="12"/>
      <c r="B41" s="12"/>
      <c r="C41" s="12"/>
      <c r="D41" s="12"/>
      <c r="E41" s="12" t="str">
        <f t="shared" si="10"/>
        <v>PROG</v>
      </c>
      <c r="F41" s="12"/>
      <c r="G41" s="12" t="str">
        <f t="shared" si="11"/>
        <v>P</v>
      </c>
      <c r="H41" s="12"/>
      <c r="I41" s="12"/>
      <c r="J41" s="12"/>
      <c r="K41" s="12" t="str">
        <f t="shared" si="12"/>
        <v>ELEM</v>
      </c>
      <c r="L41" s="12"/>
      <c r="M41" s="12"/>
      <c r="N41" s="12" t="str">
        <f t="shared" si="13"/>
        <v>FONTE</v>
      </c>
      <c r="O41" s="12"/>
      <c r="P41" s="12"/>
      <c r="Q41" s="12"/>
      <c r="R41" s="12"/>
      <c r="S41" s="12"/>
      <c r="T41" s="12"/>
      <c r="U41" s="24"/>
      <c r="V41" s="13"/>
      <c r="W41" s="14">
        <f t="shared" si="14"/>
        <v>0</v>
      </c>
      <c r="X41" s="12"/>
      <c r="Y41" s="12"/>
      <c r="Z41" s="12"/>
      <c r="AA41" s="12"/>
      <c r="AB41" s="12"/>
      <c r="AC41" s="12"/>
      <c r="AD41" s="12"/>
    </row>
    <row r="42" spans="1:30" ht="15.75" customHeight="1">
      <c r="A42" s="12"/>
      <c r="B42" s="12"/>
      <c r="C42" s="12"/>
      <c r="D42" s="12"/>
      <c r="E42" s="12" t="str">
        <f t="shared" si="10"/>
        <v>PROG</v>
      </c>
      <c r="F42" s="12"/>
      <c r="G42" s="12" t="str">
        <f t="shared" si="11"/>
        <v>P</v>
      </c>
      <c r="H42" s="12"/>
      <c r="I42" s="12"/>
      <c r="J42" s="12"/>
      <c r="K42" s="12" t="str">
        <f t="shared" si="12"/>
        <v>ELEM</v>
      </c>
      <c r="L42" s="12"/>
      <c r="M42" s="12"/>
      <c r="N42" s="12" t="str">
        <f t="shared" si="13"/>
        <v>FONTE</v>
      </c>
      <c r="O42" s="12"/>
      <c r="P42" s="12"/>
      <c r="Q42" s="12"/>
      <c r="R42" s="12"/>
      <c r="S42" s="12"/>
      <c r="T42" s="12"/>
      <c r="U42" s="24"/>
      <c r="V42" s="13"/>
      <c r="W42" s="14">
        <f t="shared" si="14"/>
        <v>0</v>
      </c>
      <c r="X42" s="12"/>
      <c r="Y42" s="12"/>
      <c r="Z42" s="12"/>
      <c r="AA42" s="12"/>
      <c r="AB42" s="12"/>
      <c r="AC42" s="12"/>
      <c r="AD42" s="12"/>
    </row>
    <row r="43" spans="1:30" ht="15.75" customHeight="1">
      <c r="A43" s="12"/>
      <c r="B43" s="12"/>
      <c r="C43" s="12"/>
      <c r="D43" s="12"/>
      <c r="E43" s="12" t="str">
        <f t="shared" si="10"/>
        <v>PROG</v>
      </c>
      <c r="F43" s="12"/>
      <c r="G43" s="12" t="str">
        <f t="shared" si="11"/>
        <v>P</v>
      </c>
      <c r="H43" s="12"/>
      <c r="I43" s="12"/>
      <c r="J43" s="12"/>
      <c r="K43" s="12" t="str">
        <f t="shared" si="12"/>
        <v>ELEM</v>
      </c>
      <c r="L43" s="12"/>
      <c r="M43" s="12"/>
      <c r="N43" s="12" t="str">
        <f t="shared" si="13"/>
        <v>FONTE</v>
      </c>
      <c r="O43" s="12"/>
      <c r="P43" s="12"/>
      <c r="Q43" s="12"/>
      <c r="R43" s="12"/>
      <c r="S43" s="12"/>
      <c r="T43" s="12"/>
      <c r="U43" s="24"/>
      <c r="V43" s="13"/>
      <c r="W43" s="14">
        <f t="shared" si="14"/>
        <v>0</v>
      </c>
      <c r="X43" s="12"/>
      <c r="Y43" s="12"/>
      <c r="Z43" s="12"/>
      <c r="AA43" s="12"/>
      <c r="AB43" s="12"/>
      <c r="AC43" s="12"/>
      <c r="AD43" s="12"/>
    </row>
    <row r="44" spans="1:30" ht="15.75" customHeight="1">
      <c r="A44" s="12"/>
      <c r="B44" s="12"/>
      <c r="C44" s="12"/>
      <c r="D44" s="12"/>
      <c r="E44" s="12" t="str">
        <f t="shared" si="10"/>
        <v>PROG</v>
      </c>
      <c r="F44" s="12"/>
      <c r="G44" s="12" t="str">
        <f t="shared" si="11"/>
        <v>P</v>
      </c>
      <c r="H44" s="12"/>
      <c r="I44" s="12"/>
      <c r="J44" s="12"/>
      <c r="K44" s="12" t="str">
        <f t="shared" si="12"/>
        <v>ELEM</v>
      </c>
      <c r="L44" s="12"/>
      <c r="M44" s="12"/>
      <c r="N44" s="12" t="str">
        <f t="shared" si="13"/>
        <v>FONTE</v>
      </c>
      <c r="O44" s="12"/>
      <c r="P44" s="12"/>
      <c r="Q44" s="12"/>
      <c r="R44" s="12"/>
      <c r="S44" s="12"/>
      <c r="T44" s="12"/>
      <c r="U44" s="24"/>
      <c r="V44" s="13"/>
      <c r="W44" s="14">
        <f t="shared" si="14"/>
        <v>0</v>
      </c>
      <c r="X44" s="12"/>
      <c r="Y44" s="12"/>
      <c r="Z44" s="12"/>
      <c r="AA44" s="12"/>
      <c r="AB44" s="12"/>
      <c r="AC44" s="12"/>
      <c r="AD44" s="12"/>
    </row>
    <row r="45" spans="1:30" ht="15.75" customHeight="1">
      <c r="A45" s="12"/>
      <c r="B45" s="12"/>
      <c r="C45" s="12"/>
      <c r="D45" s="12"/>
      <c r="E45" s="12" t="str">
        <f t="shared" si="10"/>
        <v>PROG</v>
      </c>
      <c r="F45" s="12"/>
      <c r="G45" s="12" t="str">
        <f t="shared" si="11"/>
        <v>P</v>
      </c>
      <c r="H45" s="12"/>
      <c r="I45" s="12"/>
      <c r="J45" s="12"/>
      <c r="K45" s="12" t="str">
        <f t="shared" si="12"/>
        <v>ELEM</v>
      </c>
      <c r="L45" s="12"/>
      <c r="M45" s="12"/>
      <c r="N45" s="12" t="str">
        <f t="shared" si="13"/>
        <v>FONTE</v>
      </c>
      <c r="O45" s="12"/>
      <c r="P45" s="12"/>
      <c r="Q45" s="12"/>
      <c r="R45" s="12"/>
      <c r="S45" s="12"/>
      <c r="T45" s="12"/>
      <c r="U45" s="24"/>
      <c r="V45" s="13"/>
      <c r="W45" s="14">
        <f t="shared" si="14"/>
        <v>0</v>
      </c>
      <c r="X45" s="12"/>
      <c r="Y45" s="12"/>
      <c r="Z45" s="12"/>
      <c r="AA45" s="12"/>
      <c r="AB45" s="12"/>
      <c r="AC45" s="12"/>
      <c r="AD45" s="12"/>
    </row>
    <row r="46" spans="1:30" ht="15.75" customHeight="1">
      <c r="A46" s="12"/>
      <c r="B46" s="12"/>
      <c r="C46" s="12"/>
      <c r="D46" s="12"/>
      <c r="E46" s="12" t="str">
        <f t="shared" si="10"/>
        <v>PROG</v>
      </c>
      <c r="F46" s="12"/>
      <c r="G46" s="12" t="str">
        <f t="shared" si="11"/>
        <v>P</v>
      </c>
      <c r="H46" s="12"/>
      <c r="I46" s="12"/>
      <c r="J46" s="12"/>
      <c r="K46" s="12" t="str">
        <f t="shared" si="12"/>
        <v>ELEM</v>
      </c>
      <c r="L46" s="12"/>
      <c r="M46" s="12"/>
      <c r="N46" s="12" t="str">
        <f t="shared" si="13"/>
        <v>FONTE</v>
      </c>
      <c r="O46" s="12"/>
      <c r="P46" s="12"/>
      <c r="Q46" s="12"/>
      <c r="R46" s="12"/>
      <c r="S46" s="12"/>
      <c r="T46" s="12"/>
      <c r="U46" s="24"/>
      <c r="V46" s="13"/>
      <c r="W46" s="14">
        <f t="shared" si="14"/>
        <v>0</v>
      </c>
      <c r="X46" s="12"/>
      <c r="Y46" s="12"/>
      <c r="Z46" s="12"/>
      <c r="AA46" s="12"/>
      <c r="AB46" s="12"/>
      <c r="AC46" s="12"/>
      <c r="AD46" s="12"/>
    </row>
    <row r="47" spans="1:30" ht="15.75" customHeight="1">
      <c r="A47" s="12"/>
      <c r="B47" s="12"/>
      <c r="C47" s="12"/>
      <c r="D47" s="12"/>
      <c r="E47" s="12" t="str">
        <f t="shared" si="10"/>
        <v>PROG</v>
      </c>
      <c r="F47" s="12"/>
      <c r="G47" s="12" t="str">
        <f t="shared" si="11"/>
        <v>P</v>
      </c>
      <c r="H47" s="12"/>
      <c r="I47" s="12"/>
      <c r="J47" s="12"/>
      <c r="K47" s="12" t="str">
        <f t="shared" si="12"/>
        <v>ELEM</v>
      </c>
      <c r="L47" s="12"/>
      <c r="M47" s="12"/>
      <c r="N47" s="12" t="str">
        <f t="shared" si="13"/>
        <v>FONTE</v>
      </c>
      <c r="O47" s="12"/>
      <c r="P47" s="12"/>
      <c r="Q47" s="12"/>
      <c r="R47" s="12"/>
      <c r="S47" s="12"/>
      <c r="T47" s="12"/>
      <c r="U47" s="24"/>
      <c r="V47" s="13"/>
      <c r="W47" s="14">
        <f t="shared" si="14"/>
        <v>0</v>
      </c>
      <c r="X47" s="12"/>
      <c r="Y47" s="12"/>
      <c r="Z47" s="12"/>
      <c r="AA47" s="12"/>
      <c r="AB47" s="12"/>
      <c r="AC47" s="12"/>
      <c r="AD47" s="12"/>
    </row>
    <row r="48" spans="1:30" ht="15.75" customHeight="1">
      <c r="A48" s="12"/>
      <c r="B48" s="12"/>
      <c r="C48" s="12"/>
      <c r="D48" s="12"/>
      <c r="E48" s="12" t="str">
        <f t="shared" si="10"/>
        <v>PROG</v>
      </c>
      <c r="F48" s="12"/>
      <c r="G48" s="12" t="str">
        <f t="shared" si="11"/>
        <v>P</v>
      </c>
      <c r="H48" s="12"/>
      <c r="I48" s="12"/>
      <c r="J48" s="12"/>
      <c r="K48" s="12" t="str">
        <f t="shared" si="12"/>
        <v>ELEM</v>
      </c>
      <c r="L48" s="12"/>
      <c r="M48" s="12"/>
      <c r="N48" s="12" t="str">
        <f t="shared" si="13"/>
        <v>FONTE</v>
      </c>
      <c r="O48" s="12"/>
      <c r="P48" s="12"/>
      <c r="Q48" s="12"/>
      <c r="R48" s="12"/>
      <c r="S48" s="12"/>
      <c r="T48" s="12"/>
      <c r="U48" s="24"/>
      <c r="V48" s="13"/>
      <c r="W48" s="14">
        <f t="shared" si="14"/>
        <v>0</v>
      </c>
      <c r="X48" s="12"/>
      <c r="Y48" s="12"/>
      <c r="Z48" s="12"/>
      <c r="AA48" s="12"/>
      <c r="AB48" s="12"/>
      <c r="AC48" s="12"/>
      <c r="AD48" s="12"/>
    </row>
    <row r="49" spans="1:30" ht="15.75" customHeight="1">
      <c r="A49" s="12"/>
      <c r="B49" s="12"/>
      <c r="C49" s="12"/>
      <c r="D49" s="12"/>
      <c r="E49" s="12" t="str">
        <f t="shared" si="10"/>
        <v>PROG</v>
      </c>
      <c r="F49" s="12"/>
      <c r="G49" s="12" t="str">
        <f t="shared" si="11"/>
        <v>P</v>
      </c>
      <c r="H49" s="12"/>
      <c r="I49" s="12"/>
      <c r="J49" s="12"/>
      <c r="K49" s="12" t="str">
        <f t="shared" si="12"/>
        <v>ELEM</v>
      </c>
      <c r="L49" s="12"/>
      <c r="M49" s="12"/>
      <c r="N49" s="12" t="str">
        <f t="shared" si="13"/>
        <v>FONTE</v>
      </c>
      <c r="O49" s="12"/>
      <c r="P49" s="12"/>
      <c r="Q49" s="12"/>
      <c r="R49" s="12"/>
      <c r="S49" s="12"/>
      <c r="T49" s="12"/>
      <c r="U49" s="24"/>
      <c r="V49" s="13"/>
      <c r="W49" s="14">
        <f t="shared" si="14"/>
        <v>0</v>
      </c>
      <c r="X49" s="12"/>
      <c r="Y49" s="12"/>
      <c r="Z49" s="12"/>
      <c r="AA49" s="12"/>
      <c r="AB49" s="12"/>
      <c r="AC49" s="12"/>
      <c r="AD49" s="12"/>
    </row>
    <row r="50" spans="1:30" ht="15.75" customHeight="1">
      <c r="A50" s="12"/>
      <c r="B50" s="12"/>
      <c r="C50" s="12"/>
      <c r="D50" s="12"/>
      <c r="E50" s="12" t="str">
        <f t="shared" si="10"/>
        <v>PROG</v>
      </c>
      <c r="F50" s="12"/>
      <c r="G50" s="12" t="str">
        <f t="shared" si="11"/>
        <v>P</v>
      </c>
      <c r="H50" s="12"/>
      <c r="I50" s="12"/>
      <c r="J50" s="12"/>
      <c r="K50" s="12" t="str">
        <f t="shared" si="12"/>
        <v>ELEM</v>
      </c>
      <c r="L50" s="12"/>
      <c r="M50" s="12"/>
      <c r="N50" s="12" t="str">
        <f t="shared" si="13"/>
        <v>FONTE</v>
      </c>
      <c r="O50" s="12"/>
      <c r="P50" s="12"/>
      <c r="Q50" s="12"/>
      <c r="R50" s="12"/>
      <c r="S50" s="12"/>
      <c r="T50" s="12"/>
      <c r="U50" s="24"/>
      <c r="V50" s="13"/>
      <c r="W50" s="14">
        <f t="shared" si="14"/>
        <v>0</v>
      </c>
      <c r="X50" s="12"/>
      <c r="Y50" s="12"/>
      <c r="Z50" s="12"/>
      <c r="AA50" s="12"/>
      <c r="AB50" s="12"/>
      <c r="AC50" s="12"/>
      <c r="AD50" s="12"/>
    </row>
    <row r="51" spans="1:30" ht="15.75" customHeight="1">
      <c r="A51" s="12"/>
      <c r="B51" s="12"/>
      <c r="C51" s="12"/>
      <c r="D51" s="12"/>
      <c r="E51" s="12" t="str">
        <f t="shared" si="10"/>
        <v>PROG</v>
      </c>
      <c r="F51" s="12"/>
      <c r="G51" s="12" t="str">
        <f t="shared" si="11"/>
        <v>P</v>
      </c>
      <c r="H51" s="12"/>
      <c r="I51" s="12"/>
      <c r="J51" s="12"/>
      <c r="K51" s="12" t="str">
        <f t="shared" si="12"/>
        <v>ELEM</v>
      </c>
      <c r="L51" s="12"/>
      <c r="M51" s="12"/>
      <c r="N51" s="12" t="str">
        <f t="shared" si="13"/>
        <v>FONTE</v>
      </c>
      <c r="O51" s="12"/>
      <c r="P51" s="12"/>
      <c r="Q51" s="12"/>
      <c r="R51" s="12"/>
      <c r="S51" s="12"/>
      <c r="T51" s="12"/>
      <c r="U51" s="24"/>
      <c r="V51" s="13"/>
      <c r="W51" s="14">
        <f t="shared" si="14"/>
        <v>0</v>
      </c>
      <c r="X51" s="12"/>
      <c r="Y51" s="12"/>
      <c r="Z51" s="12"/>
      <c r="AA51" s="12"/>
      <c r="AB51" s="12"/>
      <c r="AC51" s="12"/>
      <c r="AD51" s="12"/>
    </row>
    <row r="52" spans="1:30" ht="15.75" customHeight="1">
      <c r="A52" s="12"/>
      <c r="B52" s="12"/>
      <c r="C52" s="12"/>
      <c r="D52" s="12"/>
      <c r="E52" s="12" t="str">
        <f t="shared" si="10"/>
        <v>PROG</v>
      </c>
      <c r="F52" s="12"/>
      <c r="G52" s="12" t="str">
        <f t="shared" si="11"/>
        <v>P</v>
      </c>
      <c r="H52" s="12"/>
      <c r="I52" s="12"/>
      <c r="J52" s="12"/>
      <c r="K52" s="12" t="str">
        <f t="shared" si="12"/>
        <v>ELEM</v>
      </c>
      <c r="L52" s="12"/>
      <c r="M52" s="12"/>
      <c r="N52" s="12" t="str">
        <f t="shared" si="13"/>
        <v>FONTE</v>
      </c>
      <c r="O52" s="12"/>
      <c r="P52" s="12"/>
      <c r="Q52" s="12"/>
      <c r="R52" s="12"/>
      <c r="S52" s="12"/>
      <c r="T52" s="12"/>
      <c r="U52" s="24"/>
      <c r="V52" s="13"/>
      <c r="W52" s="14">
        <f t="shared" si="14"/>
        <v>0</v>
      </c>
      <c r="X52" s="12"/>
      <c r="Y52" s="12"/>
      <c r="Z52" s="12"/>
      <c r="AA52" s="12"/>
      <c r="AB52" s="12"/>
      <c r="AC52" s="12"/>
      <c r="AD52" s="12"/>
    </row>
    <row r="53" spans="1:30" ht="15.75" customHeight="1">
      <c r="A53" s="12"/>
      <c r="B53" s="12"/>
      <c r="C53" s="12"/>
      <c r="D53" s="12"/>
      <c r="E53" s="12" t="str">
        <f t="shared" si="10"/>
        <v>PROG</v>
      </c>
      <c r="F53" s="12"/>
      <c r="G53" s="12" t="str">
        <f t="shared" si="11"/>
        <v>P</v>
      </c>
      <c r="H53" s="12"/>
      <c r="I53" s="12"/>
      <c r="J53" s="12"/>
      <c r="K53" s="12" t="str">
        <f t="shared" si="12"/>
        <v>ELEM</v>
      </c>
      <c r="L53" s="12"/>
      <c r="M53" s="12"/>
      <c r="N53" s="12" t="str">
        <f t="shared" si="13"/>
        <v>FONTE</v>
      </c>
      <c r="O53" s="12"/>
      <c r="P53" s="12"/>
      <c r="Q53" s="12"/>
      <c r="R53" s="12"/>
      <c r="S53" s="12"/>
      <c r="T53" s="12"/>
      <c r="U53" s="24"/>
      <c r="V53" s="13"/>
      <c r="W53" s="14">
        <f t="shared" si="14"/>
        <v>0</v>
      </c>
      <c r="X53" s="12"/>
      <c r="Y53" s="12"/>
      <c r="Z53" s="12"/>
      <c r="AA53" s="12"/>
      <c r="AB53" s="12"/>
      <c r="AC53" s="12"/>
      <c r="AD53" s="12"/>
    </row>
    <row r="54" spans="1:30" ht="15.75" customHeight="1">
      <c r="A54" s="12"/>
      <c r="B54" s="12"/>
      <c r="C54" s="12"/>
      <c r="D54" s="12"/>
      <c r="E54" s="12" t="str">
        <f t="shared" si="10"/>
        <v>PROG</v>
      </c>
      <c r="F54" s="12"/>
      <c r="G54" s="12" t="str">
        <f t="shared" si="11"/>
        <v>P</v>
      </c>
      <c r="H54" s="12"/>
      <c r="I54" s="12"/>
      <c r="J54" s="12"/>
      <c r="K54" s="12" t="str">
        <f t="shared" si="12"/>
        <v>ELEM</v>
      </c>
      <c r="L54" s="12"/>
      <c r="M54" s="12"/>
      <c r="N54" s="12" t="str">
        <f t="shared" si="13"/>
        <v>FONTE</v>
      </c>
      <c r="O54" s="12"/>
      <c r="P54" s="12"/>
      <c r="Q54" s="12"/>
      <c r="R54" s="12"/>
      <c r="S54" s="12"/>
      <c r="T54" s="12"/>
      <c r="U54" s="24"/>
      <c r="V54" s="13"/>
      <c r="W54" s="14">
        <f t="shared" si="14"/>
        <v>0</v>
      </c>
      <c r="X54" s="12"/>
      <c r="Y54" s="12"/>
      <c r="Z54" s="12"/>
      <c r="AA54" s="12"/>
      <c r="AB54" s="12"/>
      <c r="AC54" s="12"/>
      <c r="AD54" s="12"/>
    </row>
    <row r="55" spans="1:30" ht="15.75" customHeight="1">
      <c r="A55" s="12"/>
      <c r="B55" s="12"/>
      <c r="C55" s="12"/>
      <c r="D55" s="12"/>
      <c r="E55" s="12" t="str">
        <f t="shared" si="10"/>
        <v>PROG</v>
      </c>
      <c r="F55" s="12"/>
      <c r="G55" s="12" t="str">
        <f t="shared" si="11"/>
        <v>P</v>
      </c>
      <c r="H55" s="12"/>
      <c r="I55" s="12"/>
      <c r="J55" s="12"/>
      <c r="K55" s="12" t="str">
        <f t="shared" si="12"/>
        <v>ELEM</v>
      </c>
      <c r="L55" s="12"/>
      <c r="M55" s="12"/>
      <c r="N55" s="12" t="str">
        <f t="shared" si="13"/>
        <v>FONTE</v>
      </c>
      <c r="O55" s="12"/>
      <c r="P55" s="12"/>
      <c r="Q55" s="12"/>
      <c r="R55" s="12"/>
      <c r="S55" s="12"/>
      <c r="T55" s="12"/>
      <c r="U55" s="24"/>
      <c r="V55" s="13"/>
      <c r="W55" s="14">
        <f t="shared" si="14"/>
        <v>0</v>
      </c>
      <c r="X55" s="12"/>
      <c r="Y55" s="12"/>
      <c r="Z55" s="12"/>
      <c r="AA55" s="12"/>
      <c r="AB55" s="12"/>
      <c r="AC55" s="12"/>
      <c r="AD55" s="12"/>
    </row>
    <row r="56" spans="1:30" ht="15.75" customHeight="1">
      <c r="A56" s="12"/>
      <c r="B56" s="12"/>
      <c r="C56" s="12"/>
      <c r="D56" s="12"/>
      <c r="E56" s="12" t="str">
        <f t="shared" si="10"/>
        <v>PROG</v>
      </c>
      <c r="F56" s="12"/>
      <c r="G56" s="12" t="str">
        <f t="shared" si="11"/>
        <v>P</v>
      </c>
      <c r="H56" s="12"/>
      <c r="I56" s="12"/>
      <c r="J56" s="12"/>
      <c r="K56" s="12" t="str">
        <f t="shared" si="12"/>
        <v>ELEM</v>
      </c>
      <c r="L56" s="12"/>
      <c r="M56" s="12"/>
      <c r="N56" s="12" t="str">
        <f t="shared" si="13"/>
        <v>FONTE</v>
      </c>
      <c r="O56" s="12"/>
      <c r="P56" s="12"/>
      <c r="Q56" s="12"/>
      <c r="R56" s="12"/>
      <c r="S56" s="12"/>
      <c r="T56" s="12"/>
      <c r="U56" s="24"/>
      <c r="V56" s="13"/>
      <c r="W56" s="14">
        <f t="shared" si="14"/>
        <v>0</v>
      </c>
      <c r="X56" s="12"/>
      <c r="Y56" s="12"/>
      <c r="Z56" s="12"/>
      <c r="AA56" s="12"/>
      <c r="AB56" s="12"/>
      <c r="AC56" s="12"/>
      <c r="AD56" s="12"/>
    </row>
    <row r="57" spans="1:30" ht="15.75" customHeight="1">
      <c r="A57" s="12"/>
      <c r="B57" s="12"/>
      <c r="C57" s="12"/>
      <c r="D57" s="12"/>
      <c r="E57" s="12" t="str">
        <f t="shared" si="10"/>
        <v>PROG</v>
      </c>
      <c r="F57" s="12"/>
      <c r="G57" s="12" t="str">
        <f t="shared" si="11"/>
        <v>P</v>
      </c>
      <c r="H57" s="12"/>
      <c r="I57" s="12"/>
      <c r="J57" s="12"/>
      <c r="K57" s="12" t="str">
        <f t="shared" si="12"/>
        <v>ELEM</v>
      </c>
      <c r="L57" s="12"/>
      <c r="M57" s="12"/>
      <c r="N57" s="12" t="str">
        <f t="shared" si="13"/>
        <v>FONTE</v>
      </c>
      <c r="O57" s="12"/>
      <c r="P57" s="12"/>
      <c r="Q57" s="12"/>
      <c r="R57" s="12"/>
      <c r="S57" s="12"/>
      <c r="T57" s="12"/>
      <c r="U57" s="24"/>
      <c r="V57" s="13"/>
      <c r="W57" s="14">
        <f t="shared" si="14"/>
        <v>0</v>
      </c>
      <c r="X57" s="12"/>
      <c r="Y57" s="12"/>
      <c r="Z57" s="12"/>
      <c r="AA57" s="12"/>
      <c r="AB57" s="12"/>
      <c r="AC57" s="12"/>
      <c r="AD57" s="12"/>
    </row>
    <row r="58" spans="1:30" ht="15.75" customHeight="1">
      <c r="A58" s="12"/>
      <c r="B58" s="12"/>
      <c r="C58" s="12"/>
      <c r="D58" s="12"/>
      <c r="E58" s="12" t="str">
        <f t="shared" si="10"/>
        <v>PROG</v>
      </c>
      <c r="F58" s="12"/>
      <c r="G58" s="12" t="str">
        <f t="shared" si="11"/>
        <v>P</v>
      </c>
      <c r="H58" s="12"/>
      <c r="I58" s="12"/>
      <c r="J58" s="12"/>
      <c r="K58" s="12" t="str">
        <f t="shared" si="12"/>
        <v>ELEM</v>
      </c>
      <c r="L58" s="12"/>
      <c r="M58" s="12"/>
      <c r="N58" s="12" t="str">
        <f t="shared" si="13"/>
        <v>FONTE</v>
      </c>
      <c r="O58" s="12"/>
      <c r="P58" s="12"/>
      <c r="Q58" s="12"/>
      <c r="R58" s="12"/>
      <c r="S58" s="12"/>
      <c r="T58" s="12"/>
      <c r="U58" s="24"/>
      <c r="V58" s="13"/>
      <c r="W58" s="14">
        <f t="shared" si="14"/>
        <v>0</v>
      </c>
      <c r="X58" s="12"/>
      <c r="Y58" s="12"/>
      <c r="Z58" s="12"/>
      <c r="AA58" s="12"/>
      <c r="AB58" s="12"/>
      <c r="AC58" s="12"/>
      <c r="AD58" s="12"/>
    </row>
    <row r="59" spans="1:30" ht="15.75" customHeight="1">
      <c r="A59" s="12"/>
      <c r="B59" s="12"/>
      <c r="C59" s="12"/>
      <c r="D59" s="12"/>
      <c r="E59" s="12" t="str">
        <f t="shared" si="10"/>
        <v>PROG</v>
      </c>
      <c r="F59" s="12"/>
      <c r="G59" s="12" t="str">
        <f t="shared" si="11"/>
        <v>P</v>
      </c>
      <c r="H59" s="12"/>
      <c r="I59" s="12"/>
      <c r="J59" s="12"/>
      <c r="K59" s="12" t="str">
        <f t="shared" si="12"/>
        <v>ELEM</v>
      </c>
      <c r="L59" s="12"/>
      <c r="M59" s="12"/>
      <c r="N59" s="12" t="str">
        <f t="shared" si="13"/>
        <v>FONTE</v>
      </c>
      <c r="O59" s="12"/>
      <c r="P59" s="12"/>
      <c r="Q59" s="12"/>
      <c r="R59" s="12"/>
      <c r="S59" s="12"/>
      <c r="T59" s="12"/>
      <c r="U59" s="24"/>
      <c r="V59" s="13"/>
      <c r="W59" s="14">
        <f t="shared" si="14"/>
        <v>0</v>
      </c>
      <c r="X59" s="12"/>
      <c r="Y59" s="12"/>
      <c r="Z59" s="12"/>
      <c r="AA59" s="12"/>
      <c r="AB59" s="12"/>
      <c r="AC59" s="12"/>
      <c r="AD59" s="12"/>
    </row>
    <row r="60" spans="1:30" ht="15.75" customHeight="1">
      <c r="A60" s="12"/>
      <c r="B60" s="12"/>
      <c r="C60" s="12"/>
      <c r="D60" s="12"/>
      <c r="E60" s="12" t="str">
        <f t="shared" si="10"/>
        <v>PROG</v>
      </c>
      <c r="F60" s="12"/>
      <c r="G60" s="12" t="str">
        <f t="shared" si="11"/>
        <v>P</v>
      </c>
      <c r="H60" s="12"/>
      <c r="I60" s="12"/>
      <c r="J60" s="12"/>
      <c r="K60" s="12" t="str">
        <f t="shared" si="12"/>
        <v>ELEM</v>
      </c>
      <c r="L60" s="12"/>
      <c r="M60" s="12"/>
      <c r="N60" s="12" t="str">
        <f t="shared" si="13"/>
        <v>FONTE</v>
      </c>
      <c r="O60" s="12"/>
      <c r="P60" s="12"/>
      <c r="Q60" s="12"/>
      <c r="R60" s="12"/>
      <c r="S60" s="12"/>
      <c r="T60" s="12"/>
      <c r="U60" s="24"/>
      <c r="V60" s="13"/>
      <c r="W60" s="14">
        <f t="shared" si="14"/>
        <v>0</v>
      </c>
      <c r="X60" s="12"/>
      <c r="Y60" s="12"/>
      <c r="Z60" s="12"/>
      <c r="AA60" s="12"/>
      <c r="AB60" s="12"/>
      <c r="AC60" s="12"/>
      <c r="AD60" s="12"/>
    </row>
    <row r="61" spans="1:30" ht="15.75" customHeight="1">
      <c r="A61" s="12"/>
      <c r="B61" s="12"/>
      <c r="C61" s="12"/>
      <c r="D61" s="12"/>
      <c r="E61" s="12" t="str">
        <f t="shared" si="10"/>
        <v>PROG</v>
      </c>
      <c r="F61" s="12"/>
      <c r="G61" s="12" t="str">
        <f t="shared" si="11"/>
        <v>P</v>
      </c>
      <c r="H61" s="12"/>
      <c r="I61" s="12"/>
      <c r="J61" s="12"/>
      <c r="K61" s="12" t="str">
        <f t="shared" si="12"/>
        <v>ELEM</v>
      </c>
      <c r="L61" s="12"/>
      <c r="M61" s="12"/>
      <c r="N61" s="12" t="str">
        <f t="shared" si="13"/>
        <v>FONTE</v>
      </c>
      <c r="O61" s="12"/>
      <c r="P61" s="12"/>
      <c r="Q61" s="12"/>
      <c r="R61" s="12"/>
      <c r="S61" s="12"/>
      <c r="T61" s="12"/>
      <c r="U61" s="24"/>
      <c r="V61" s="13"/>
      <c r="W61" s="14">
        <f t="shared" si="14"/>
        <v>0</v>
      </c>
      <c r="X61" s="12"/>
      <c r="Y61" s="12"/>
      <c r="Z61" s="12"/>
      <c r="AA61" s="12"/>
      <c r="AB61" s="12"/>
      <c r="AC61" s="12"/>
      <c r="AD61" s="12"/>
    </row>
    <row r="62" spans="1:30" ht="15.75" customHeight="1">
      <c r="A62" s="12"/>
      <c r="B62" s="12"/>
      <c r="C62" s="12"/>
      <c r="D62" s="12"/>
      <c r="E62" s="12" t="str">
        <f t="shared" si="10"/>
        <v>PROG</v>
      </c>
      <c r="F62" s="12"/>
      <c r="G62" s="12" t="str">
        <f t="shared" si="11"/>
        <v>P</v>
      </c>
      <c r="H62" s="12"/>
      <c r="I62" s="12"/>
      <c r="J62" s="12"/>
      <c r="K62" s="12" t="str">
        <f t="shared" si="12"/>
        <v>ELEM</v>
      </c>
      <c r="L62" s="12"/>
      <c r="M62" s="12"/>
      <c r="N62" s="12" t="str">
        <f t="shared" si="13"/>
        <v>FONTE</v>
      </c>
      <c r="O62" s="12"/>
      <c r="P62" s="12"/>
      <c r="Q62" s="12"/>
      <c r="R62" s="12"/>
      <c r="S62" s="12"/>
      <c r="T62" s="12"/>
      <c r="U62" s="24"/>
      <c r="V62" s="13"/>
      <c r="W62" s="14">
        <f t="shared" si="14"/>
        <v>0</v>
      </c>
      <c r="X62" s="12"/>
      <c r="Y62" s="12"/>
      <c r="Z62" s="12"/>
      <c r="AA62" s="12"/>
      <c r="AB62" s="12"/>
      <c r="AC62" s="12"/>
      <c r="AD62" s="12"/>
    </row>
    <row r="63" spans="1:30" ht="15.75" customHeight="1">
      <c r="A63" s="12"/>
      <c r="B63" s="12"/>
      <c r="C63" s="12"/>
      <c r="D63" s="12"/>
      <c r="E63" s="12" t="str">
        <f t="shared" si="10"/>
        <v>PROG</v>
      </c>
      <c r="F63" s="12"/>
      <c r="G63" s="12" t="str">
        <f t="shared" si="11"/>
        <v>P</v>
      </c>
      <c r="H63" s="12"/>
      <c r="I63" s="12"/>
      <c r="J63" s="12"/>
      <c r="K63" s="12" t="str">
        <f t="shared" si="12"/>
        <v>ELEM</v>
      </c>
      <c r="L63" s="12"/>
      <c r="M63" s="12"/>
      <c r="N63" s="12" t="str">
        <f t="shared" si="13"/>
        <v>FONTE</v>
      </c>
      <c r="O63" s="12"/>
      <c r="P63" s="12"/>
      <c r="Q63" s="12"/>
      <c r="R63" s="12"/>
      <c r="S63" s="12"/>
      <c r="T63" s="12"/>
      <c r="U63" s="24"/>
      <c r="V63" s="13"/>
      <c r="W63" s="14">
        <f t="shared" si="14"/>
        <v>0</v>
      </c>
      <c r="X63" s="12"/>
      <c r="Y63" s="12"/>
      <c r="Z63" s="12"/>
      <c r="AA63" s="12"/>
      <c r="AB63" s="12"/>
      <c r="AC63" s="12"/>
      <c r="AD63" s="12"/>
    </row>
    <row r="64" spans="1:30" ht="15.75" customHeight="1">
      <c r="A64" s="12"/>
      <c r="B64" s="12"/>
      <c r="C64" s="12"/>
      <c r="D64" s="12"/>
      <c r="E64" s="12" t="str">
        <f t="shared" si="10"/>
        <v>PROG</v>
      </c>
      <c r="F64" s="12"/>
      <c r="G64" s="12" t="str">
        <f t="shared" si="11"/>
        <v>P</v>
      </c>
      <c r="H64" s="12"/>
      <c r="I64" s="12"/>
      <c r="J64" s="12"/>
      <c r="K64" s="12" t="str">
        <f t="shared" si="12"/>
        <v>ELEM</v>
      </c>
      <c r="L64" s="12"/>
      <c r="M64" s="12"/>
      <c r="N64" s="12" t="str">
        <f t="shared" si="13"/>
        <v>FONTE</v>
      </c>
      <c r="O64" s="12"/>
      <c r="P64" s="12"/>
      <c r="Q64" s="12"/>
      <c r="R64" s="12"/>
      <c r="S64" s="12"/>
      <c r="T64" s="12"/>
      <c r="U64" s="24"/>
      <c r="V64" s="13"/>
      <c r="W64" s="14">
        <f t="shared" si="14"/>
        <v>0</v>
      </c>
      <c r="X64" s="12"/>
      <c r="Y64" s="12"/>
      <c r="Z64" s="12"/>
      <c r="AA64" s="12"/>
      <c r="AB64" s="12"/>
      <c r="AC64" s="12"/>
      <c r="AD64" s="12"/>
    </row>
    <row r="65" spans="1:30" ht="15.75" customHeight="1">
      <c r="A65" s="12"/>
      <c r="B65" s="12"/>
      <c r="C65" s="12"/>
      <c r="D65" s="12"/>
      <c r="E65" s="12" t="str">
        <f t="shared" si="10"/>
        <v>PROG</v>
      </c>
      <c r="F65" s="12"/>
      <c r="G65" s="12" t="str">
        <f t="shared" si="11"/>
        <v>P</v>
      </c>
      <c r="H65" s="12"/>
      <c r="I65" s="12"/>
      <c r="J65" s="12"/>
      <c r="K65" s="12" t="str">
        <f t="shared" si="12"/>
        <v>ELEM</v>
      </c>
      <c r="L65" s="12"/>
      <c r="M65" s="12"/>
      <c r="N65" s="12" t="str">
        <f t="shared" si="13"/>
        <v>FONTE</v>
      </c>
      <c r="O65" s="12"/>
      <c r="P65" s="12"/>
      <c r="Q65" s="12"/>
      <c r="R65" s="12"/>
      <c r="S65" s="12"/>
      <c r="T65" s="12"/>
      <c r="U65" s="24"/>
      <c r="V65" s="13"/>
      <c r="W65" s="14">
        <f t="shared" si="14"/>
        <v>0</v>
      </c>
      <c r="X65" s="12"/>
      <c r="Y65" s="12"/>
      <c r="Z65" s="12"/>
      <c r="AA65" s="12"/>
      <c r="AB65" s="12"/>
      <c r="AC65" s="12"/>
      <c r="AD65" s="12"/>
    </row>
    <row r="66" spans="1:30" ht="15.75" customHeight="1">
      <c r="A66" s="12"/>
      <c r="B66" s="12"/>
      <c r="C66" s="12"/>
      <c r="D66" s="12"/>
      <c r="E66" s="12" t="str">
        <f t="shared" si="10"/>
        <v>PROG</v>
      </c>
      <c r="F66" s="12"/>
      <c r="G66" s="12" t="str">
        <f t="shared" si="11"/>
        <v>P</v>
      </c>
      <c r="H66" s="12"/>
      <c r="I66" s="12"/>
      <c r="J66" s="12"/>
      <c r="K66" s="12" t="str">
        <f t="shared" si="12"/>
        <v>ELEM</v>
      </c>
      <c r="L66" s="12"/>
      <c r="M66" s="12"/>
      <c r="N66" s="12" t="str">
        <f t="shared" si="13"/>
        <v>FONTE</v>
      </c>
      <c r="O66" s="12"/>
      <c r="P66" s="12"/>
      <c r="Q66" s="12"/>
      <c r="R66" s="12"/>
      <c r="S66" s="12"/>
      <c r="T66" s="12"/>
      <c r="U66" s="24"/>
      <c r="V66" s="13"/>
      <c r="W66" s="14">
        <f t="shared" si="14"/>
        <v>0</v>
      </c>
      <c r="X66" s="12"/>
      <c r="Y66" s="12"/>
      <c r="Z66" s="12"/>
      <c r="AA66" s="12"/>
      <c r="AB66" s="12"/>
      <c r="AC66" s="12"/>
      <c r="AD66" s="12"/>
    </row>
    <row r="67" spans="1:30" ht="15.75" customHeight="1">
      <c r="A67" s="12"/>
      <c r="B67" s="12"/>
      <c r="C67" s="12"/>
      <c r="D67" s="12"/>
      <c r="E67" s="12" t="str">
        <f t="shared" si="10"/>
        <v>PROG</v>
      </c>
      <c r="F67" s="12"/>
      <c r="G67" s="12" t="str">
        <f t="shared" si="11"/>
        <v>P</v>
      </c>
      <c r="H67" s="12"/>
      <c r="I67" s="12"/>
      <c r="J67" s="12"/>
      <c r="K67" s="12" t="str">
        <f t="shared" si="12"/>
        <v>ELEM</v>
      </c>
      <c r="L67" s="12"/>
      <c r="M67" s="12"/>
      <c r="N67" s="12" t="str">
        <f t="shared" si="13"/>
        <v>FONTE</v>
      </c>
      <c r="O67" s="12"/>
      <c r="P67" s="12"/>
      <c r="Q67" s="12"/>
      <c r="R67" s="12"/>
      <c r="S67" s="12"/>
      <c r="T67" s="12"/>
      <c r="U67" s="24"/>
      <c r="V67" s="13"/>
      <c r="W67" s="14">
        <f t="shared" si="14"/>
        <v>0</v>
      </c>
      <c r="X67" s="12"/>
      <c r="Y67" s="12"/>
      <c r="Z67" s="12"/>
      <c r="AA67" s="12"/>
      <c r="AB67" s="12"/>
      <c r="AC67" s="12"/>
      <c r="AD67" s="12"/>
    </row>
    <row r="68" spans="1:30" ht="15.75" customHeight="1">
      <c r="A68" s="12"/>
      <c r="B68" s="12"/>
      <c r="C68" s="12"/>
      <c r="D68" s="12"/>
      <c r="E68" s="12" t="str">
        <f t="shared" si="10"/>
        <v>PROG</v>
      </c>
      <c r="F68" s="12"/>
      <c r="G68" s="12" t="str">
        <f t="shared" si="11"/>
        <v>P</v>
      </c>
      <c r="H68" s="12"/>
      <c r="I68" s="12"/>
      <c r="J68" s="12"/>
      <c r="K68" s="12" t="str">
        <f t="shared" si="12"/>
        <v>ELEM</v>
      </c>
      <c r="L68" s="12"/>
      <c r="M68" s="12"/>
      <c r="N68" s="12" t="str">
        <f t="shared" si="13"/>
        <v>FONTE</v>
      </c>
      <c r="O68" s="12"/>
      <c r="P68" s="12"/>
      <c r="Q68" s="12"/>
      <c r="R68" s="12"/>
      <c r="S68" s="12"/>
      <c r="T68" s="12"/>
      <c r="U68" s="24"/>
      <c r="V68" s="13"/>
      <c r="W68" s="14">
        <f t="shared" si="14"/>
        <v>0</v>
      </c>
      <c r="X68" s="12"/>
      <c r="Y68" s="12"/>
      <c r="Z68" s="12"/>
      <c r="AA68" s="12"/>
      <c r="AB68" s="12"/>
      <c r="AC68" s="12"/>
      <c r="AD68" s="12"/>
    </row>
    <row r="69" spans="1:30" ht="15.75" customHeight="1">
      <c r="A69" s="12"/>
      <c r="B69" s="12"/>
      <c r="C69" s="12"/>
      <c r="D69" s="12"/>
      <c r="E69" s="12" t="str">
        <f t="shared" si="10"/>
        <v>PROG</v>
      </c>
      <c r="F69" s="12"/>
      <c r="G69" s="12" t="str">
        <f t="shared" si="11"/>
        <v>P</v>
      </c>
      <c r="H69" s="12"/>
      <c r="I69" s="12"/>
      <c r="J69" s="12"/>
      <c r="K69" s="12" t="str">
        <f t="shared" si="12"/>
        <v>ELEM</v>
      </c>
      <c r="L69" s="12"/>
      <c r="M69" s="12"/>
      <c r="N69" s="12" t="str">
        <f t="shared" si="13"/>
        <v>FONTE</v>
      </c>
      <c r="O69" s="12"/>
      <c r="P69" s="12"/>
      <c r="Q69" s="12"/>
      <c r="R69" s="12"/>
      <c r="S69" s="12"/>
      <c r="T69" s="12"/>
      <c r="U69" s="24"/>
      <c r="V69" s="13"/>
      <c r="W69" s="14">
        <f t="shared" si="14"/>
        <v>0</v>
      </c>
      <c r="X69" s="12"/>
      <c r="Y69" s="12"/>
      <c r="Z69" s="12"/>
      <c r="AA69" s="12"/>
      <c r="AB69" s="12"/>
      <c r="AC69" s="12"/>
      <c r="AD69" s="12"/>
    </row>
    <row r="70" spans="1:30" ht="15.75" customHeight="1">
      <c r="A70" s="12"/>
      <c r="B70" s="12"/>
      <c r="C70" s="12"/>
      <c r="D70" s="12"/>
      <c r="E70" s="12" t="str">
        <f t="shared" si="10"/>
        <v>PROG</v>
      </c>
      <c r="F70" s="12"/>
      <c r="G70" s="12" t="str">
        <f t="shared" si="11"/>
        <v>P</v>
      </c>
      <c r="H70" s="12"/>
      <c r="I70" s="12"/>
      <c r="J70" s="12"/>
      <c r="K70" s="12" t="str">
        <f t="shared" si="12"/>
        <v>ELEM</v>
      </c>
      <c r="L70" s="12"/>
      <c r="M70" s="12"/>
      <c r="N70" s="12" t="str">
        <f t="shared" si="13"/>
        <v>FONTE</v>
      </c>
      <c r="O70" s="12"/>
      <c r="P70" s="12"/>
      <c r="Q70" s="12"/>
      <c r="R70" s="12"/>
      <c r="S70" s="12"/>
      <c r="T70" s="12"/>
      <c r="U70" s="24"/>
      <c r="V70" s="13"/>
      <c r="W70" s="14">
        <f t="shared" si="14"/>
        <v>0</v>
      </c>
      <c r="X70" s="12"/>
      <c r="Y70" s="12"/>
      <c r="Z70" s="12"/>
      <c r="AA70" s="12"/>
      <c r="AB70" s="12"/>
      <c r="AC70" s="12"/>
      <c r="AD70" s="12"/>
    </row>
    <row r="71" spans="1:30" ht="15.75" customHeight="1">
      <c r="A71" s="12"/>
      <c r="B71" s="12"/>
      <c r="C71" s="12"/>
      <c r="D71" s="12"/>
      <c r="E71" s="12" t="str">
        <f t="shared" si="10"/>
        <v>PROG</v>
      </c>
      <c r="F71" s="12"/>
      <c r="G71" s="12" t="str">
        <f t="shared" si="11"/>
        <v>P</v>
      </c>
      <c r="H71" s="12"/>
      <c r="I71" s="12"/>
      <c r="J71" s="12"/>
      <c r="K71" s="12" t="str">
        <f t="shared" si="12"/>
        <v>ELEM</v>
      </c>
      <c r="L71" s="12"/>
      <c r="M71" s="12"/>
      <c r="N71" s="12" t="str">
        <f t="shared" si="13"/>
        <v>FONTE</v>
      </c>
      <c r="O71" s="12"/>
      <c r="P71" s="12"/>
      <c r="Q71" s="12"/>
      <c r="R71" s="12"/>
      <c r="S71" s="12"/>
      <c r="T71" s="12"/>
      <c r="U71" s="24"/>
      <c r="V71" s="13"/>
      <c r="W71" s="14">
        <f t="shared" si="14"/>
        <v>0</v>
      </c>
      <c r="X71" s="12"/>
      <c r="Y71" s="12"/>
      <c r="Z71" s="12"/>
      <c r="AA71" s="12"/>
      <c r="AB71" s="12"/>
      <c r="AC71" s="12"/>
      <c r="AD71" s="12"/>
    </row>
    <row r="72" spans="1:30" ht="15.75" customHeight="1">
      <c r="A72" s="12"/>
      <c r="B72" s="12"/>
      <c r="C72" s="12"/>
      <c r="D72" s="12"/>
      <c r="E72" s="12" t="str">
        <f t="shared" si="10"/>
        <v>PROG</v>
      </c>
      <c r="F72" s="12"/>
      <c r="G72" s="12" t="str">
        <f t="shared" si="11"/>
        <v>P</v>
      </c>
      <c r="H72" s="12"/>
      <c r="I72" s="12"/>
      <c r="J72" s="12"/>
      <c r="K72" s="12" t="str">
        <f t="shared" si="12"/>
        <v>ELEM</v>
      </c>
      <c r="L72" s="12"/>
      <c r="M72" s="12"/>
      <c r="N72" s="12" t="str">
        <f t="shared" si="13"/>
        <v>FONTE</v>
      </c>
      <c r="O72" s="12"/>
      <c r="P72" s="12"/>
      <c r="Q72" s="12"/>
      <c r="R72" s="12"/>
      <c r="S72" s="12"/>
      <c r="T72" s="12"/>
      <c r="U72" s="24"/>
      <c r="V72" s="13"/>
      <c r="W72" s="14">
        <f t="shared" si="14"/>
        <v>0</v>
      </c>
      <c r="X72" s="12"/>
      <c r="Y72" s="12"/>
      <c r="Z72" s="12"/>
      <c r="AA72" s="12"/>
      <c r="AB72" s="12"/>
      <c r="AC72" s="12"/>
      <c r="AD72" s="12"/>
    </row>
    <row r="73" spans="1:30" ht="15.75" customHeight="1">
      <c r="A73" s="12"/>
      <c r="B73" s="12"/>
      <c r="C73" s="12"/>
      <c r="D73" s="12"/>
      <c r="E73" s="12" t="str">
        <f t="shared" si="10"/>
        <v>PROG</v>
      </c>
      <c r="F73" s="12"/>
      <c r="G73" s="12" t="str">
        <f t="shared" si="11"/>
        <v>P</v>
      </c>
      <c r="H73" s="12"/>
      <c r="I73" s="12"/>
      <c r="J73" s="12"/>
      <c r="K73" s="12" t="str">
        <f t="shared" si="12"/>
        <v>ELEM</v>
      </c>
      <c r="L73" s="12"/>
      <c r="M73" s="12"/>
      <c r="N73" s="12" t="str">
        <f t="shared" si="13"/>
        <v>FONTE</v>
      </c>
      <c r="O73" s="12"/>
      <c r="P73" s="12"/>
      <c r="Q73" s="12"/>
      <c r="R73" s="12"/>
      <c r="S73" s="12"/>
      <c r="T73" s="12"/>
      <c r="U73" s="24"/>
      <c r="V73" s="13"/>
      <c r="W73" s="14">
        <f t="shared" si="14"/>
        <v>0</v>
      </c>
      <c r="X73" s="12"/>
      <c r="Y73" s="12"/>
      <c r="Z73" s="12"/>
      <c r="AA73" s="12"/>
      <c r="AB73" s="12"/>
      <c r="AC73" s="12"/>
      <c r="AD73" s="12"/>
    </row>
    <row r="74" spans="1:30" ht="15.75" customHeight="1">
      <c r="A74" s="12"/>
      <c r="B74" s="12"/>
      <c r="C74" s="12"/>
      <c r="D74" s="12"/>
      <c r="E74" s="12" t="str">
        <f t="shared" si="10"/>
        <v>PROG</v>
      </c>
      <c r="F74" s="12"/>
      <c r="G74" s="12" t="str">
        <f t="shared" si="11"/>
        <v>P</v>
      </c>
      <c r="H74" s="12"/>
      <c r="I74" s="12"/>
      <c r="J74" s="12"/>
      <c r="K74" s="12" t="str">
        <f t="shared" si="12"/>
        <v>ELEM</v>
      </c>
      <c r="L74" s="12"/>
      <c r="M74" s="12"/>
      <c r="N74" s="12" t="str">
        <f t="shared" si="13"/>
        <v>FONTE</v>
      </c>
      <c r="O74" s="12"/>
      <c r="P74" s="12"/>
      <c r="Q74" s="12"/>
      <c r="R74" s="12"/>
      <c r="S74" s="12"/>
      <c r="T74" s="12"/>
      <c r="U74" s="24"/>
      <c r="V74" s="13"/>
      <c r="W74" s="14">
        <f t="shared" si="14"/>
        <v>0</v>
      </c>
      <c r="X74" s="12"/>
      <c r="Y74" s="12"/>
      <c r="Z74" s="12"/>
      <c r="AA74" s="12"/>
      <c r="AB74" s="12"/>
      <c r="AC74" s="12"/>
      <c r="AD74" s="12"/>
    </row>
    <row r="75" spans="1:30" ht="15.75" customHeight="1">
      <c r="A75" s="12"/>
      <c r="B75" s="12"/>
      <c r="C75" s="12"/>
      <c r="D75" s="12"/>
      <c r="E75" s="12" t="str">
        <f t="shared" si="10"/>
        <v>PROG</v>
      </c>
      <c r="F75" s="12"/>
      <c r="G75" s="12" t="str">
        <f t="shared" si="11"/>
        <v>P</v>
      </c>
      <c r="H75" s="12"/>
      <c r="I75" s="12"/>
      <c r="J75" s="12"/>
      <c r="K75" s="12" t="str">
        <f t="shared" si="12"/>
        <v>ELEM</v>
      </c>
      <c r="L75" s="12"/>
      <c r="M75" s="12"/>
      <c r="N75" s="12" t="str">
        <f t="shared" si="13"/>
        <v>FONTE</v>
      </c>
      <c r="O75" s="12"/>
      <c r="P75" s="12"/>
      <c r="Q75" s="12"/>
      <c r="R75" s="12"/>
      <c r="S75" s="12"/>
      <c r="T75" s="12"/>
      <c r="U75" s="24"/>
      <c r="V75" s="13"/>
      <c r="W75" s="14">
        <f t="shared" si="14"/>
        <v>0</v>
      </c>
      <c r="X75" s="12"/>
      <c r="Y75" s="12"/>
      <c r="Z75" s="12"/>
      <c r="AA75" s="12"/>
      <c r="AB75" s="12"/>
      <c r="AC75" s="12"/>
      <c r="AD75" s="12"/>
    </row>
    <row r="76" spans="1:30" ht="15.75" customHeight="1">
      <c r="A76" s="12"/>
      <c r="B76" s="12"/>
      <c r="C76" s="12"/>
      <c r="D76" s="12"/>
      <c r="E76" s="12" t="str">
        <f t="shared" si="10"/>
        <v>PROG</v>
      </c>
      <c r="F76" s="12"/>
      <c r="G76" s="12" t="str">
        <f t="shared" si="11"/>
        <v>P</v>
      </c>
      <c r="H76" s="12"/>
      <c r="I76" s="12"/>
      <c r="J76" s="12"/>
      <c r="K76" s="12" t="str">
        <f t="shared" si="12"/>
        <v>ELEM</v>
      </c>
      <c r="L76" s="12"/>
      <c r="M76" s="12"/>
      <c r="N76" s="12" t="str">
        <f t="shared" si="13"/>
        <v>FONTE</v>
      </c>
      <c r="O76" s="12"/>
      <c r="P76" s="12"/>
      <c r="Q76" s="12"/>
      <c r="R76" s="12"/>
      <c r="S76" s="12"/>
      <c r="T76" s="12"/>
      <c r="U76" s="24"/>
      <c r="V76" s="13"/>
      <c r="W76" s="14">
        <f t="shared" si="14"/>
        <v>0</v>
      </c>
      <c r="X76" s="12"/>
      <c r="Y76" s="12"/>
      <c r="Z76" s="12"/>
      <c r="AA76" s="12"/>
      <c r="AB76" s="12"/>
      <c r="AC76" s="12"/>
      <c r="AD76" s="12"/>
    </row>
    <row r="77" spans="1:30" ht="15.75" customHeight="1">
      <c r="A77" s="12"/>
      <c r="B77" s="12"/>
      <c r="C77" s="12"/>
      <c r="D77" s="12"/>
      <c r="E77" s="12" t="str">
        <f t="shared" si="10"/>
        <v>PROG</v>
      </c>
      <c r="F77" s="12"/>
      <c r="G77" s="12" t="str">
        <f t="shared" si="11"/>
        <v>P</v>
      </c>
      <c r="H77" s="12"/>
      <c r="I77" s="12"/>
      <c r="J77" s="12"/>
      <c r="K77" s="12" t="str">
        <f t="shared" si="12"/>
        <v>ELEM</v>
      </c>
      <c r="L77" s="12"/>
      <c r="M77" s="12"/>
      <c r="N77" s="12" t="str">
        <f t="shared" si="13"/>
        <v>FONTE</v>
      </c>
      <c r="O77" s="12"/>
      <c r="P77" s="12"/>
      <c r="Q77" s="12"/>
      <c r="R77" s="12"/>
      <c r="S77" s="12"/>
      <c r="T77" s="12"/>
      <c r="U77" s="24"/>
      <c r="V77" s="13"/>
      <c r="W77" s="14">
        <f t="shared" si="14"/>
        <v>0</v>
      </c>
      <c r="X77" s="12"/>
      <c r="Y77" s="12"/>
      <c r="Z77" s="12"/>
      <c r="AA77" s="12"/>
      <c r="AB77" s="12"/>
      <c r="AC77" s="12"/>
      <c r="AD77" s="12"/>
    </row>
    <row r="78" spans="1:30" ht="15.75" customHeight="1">
      <c r="A78" s="12"/>
      <c r="B78" s="12"/>
      <c r="C78" s="12"/>
      <c r="D78" s="12"/>
      <c r="E78" s="12" t="str">
        <f t="shared" si="10"/>
        <v>PROG</v>
      </c>
      <c r="F78" s="12"/>
      <c r="G78" s="12" t="str">
        <f t="shared" si="11"/>
        <v>P</v>
      </c>
      <c r="H78" s="12"/>
      <c r="I78" s="12"/>
      <c r="J78" s="12"/>
      <c r="K78" s="12" t="str">
        <f t="shared" si="12"/>
        <v>ELEM</v>
      </c>
      <c r="L78" s="12"/>
      <c r="M78" s="12"/>
      <c r="N78" s="12" t="str">
        <f t="shared" si="13"/>
        <v>FONTE</v>
      </c>
      <c r="O78" s="12"/>
      <c r="P78" s="12"/>
      <c r="Q78" s="12"/>
      <c r="R78" s="12"/>
      <c r="S78" s="12"/>
      <c r="T78" s="12"/>
      <c r="U78" s="24"/>
      <c r="V78" s="13"/>
      <c r="W78" s="14">
        <f t="shared" si="14"/>
        <v>0</v>
      </c>
      <c r="X78" s="12"/>
      <c r="Y78" s="12"/>
      <c r="Z78" s="12"/>
      <c r="AA78" s="12"/>
      <c r="AB78" s="12"/>
      <c r="AC78" s="12"/>
      <c r="AD78" s="12"/>
    </row>
    <row r="79" spans="1:30" ht="15.75" customHeight="1">
      <c r="A79" s="12"/>
      <c r="B79" s="12"/>
      <c r="C79" s="12"/>
      <c r="D79" s="12"/>
      <c r="E79" s="12" t="str">
        <f t="shared" si="10"/>
        <v>PROG</v>
      </c>
      <c r="F79" s="12"/>
      <c r="G79" s="12" t="str">
        <f t="shared" si="11"/>
        <v>P</v>
      </c>
      <c r="H79" s="12"/>
      <c r="I79" s="12"/>
      <c r="J79" s="12"/>
      <c r="K79" s="12" t="str">
        <f t="shared" si="12"/>
        <v>ELEM</v>
      </c>
      <c r="L79" s="12"/>
      <c r="M79" s="12"/>
      <c r="N79" s="12" t="str">
        <f t="shared" si="13"/>
        <v>FONTE</v>
      </c>
      <c r="O79" s="12"/>
      <c r="P79" s="12"/>
      <c r="Q79" s="12"/>
      <c r="R79" s="12"/>
      <c r="S79" s="12"/>
      <c r="T79" s="12"/>
      <c r="U79" s="24"/>
      <c r="V79" s="13"/>
      <c r="W79" s="14">
        <f t="shared" si="14"/>
        <v>0</v>
      </c>
      <c r="X79" s="12"/>
      <c r="Y79" s="12"/>
      <c r="Z79" s="12"/>
      <c r="AA79" s="12"/>
      <c r="AB79" s="12"/>
      <c r="AC79" s="12"/>
      <c r="AD79" s="12"/>
    </row>
    <row r="80" spans="1:30" ht="15.75" customHeight="1">
      <c r="A80" s="12"/>
      <c r="B80" s="12"/>
      <c r="C80" s="12"/>
      <c r="D80" s="12"/>
      <c r="E80" s="12" t="str">
        <f t="shared" si="10"/>
        <v>PROG</v>
      </c>
      <c r="F80" s="12"/>
      <c r="G80" s="12" t="str">
        <f t="shared" si="11"/>
        <v>P</v>
      </c>
      <c r="H80" s="12"/>
      <c r="I80" s="12"/>
      <c r="J80" s="12"/>
      <c r="K80" s="12" t="str">
        <f t="shared" si="12"/>
        <v>ELEM</v>
      </c>
      <c r="L80" s="12"/>
      <c r="M80" s="12"/>
      <c r="N80" s="12" t="str">
        <f t="shared" si="13"/>
        <v>FONTE</v>
      </c>
      <c r="O80" s="12"/>
      <c r="P80" s="12"/>
      <c r="Q80" s="12"/>
      <c r="R80" s="12"/>
      <c r="S80" s="12"/>
      <c r="T80" s="12"/>
      <c r="U80" s="24"/>
      <c r="V80" s="13"/>
      <c r="W80" s="14">
        <f t="shared" si="14"/>
        <v>0</v>
      </c>
      <c r="X80" s="12"/>
      <c r="Y80" s="12"/>
      <c r="Z80" s="12"/>
      <c r="AA80" s="12"/>
      <c r="AB80" s="12"/>
      <c r="AC80" s="12"/>
      <c r="AD80" s="12"/>
    </row>
    <row r="81" spans="1:30" ht="15.75" customHeight="1">
      <c r="A81" s="12"/>
      <c r="B81" s="12"/>
      <c r="C81" s="12"/>
      <c r="D81" s="12"/>
      <c r="E81" s="12" t="str">
        <f t="shared" si="10"/>
        <v>PROG</v>
      </c>
      <c r="F81" s="12"/>
      <c r="G81" s="12" t="str">
        <f t="shared" si="11"/>
        <v>P</v>
      </c>
      <c r="H81" s="12"/>
      <c r="I81" s="12"/>
      <c r="J81" s="12"/>
      <c r="K81" s="12" t="str">
        <f t="shared" si="12"/>
        <v>ELEM</v>
      </c>
      <c r="L81" s="12"/>
      <c r="M81" s="12"/>
      <c r="N81" s="12" t="str">
        <f t="shared" si="13"/>
        <v>FONTE</v>
      </c>
      <c r="O81" s="12"/>
      <c r="P81" s="12"/>
      <c r="Q81" s="12"/>
      <c r="R81" s="12"/>
      <c r="S81" s="12"/>
      <c r="T81" s="12"/>
      <c r="U81" s="24"/>
      <c r="V81" s="13"/>
      <c r="W81" s="14">
        <f t="shared" si="14"/>
        <v>0</v>
      </c>
      <c r="X81" s="12"/>
      <c r="Y81" s="12"/>
      <c r="Z81" s="12"/>
      <c r="AA81" s="12"/>
      <c r="AB81" s="12"/>
      <c r="AC81" s="12"/>
      <c r="AD81" s="12"/>
    </row>
    <row r="82" spans="1:30" ht="15.75" customHeight="1">
      <c r="A82" s="12"/>
      <c r="B82" s="12"/>
      <c r="C82" s="12"/>
      <c r="D82" s="12"/>
      <c r="E82" s="12" t="str">
        <f t="shared" si="10"/>
        <v>PROG</v>
      </c>
      <c r="F82" s="12"/>
      <c r="G82" s="12" t="str">
        <f t="shared" si="11"/>
        <v>P</v>
      </c>
      <c r="H82" s="12"/>
      <c r="I82" s="12"/>
      <c r="J82" s="12"/>
      <c r="K82" s="12" t="str">
        <f t="shared" si="12"/>
        <v>ELEM</v>
      </c>
      <c r="L82" s="12"/>
      <c r="M82" s="12"/>
      <c r="N82" s="12" t="str">
        <f t="shared" si="13"/>
        <v>FONTE</v>
      </c>
      <c r="O82" s="12"/>
      <c r="P82" s="12"/>
      <c r="Q82" s="12"/>
      <c r="R82" s="12"/>
      <c r="S82" s="12"/>
      <c r="T82" s="12"/>
      <c r="U82" s="24"/>
      <c r="V82" s="13"/>
      <c r="W82" s="14">
        <f t="shared" si="14"/>
        <v>0</v>
      </c>
      <c r="X82" s="12"/>
      <c r="Y82" s="12"/>
      <c r="Z82" s="12"/>
      <c r="AA82" s="12"/>
      <c r="AB82" s="12"/>
      <c r="AC82" s="12"/>
      <c r="AD82" s="12"/>
    </row>
    <row r="83" spans="1:30" ht="15.75" customHeight="1">
      <c r="A83" s="12"/>
      <c r="B83" s="12"/>
      <c r="C83" s="12"/>
      <c r="D83" s="12"/>
      <c r="E83" s="12" t="str">
        <f t="shared" si="10"/>
        <v>PROG</v>
      </c>
      <c r="F83" s="12"/>
      <c r="G83" s="12" t="str">
        <f t="shared" si="11"/>
        <v>P</v>
      </c>
      <c r="H83" s="12"/>
      <c r="I83" s="12"/>
      <c r="J83" s="12"/>
      <c r="K83" s="12" t="str">
        <f t="shared" si="12"/>
        <v>ELEM</v>
      </c>
      <c r="L83" s="12"/>
      <c r="M83" s="12"/>
      <c r="N83" s="12" t="str">
        <f t="shared" si="13"/>
        <v>FONTE</v>
      </c>
      <c r="O83" s="12"/>
      <c r="P83" s="12"/>
      <c r="Q83" s="12"/>
      <c r="R83" s="12"/>
      <c r="S83" s="12"/>
      <c r="T83" s="12"/>
      <c r="U83" s="24"/>
      <c r="V83" s="13"/>
      <c r="W83" s="14">
        <f t="shared" si="14"/>
        <v>0</v>
      </c>
      <c r="X83" s="12"/>
      <c r="Y83" s="12"/>
      <c r="Z83" s="12"/>
      <c r="AA83" s="12"/>
      <c r="AB83" s="12"/>
      <c r="AC83" s="12"/>
      <c r="AD83" s="12"/>
    </row>
    <row r="84" spans="1:30" ht="15.75" customHeight="1">
      <c r="A84" s="12"/>
      <c r="B84" s="12"/>
      <c r="C84" s="12"/>
      <c r="D84" s="12"/>
      <c r="E84" s="12" t="str">
        <f t="shared" si="10"/>
        <v>PROG</v>
      </c>
      <c r="F84" s="12"/>
      <c r="G84" s="12" t="str">
        <f t="shared" si="11"/>
        <v>P</v>
      </c>
      <c r="H84" s="12"/>
      <c r="I84" s="12"/>
      <c r="J84" s="12"/>
      <c r="K84" s="12" t="str">
        <f t="shared" si="12"/>
        <v>ELEM</v>
      </c>
      <c r="L84" s="12"/>
      <c r="M84" s="12"/>
      <c r="N84" s="12" t="str">
        <f t="shared" si="13"/>
        <v>FONTE</v>
      </c>
      <c r="O84" s="12"/>
      <c r="P84" s="12"/>
      <c r="Q84" s="12"/>
      <c r="R84" s="12"/>
      <c r="S84" s="12"/>
      <c r="T84" s="12"/>
      <c r="U84" s="24"/>
      <c r="V84" s="13"/>
      <c r="W84" s="14">
        <f t="shared" si="14"/>
        <v>0</v>
      </c>
      <c r="X84" s="12"/>
      <c r="Y84" s="12"/>
      <c r="Z84" s="12"/>
      <c r="AA84" s="12"/>
      <c r="AB84" s="12"/>
      <c r="AC84" s="12"/>
      <c r="AD84" s="12"/>
    </row>
    <row r="85" spans="1:30" ht="15.75" customHeight="1">
      <c r="A85" s="12"/>
      <c r="B85" s="12"/>
      <c r="C85" s="12"/>
      <c r="D85" s="12"/>
      <c r="E85" s="12" t="str">
        <f t="shared" si="10"/>
        <v>PROG</v>
      </c>
      <c r="F85" s="12"/>
      <c r="G85" s="12" t="str">
        <f t="shared" si="11"/>
        <v>P</v>
      </c>
      <c r="H85" s="12"/>
      <c r="I85" s="12"/>
      <c r="J85" s="12"/>
      <c r="K85" s="12" t="str">
        <f t="shared" si="12"/>
        <v>ELEM</v>
      </c>
      <c r="L85" s="12"/>
      <c r="M85" s="12"/>
      <c r="N85" s="12" t="str">
        <f t="shared" si="13"/>
        <v>FONTE</v>
      </c>
      <c r="O85" s="12"/>
      <c r="P85" s="12"/>
      <c r="Q85" s="12"/>
      <c r="R85" s="12"/>
      <c r="S85" s="12"/>
      <c r="T85" s="12"/>
      <c r="U85" s="24"/>
      <c r="V85" s="13"/>
      <c r="W85" s="14">
        <f t="shared" si="14"/>
        <v>0</v>
      </c>
      <c r="X85" s="12"/>
      <c r="Y85" s="12"/>
      <c r="Z85" s="12"/>
      <c r="AA85" s="12"/>
      <c r="AB85" s="12"/>
      <c r="AC85" s="12"/>
      <c r="AD85" s="12"/>
    </row>
    <row r="86" spans="1:30" ht="15.75" customHeight="1">
      <c r="A86" s="12"/>
      <c r="B86" s="12"/>
      <c r="C86" s="12"/>
      <c r="D86" s="12"/>
      <c r="E86" s="12" t="str">
        <f t="shared" si="10"/>
        <v>PROG</v>
      </c>
      <c r="F86" s="12"/>
      <c r="G86" s="12" t="str">
        <f t="shared" si="11"/>
        <v>P</v>
      </c>
      <c r="H86" s="12"/>
      <c r="I86" s="12"/>
      <c r="J86" s="12"/>
      <c r="K86" s="12" t="str">
        <f t="shared" si="12"/>
        <v>ELEM</v>
      </c>
      <c r="L86" s="12"/>
      <c r="M86" s="12"/>
      <c r="N86" s="12" t="str">
        <f t="shared" si="13"/>
        <v>FONTE</v>
      </c>
      <c r="O86" s="12"/>
      <c r="P86" s="12"/>
      <c r="Q86" s="12"/>
      <c r="R86" s="12"/>
      <c r="S86" s="12"/>
      <c r="T86" s="12"/>
      <c r="U86" s="24"/>
      <c r="V86" s="13"/>
      <c r="W86" s="14">
        <f t="shared" si="14"/>
        <v>0</v>
      </c>
      <c r="X86" s="12"/>
      <c r="Y86" s="12"/>
      <c r="Z86" s="12"/>
      <c r="AA86" s="12"/>
      <c r="AB86" s="12"/>
      <c r="AC86" s="12"/>
      <c r="AD86" s="12"/>
    </row>
    <row r="87" spans="1:30" ht="15.75" customHeight="1">
      <c r="A87" s="12"/>
      <c r="B87" s="12"/>
      <c r="C87" s="12"/>
      <c r="D87" s="12"/>
      <c r="E87" s="12" t="str">
        <f t="shared" si="10"/>
        <v>PROG</v>
      </c>
      <c r="F87" s="12"/>
      <c r="G87" s="12" t="str">
        <f t="shared" si="11"/>
        <v>P</v>
      </c>
      <c r="H87" s="12"/>
      <c r="I87" s="12"/>
      <c r="J87" s="12"/>
      <c r="K87" s="12" t="str">
        <f t="shared" si="12"/>
        <v>ELEM</v>
      </c>
      <c r="L87" s="12"/>
      <c r="M87" s="12"/>
      <c r="N87" s="12" t="str">
        <f t="shared" si="13"/>
        <v>FONTE</v>
      </c>
      <c r="O87" s="12"/>
      <c r="P87" s="12"/>
      <c r="Q87" s="12"/>
      <c r="R87" s="12"/>
      <c r="S87" s="12"/>
      <c r="T87" s="12"/>
      <c r="U87" s="24"/>
      <c r="V87" s="13"/>
      <c r="W87" s="14">
        <f t="shared" si="14"/>
        <v>0</v>
      </c>
      <c r="X87" s="12"/>
      <c r="Y87" s="12"/>
      <c r="Z87" s="12"/>
      <c r="AA87" s="12"/>
      <c r="AB87" s="12"/>
      <c r="AC87" s="12"/>
      <c r="AD87" s="12"/>
    </row>
    <row r="88" spans="1:30" ht="15.75" customHeight="1">
      <c r="A88" s="12"/>
      <c r="B88" s="12"/>
      <c r="C88" s="12"/>
      <c r="D88" s="12"/>
      <c r="E88" s="12" t="str">
        <f t="shared" si="10"/>
        <v>PROG</v>
      </c>
      <c r="F88" s="12"/>
      <c r="G88" s="12" t="str">
        <f t="shared" si="11"/>
        <v>P</v>
      </c>
      <c r="H88" s="12"/>
      <c r="I88" s="12"/>
      <c r="J88" s="12"/>
      <c r="K88" s="12" t="str">
        <f t="shared" si="12"/>
        <v>ELEM</v>
      </c>
      <c r="L88" s="12"/>
      <c r="M88" s="12"/>
      <c r="N88" s="12" t="str">
        <f t="shared" si="13"/>
        <v>FONTE</v>
      </c>
      <c r="O88" s="12"/>
      <c r="P88" s="12"/>
      <c r="Q88" s="12"/>
      <c r="R88" s="12"/>
      <c r="S88" s="12"/>
      <c r="T88" s="12"/>
      <c r="U88" s="24"/>
      <c r="V88" s="13"/>
      <c r="W88" s="14">
        <f t="shared" si="14"/>
        <v>0</v>
      </c>
      <c r="X88" s="12"/>
      <c r="Y88" s="12"/>
      <c r="Z88" s="12"/>
      <c r="AA88" s="12"/>
      <c r="AB88" s="12"/>
      <c r="AC88" s="12"/>
      <c r="AD88" s="12"/>
    </row>
    <row r="89" spans="1:30" ht="15.75" customHeight="1">
      <c r="A89" s="12"/>
      <c r="B89" s="12"/>
      <c r="C89" s="12"/>
      <c r="D89" s="12"/>
      <c r="E89" s="12" t="str">
        <f t="shared" si="10"/>
        <v>PROG</v>
      </c>
      <c r="F89" s="12"/>
      <c r="G89" s="12" t="str">
        <f t="shared" si="11"/>
        <v>P</v>
      </c>
      <c r="H89" s="12"/>
      <c r="I89" s="12"/>
      <c r="J89" s="12"/>
      <c r="K89" s="12" t="str">
        <f t="shared" si="12"/>
        <v>ELEM</v>
      </c>
      <c r="L89" s="12"/>
      <c r="M89" s="12"/>
      <c r="N89" s="12" t="str">
        <f t="shared" si="13"/>
        <v>FONTE</v>
      </c>
      <c r="O89" s="12"/>
      <c r="P89" s="12"/>
      <c r="Q89" s="12"/>
      <c r="R89" s="12"/>
      <c r="S89" s="12"/>
      <c r="T89" s="12"/>
      <c r="U89" s="24"/>
      <c r="V89" s="13"/>
      <c r="W89" s="14">
        <f t="shared" si="14"/>
        <v>0</v>
      </c>
      <c r="X89" s="12"/>
      <c r="Y89" s="12"/>
      <c r="Z89" s="12"/>
      <c r="AA89" s="12"/>
      <c r="AB89" s="12"/>
      <c r="AC89" s="12"/>
      <c r="AD89" s="12"/>
    </row>
    <row r="90" spans="1:30" ht="15.75" customHeight="1">
      <c r="A90" s="12"/>
      <c r="B90" s="12"/>
      <c r="C90" s="12"/>
      <c r="D90" s="12"/>
      <c r="E90" s="12" t="str">
        <f t="shared" si="10"/>
        <v>PROG</v>
      </c>
      <c r="F90" s="12"/>
      <c r="G90" s="12" t="str">
        <f t="shared" si="11"/>
        <v>P</v>
      </c>
      <c r="H90" s="12"/>
      <c r="I90" s="12"/>
      <c r="J90" s="12"/>
      <c r="K90" s="12" t="str">
        <f t="shared" si="12"/>
        <v>ELEM</v>
      </c>
      <c r="L90" s="12"/>
      <c r="M90" s="12"/>
      <c r="N90" s="12" t="str">
        <f t="shared" si="13"/>
        <v>FONTE</v>
      </c>
      <c r="O90" s="12"/>
      <c r="P90" s="12"/>
      <c r="Q90" s="12"/>
      <c r="R90" s="12"/>
      <c r="S90" s="12"/>
      <c r="T90" s="12"/>
      <c r="U90" s="24"/>
      <c r="V90" s="13"/>
      <c r="W90" s="14">
        <f t="shared" si="14"/>
        <v>0</v>
      </c>
      <c r="X90" s="12"/>
      <c r="Y90" s="12"/>
      <c r="Z90" s="12"/>
      <c r="AA90" s="12"/>
      <c r="AB90" s="12"/>
      <c r="AC90" s="12"/>
      <c r="AD90" s="12"/>
    </row>
    <row r="91" spans="1:30" ht="15.75" customHeight="1">
      <c r="A91" s="12"/>
      <c r="B91" s="12"/>
      <c r="C91" s="12"/>
      <c r="D91" s="12"/>
      <c r="E91" s="12" t="str">
        <f t="shared" si="10"/>
        <v>PROG</v>
      </c>
      <c r="F91" s="12"/>
      <c r="G91" s="12" t="str">
        <f t="shared" si="11"/>
        <v>P</v>
      </c>
      <c r="H91" s="12"/>
      <c r="I91" s="12"/>
      <c r="J91" s="12"/>
      <c r="K91" s="12" t="str">
        <f t="shared" si="12"/>
        <v>ELEM</v>
      </c>
      <c r="L91" s="12"/>
      <c r="M91" s="12"/>
      <c r="N91" s="12" t="str">
        <f t="shared" si="13"/>
        <v>FONTE</v>
      </c>
      <c r="O91" s="12"/>
      <c r="P91" s="12"/>
      <c r="Q91" s="12"/>
      <c r="R91" s="12"/>
      <c r="S91" s="12"/>
      <c r="T91" s="12"/>
      <c r="U91" s="24"/>
      <c r="V91" s="13"/>
      <c r="W91" s="14">
        <f t="shared" si="14"/>
        <v>0</v>
      </c>
      <c r="X91" s="12"/>
      <c r="Y91" s="12"/>
      <c r="Z91" s="12"/>
      <c r="AA91" s="12"/>
      <c r="AB91" s="12"/>
      <c r="AC91" s="12"/>
      <c r="AD91" s="12"/>
    </row>
    <row r="92" spans="1:30" ht="15.75" customHeight="1">
      <c r="A92" s="12"/>
      <c r="B92" s="12"/>
      <c r="C92" s="12"/>
      <c r="D92" s="12"/>
      <c r="E92" s="12" t="str">
        <f t="shared" si="10"/>
        <v>PROG</v>
      </c>
      <c r="F92" s="12"/>
      <c r="G92" s="12" t="str">
        <f t="shared" si="11"/>
        <v>P</v>
      </c>
      <c r="H92" s="12"/>
      <c r="I92" s="12"/>
      <c r="J92" s="12"/>
      <c r="K92" s="12" t="str">
        <f t="shared" si="12"/>
        <v>ELEM</v>
      </c>
      <c r="L92" s="12"/>
      <c r="M92" s="12"/>
      <c r="N92" s="12" t="str">
        <f t="shared" si="13"/>
        <v>FONTE</v>
      </c>
      <c r="O92" s="12"/>
      <c r="P92" s="12"/>
      <c r="Q92" s="12"/>
      <c r="R92" s="12"/>
      <c r="S92" s="12"/>
      <c r="T92" s="12"/>
      <c r="U92" s="24"/>
      <c r="V92" s="13"/>
      <c r="W92" s="14">
        <f t="shared" si="14"/>
        <v>0</v>
      </c>
      <c r="X92" s="12"/>
      <c r="Y92" s="12"/>
      <c r="Z92" s="12"/>
      <c r="AA92" s="12"/>
      <c r="AB92" s="12"/>
      <c r="AC92" s="12"/>
      <c r="AD92" s="12"/>
    </row>
    <row r="93" spans="1:30" ht="15.75" customHeight="1">
      <c r="A93" s="12"/>
      <c r="B93" s="12"/>
      <c r="C93" s="12"/>
      <c r="D93" s="12"/>
      <c r="E93" s="12" t="str">
        <f t="shared" si="10"/>
        <v>PROG</v>
      </c>
      <c r="F93" s="12"/>
      <c r="G93" s="12" t="str">
        <f t="shared" si="11"/>
        <v>P</v>
      </c>
      <c r="H93" s="12"/>
      <c r="I93" s="12"/>
      <c r="J93" s="12"/>
      <c r="K93" s="12" t="str">
        <f t="shared" si="12"/>
        <v>ELEM</v>
      </c>
      <c r="L93" s="12"/>
      <c r="M93" s="12"/>
      <c r="N93" s="12" t="str">
        <f t="shared" si="13"/>
        <v>FONTE</v>
      </c>
      <c r="O93" s="12"/>
      <c r="P93" s="12"/>
      <c r="Q93" s="12"/>
      <c r="R93" s="12"/>
      <c r="S93" s="12"/>
      <c r="T93" s="12"/>
      <c r="U93" s="24"/>
      <c r="V93" s="13"/>
      <c r="W93" s="14">
        <f t="shared" si="14"/>
        <v>0</v>
      </c>
      <c r="X93" s="12"/>
      <c r="Y93" s="12"/>
      <c r="Z93" s="12"/>
      <c r="AA93" s="12"/>
      <c r="AB93" s="12"/>
      <c r="AC93" s="12"/>
      <c r="AD93" s="12"/>
    </row>
    <row r="94" spans="1:30" ht="15.75" customHeight="1">
      <c r="A94" s="12"/>
      <c r="B94" s="12"/>
      <c r="C94" s="12"/>
      <c r="D94" s="12"/>
      <c r="E94" s="12" t="str">
        <f t="shared" si="10"/>
        <v>PROG</v>
      </c>
      <c r="F94" s="12"/>
      <c r="G94" s="12" t="str">
        <f t="shared" si="11"/>
        <v>P</v>
      </c>
      <c r="H94" s="12"/>
      <c r="I94" s="12"/>
      <c r="J94" s="12"/>
      <c r="K94" s="12" t="str">
        <f t="shared" si="12"/>
        <v>ELEM</v>
      </c>
      <c r="L94" s="12"/>
      <c r="M94" s="12"/>
      <c r="N94" s="12" t="str">
        <f t="shared" si="13"/>
        <v>FONTE</v>
      </c>
      <c r="O94" s="12"/>
      <c r="P94" s="12"/>
      <c r="Q94" s="12"/>
      <c r="R94" s="12"/>
      <c r="S94" s="12"/>
      <c r="T94" s="12"/>
      <c r="U94" s="24"/>
      <c r="V94" s="13"/>
      <c r="W94" s="14">
        <f t="shared" si="14"/>
        <v>0</v>
      </c>
      <c r="X94" s="12"/>
      <c r="Y94" s="12"/>
      <c r="Z94" s="12"/>
      <c r="AA94" s="12"/>
      <c r="AB94" s="12"/>
      <c r="AC94" s="12"/>
      <c r="AD94" s="12"/>
    </row>
    <row r="95" spans="1:30" ht="15.75" customHeight="1">
      <c r="A95" s="12"/>
      <c r="B95" s="12"/>
      <c r="C95" s="12"/>
      <c r="D95" s="12"/>
      <c r="E95" s="12" t="str">
        <f t="shared" si="10"/>
        <v>PROG</v>
      </c>
      <c r="F95" s="12"/>
      <c r="G95" s="12" t="str">
        <f t="shared" si="11"/>
        <v>P</v>
      </c>
      <c r="H95" s="12"/>
      <c r="I95" s="12"/>
      <c r="J95" s="12"/>
      <c r="K95" s="12" t="str">
        <f t="shared" si="12"/>
        <v>ELEM</v>
      </c>
      <c r="L95" s="12"/>
      <c r="M95" s="12"/>
      <c r="N95" s="12" t="str">
        <f t="shared" si="13"/>
        <v>FONTE</v>
      </c>
      <c r="O95" s="12"/>
      <c r="P95" s="12"/>
      <c r="Q95" s="12"/>
      <c r="R95" s="12"/>
      <c r="S95" s="12"/>
      <c r="T95" s="12"/>
      <c r="U95" s="24"/>
      <c r="V95" s="13"/>
      <c r="W95" s="14">
        <f t="shared" si="14"/>
        <v>0</v>
      </c>
      <c r="X95" s="12"/>
      <c r="Y95" s="12"/>
      <c r="Z95" s="12"/>
      <c r="AA95" s="12"/>
      <c r="AB95" s="12"/>
      <c r="AC95" s="12"/>
      <c r="AD95" s="12"/>
    </row>
    <row r="96" spans="1:30" ht="15.75" customHeight="1">
      <c r="A96" s="12"/>
      <c r="B96" s="12"/>
      <c r="C96" s="12"/>
      <c r="D96" s="12"/>
      <c r="E96" s="12" t="str">
        <f t="shared" si="10"/>
        <v>PROG</v>
      </c>
      <c r="F96" s="12"/>
      <c r="G96" s="12" t="str">
        <f t="shared" si="11"/>
        <v>P</v>
      </c>
      <c r="H96" s="12"/>
      <c r="I96" s="12"/>
      <c r="J96" s="12"/>
      <c r="K96" s="12" t="str">
        <f t="shared" si="12"/>
        <v>ELEM</v>
      </c>
      <c r="L96" s="12"/>
      <c r="M96" s="12"/>
      <c r="N96" s="12" t="str">
        <f t="shared" si="13"/>
        <v>FONTE</v>
      </c>
      <c r="O96" s="12"/>
      <c r="P96" s="12"/>
      <c r="Q96" s="12"/>
      <c r="R96" s="12"/>
      <c r="S96" s="12"/>
      <c r="T96" s="12"/>
      <c r="U96" s="24"/>
      <c r="V96" s="13"/>
      <c r="W96" s="14">
        <f t="shared" si="14"/>
        <v>0</v>
      </c>
      <c r="X96" s="12"/>
      <c r="Y96" s="12"/>
      <c r="Z96" s="12"/>
      <c r="AA96" s="12"/>
      <c r="AB96" s="12"/>
      <c r="AC96" s="12"/>
      <c r="AD96" s="12"/>
    </row>
    <row r="97" spans="1:30" ht="15.75" customHeight="1">
      <c r="A97" s="12"/>
      <c r="B97" s="12"/>
      <c r="C97" s="12"/>
      <c r="D97" s="12"/>
      <c r="E97" s="12" t="str">
        <f t="shared" si="10"/>
        <v>PROG</v>
      </c>
      <c r="F97" s="12"/>
      <c r="G97" s="12" t="str">
        <f t="shared" si="11"/>
        <v>P</v>
      </c>
      <c r="H97" s="12"/>
      <c r="I97" s="12"/>
      <c r="J97" s="12"/>
      <c r="K97" s="12" t="str">
        <f t="shared" si="12"/>
        <v>ELEM</v>
      </c>
      <c r="L97" s="12"/>
      <c r="M97" s="12"/>
      <c r="N97" s="12" t="str">
        <f t="shared" si="13"/>
        <v>FONTE</v>
      </c>
      <c r="O97" s="12"/>
      <c r="P97" s="12"/>
      <c r="Q97" s="12"/>
      <c r="R97" s="12"/>
      <c r="S97" s="12"/>
      <c r="T97" s="12"/>
      <c r="U97" s="24"/>
      <c r="V97" s="13"/>
      <c r="W97" s="14">
        <f t="shared" si="14"/>
        <v>0</v>
      </c>
      <c r="X97" s="12"/>
      <c r="Y97" s="12"/>
      <c r="Z97" s="12"/>
      <c r="AA97" s="12"/>
      <c r="AB97" s="12"/>
      <c r="AC97" s="12"/>
      <c r="AD97" s="12"/>
    </row>
    <row r="98" spans="1:30" ht="15.75" customHeight="1">
      <c r="A98" s="12"/>
      <c r="B98" s="12"/>
      <c r="C98" s="12"/>
      <c r="D98" s="12"/>
      <c r="E98" s="12" t="str">
        <f t="shared" si="10"/>
        <v>PROG</v>
      </c>
      <c r="F98" s="12"/>
      <c r="G98" s="12" t="str">
        <f t="shared" si="11"/>
        <v>P</v>
      </c>
      <c r="H98" s="12"/>
      <c r="I98" s="12"/>
      <c r="J98" s="12"/>
      <c r="K98" s="12" t="str">
        <f t="shared" si="12"/>
        <v>ELEM</v>
      </c>
      <c r="L98" s="12"/>
      <c r="M98" s="12"/>
      <c r="N98" s="12" t="str">
        <f t="shared" si="13"/>
        <v>FONTE</v>
      </c>
      <c r="O98" s="12"/>
      <c r="P98" s="12"/>
      <c r="Q98" s="12"/>
      <c r="R98" s="12"/>
      <c r="S98" s="12"/>
      <c r="T98" s="12"/>
      <c r="U98" s="24"/>
      <c r="V98" s="13"/>
      <c r="W98" s="14">
        <f t="shared" si="14"/>
        <v>0</v>
      </c>
      <c r="X98" s="12"/>
      <c r="Y98" s="12"/>
      <c r="Z98" s="12"/>
      <c r="AA98" s="12"/>
      <c r="AB98" s="12"/>
      <c r="AC98" s="12"/>
      <c r="AD98" s="12"/>
    </row>
    <row r="99" spans="1:30" ht="15.75" customHeight="1">
      <c r="A99" s="12"/>
      <c r="B99" s="12"/>
      <c r="C99" s="12"/>
      <c r="D99" s="12"/>
      <c r="E99" s="12" t="str">
        <f t="shared" si="10"/>
        <v>PROG</v>
      </c>
      <c r="F99" s="12"/>
      <c r="G99" s="12" t="str">
        <f t="shared" si="11"/>
        <v>P</v>
      </c>
      <c r="H99" s="12"/>
      <c r="I99" s="12"/>
      <c r="J99" s="12"/>
      <c r="K99" s="12" t="str">
        <f t="shared" si="12"/>
        <v>ELEM</v>
      </c>
      <c r="L99" s="12"/>
      <c r="M99" s="12"/>
      <c r="N99" s="12" t="str">
        <f t="shared" si="13"/>
        <v>FONTE</v>
      </c>
      <c r="O99" s="12"/>
      <c r="P99" s="12"/>
      <c r="Q99" s="12"/>
      <c r="R99" s="12"/>
      <c r="S99" s="12"/>
      <c r="T99" s="12"/>
      <c r="U99" s="24"/>
      <c r="V99" s="13"/>
      <c r="W99" s="14">
        <f t="shared" si="14"/>
        <v>0</v>
      </c>
      <c r="X99" s="12"/>
      <c r="Y99" s="12"/>
      <c r="Z99" s="12"/>
      <c r="AA99" s="12"/>
      <c r="AB99" s="12"/>
      <c r="AC99" s="12"/>
      <c r="AD99" s="12"/>
    </row>
    <row r="100" spans="1:30" ht="15.75" customHeight="1">
      <c r="A100" s="12"/>
      <c r="B100" s="12"/>
      <c r="C100" s="12"/>
      <c r="D100" s="12"/>
      <c r="E100" s="12" t="str">
        <f t="shared" si="10"/>
        <v>PROG</v>
      </c>
      <c r="F100" s="12"/>
      <c r="G100" s="12" t="str">
        <f t="shared" si="11"/>
        <v>P</v>
      </c>
      <c r="H100" s="12"/>
      <c r="I100" s="12"/>
      <c r="J100" s="12"/>
      <c r="K100" s="12" t="str">
        <f t="shared" si="12"/>
        <v>ELEM</v>
      </c>
      <c r="L100" s="12"/>
      <c r="M100" s="12"/>
      <c r="N100" s="12" t="str">
        <f t="shared" si="13"/>
        <v>FONTE</v>
      </c>
      <c r="O100" s="12"/>
      <c r="P100" s="12"/>
      <c r="Q100" s="12"/>
      <c r="R100" s="12"/>
      <c r="S100" s="12"/>
      <c r="T100" s="12"/>
      <c r="U100" s="24"/>
      <c r="V100" s="13"/>
      <c r="W100" s="14">
        <f t="shared" si="14"/>
        <v>0</v>
      </c>
      <c r="X100" s="12"/>
      <c r="Y100" s="12"/>
      <c r="Z100" s="12"/>
      <c r="AA100" s="12"/>
      <c r="AB100" s="12"/>
      <c r="AC100" s="12"/>
      <c r="AD100" s="12"/>
    </row>
    <row r="101" spans="1:30" ht="15.75" customHeight="1">
      <c r="A101" s="12"/>
      <c r="B101" s="12"/>
      <c r="C101" s="12"/>
      <c r="D101" s="12"/>
      <c r="E101" s="12" t="str">
        <f t="shared" si="10"/>
        <v>PROG</v>
      </c>
      <c r="F101" s="12"/>
      <c r="G101" s="12" t="str">
        <f t="shared" si="11"/>
        <v>P</v>
      </c>
      <c r="H101" s="12"/>
      <c r="I101" s="12"/>
      <c r="J101" s="12"/>
      <c r="K101" s="12" t="str">
        <f t="shared" si="12"/>
        <v>ELEM</v>
      </c>
      <c r="L101" s="12"/>
      <c r="M101" s="12"/>
      <c r="N101" s="12" t="str">
        <f t="shared" si="13"/>
        <v>FONTE</v>
      </c>
      <c r="O101" s="12"/>
      <c r="P101" s="12"/>
      <c r="Q101" s="12"/>
      <c r="R101" s="12"/>
      <c r="S101" s="12"/>
      <c r="T101" s="12"/>
      <c r="U101" s="24"/>
      <c r="V101" s="13"/>
      <c r="W101" s="14">
        <f t="shared" si="14"/>
        <v>0</v>
      </c>
      <c r="X101" s="12"/>
      <c r="Y101" s="12"/>
      <c r="Z101" s="12"/>
      <c r="AA101" s="12"/>
      <c r="AB101" s="12"/>
      <c r="AC101" s="12"/>
      <c r="AD101" s="12"/>
    </row>
    <row r="102" spans="1:30" ht="15.75" customHeight="1">
      <c r="A102" s="12"/>
      <c r="B102" s="12"/>
      <c r="C102" s="12"/>
      <c r="D102" s="12"/>
      <c r="E102" s="12" t="str">
        <f t="shared" si="10"/>
        <v>PROG</v>
      </c>
      <c r="F102" s="12"/>
      <c r="G102" s="12" t="str">
        <f t="shared" si="11"/>
        <v>P</v>
      </c>
      <c r="H102" s="12"/>
      <c r="I102" s="12"/>
      <c r="J102" s="12"/>
      <c r="K102" s="12" t="str">
        <f t="shared" si="12"/>
        <v>ELEM</v>
      </c>
      <c r="L102" s="12"/>
      <c r="M102" s="12"/>
      <c r="N102" s="12" t="str">
        <f t="shared" si="13"/>
        <v>FONTE</v>
      </c>
      <c r="O102" s="12"/>
      <c r="P102" s="12"/>
      <c r="Q102" s="12"/>
      <c r="R102" s="12"/>
      <c r="S102" s="12"/>
      <c r="T102" s="12"/>
      <c r="U102" s="24"/>
      <c r="V102" s="13"/>
      <c r="W102" s="14">
        <f t="shared" si="14"/>
        <v>0</v>
      </c>
      <c r="X102" s="12"/>
      <c r="Y102" s="12"/>
      <c r="Z102" s="12"/>
      <c r="AA102" s="12"/>
      <c r="AB102" s="12"/>
      <c r="AC102" s="12"/>
      <c r="AD102" s="12"/>
    </row>
    <row r="103" spans="1:30" ht="15.75" customHeight="1">
      <c r="A103" s="12"/>
      <c r="B103" s="12"/>
      <c r="C103" s="12"/>
      <c r="D103" s="12"/>
      <c r="E103" s="12" t="str">
        <f t="shared" si="10"/>
        <v>PROG</v>
      </c>
      <c r="F103" s="12"/>
      <c r="G103" s="12" t="str">
        <f t="shared" si="11"/>
        <v>P</v>
      </c>
      <c r="H103" s="12"/>
      <c r="I103" s="12"/>
      <c r="J103" s="12"/>
      <c r="K103" s="12" t="str">
        <f t="shared" si="12"/>
        <v>ELEM</v>
      </c>
      <c r="L103" s="12"/>
      <c r="M103" s="12"/>
      <c r="N103" s="12" t="str">
        <f t="shared" si="13"/>
        <v>FONTE</v>
      </c>
      <c r="O103" s="12"/>
      <c r="P103" s="12"/>
      <c r="Q103" s="12"/>
      <c r="R103" s="12"/>
      <c r="S103" s="12"/>
      <c r="T103" s="12"/>
      <c r="U103" s="24"/>
      <c r="V103" s="13"/>
      <c r="W103" s="14">
        <f t="shared" si="14"/>
        <v>0</v>
      </c>
      <c r="X103" s="12"/>
      <c r="Y103" s="12"/>
      <c r="Z103" s="12"/>
      <c r="AA103" s="12"/>
      <c r="AB103" s="12"/>
      <c r="AC103" s="12"/>
      <c r="AD103" s="12"/>
    </row>
    <row r="104" spans="1:30" ht="15.75" customHeight="1">
      <c r="A104" s="12"/>
      <c r="B104" s="12"/>
      <c r="C104" s="12"/>
      <c r="D104" s="12"/>
      <c r="E104" s="12" t="str">
        <f t="shared" si="10"/>
        <v>PROG</v>
      </c>
      <c r="F104" s="12"/>
      <c r="G104" s="12" t="str">
        <f t="shared" si="11"/>
        <v>P</v>
      </c>
      <c r="H104" s="12"/>
      <c r="I104" s="12"/>
      <c r="J104" s="12"/>
      <c r="K104" s="12" t="str">
        <f t="shared" si="12"/>
        <v>ELEM</v>
      </c>
      <c r="L104" s="12"/>
      <c r="M104" s="12"/>
      <c r="N104" s="12" t="str">
        <f t="shared" si="13"/>
        <v>FONTE</v>
      </c>
      <c r="O104" s="12"/>
      <c r="P104" s="12"/>
      <c r="Q104" s="12"/>
      <c r="R104" s="12"/>
      <c r="S104" s="12"/>
      <c r="T104" s="12"/>
      <c r="U104" s="24"/>
      <c r="V104" s="13"/>
      <c r="W104" s="14">
        <f t="shared" si="14"/>
        <v>0</v>
      </c>
      <c r="X104" s="12"/>
      <c r="Y104" s="12"/>
      <c r="Z104" s="12"/>
      <c r="AA104" s="12"/>
      <c r="AB104" s="12"/>
      <c r="AC104" s="12"/>
      <c r="AD104" s="12"/>
    </row>
    <row r="105" spans="1:30" ht="15.75" customHeight="1">
      <c r="A105" s="12"/>
      <c r="B105" s="12"/>
      <c r="C105" s="12"/>
      <c r="D105" s="12"/>
      <c r="E105" s="12" t="str">
        <f t="shared" si="10"/>
        <v>PROG</v>
      </c>
      <c r="F105" s="12"/>
      <c r="G105" s="12" t="str">
        <f t="shared" si="11"/>
        <v>P</v>
      </c>
      <c r="H105" s="12"/>
      <c r="I105" s="12"/>
      <c r="J105" s="12"/>
      <c r="K105" s="12" t="str">
        <f t="shared" si="12"/>
        <v>ELEM</v>
      </c>
      <c r="L105" s="12"/>
      <c r="M105" s="12"/>
      <c r="N105" s="12" t="str">
        <f t="shared" si="13"/>
        <v>FONTE</v>
      </c>
      <c r="O105" s="12"/>
      <c r="P105" s="12"/>
      <c r="Q105" s="12"/>
      <c r="R105" s="12"/>
      <c r="S105" s="12"/>
      <c r="T105" s="12"/>
      <c r="U105" s="24"/>
      <c r="V105" s="13"/>
      <c r="W105" s="14">
        <f t="shared" si="14"/>
        <v>0</v>
      </c>
      <c r="X105" s="12"/>
      <c r="Y105" s="12"/>
      <c r="Z105" s="12"/>
      <c r="AA105" s="12"/>
      <c r="AB105" s="12"/>
      <c r="AC105" s="12"/>
      <c r="AD105" s="12"/>
    </row>
    <row r="106" spans="1:30" ht="15.75" customHeight="1">
      <c r="A106" s="12"/>
      <c r="B106" s="12"/>
      <c r="C106" s="12"/>
      <c r="D106" s="12"/>
      <c r="E106" s="12" t="str">
        <f t="shared" si="10"/>
        <v>PROG</v>
      </c>
      <c r="F106" s="12"/>
      <c r="G106" s="12" t="str">
        <f t="shared" si="11"/>
        <v>P</v>
      </c>
      <c r="H106" s="12"/>
      <c r="I106" s="12"/>
      <c r="J106" s="12"/>
      <c r="K106" s="12" t="str">
        <f t="shared" si="12"/>
        <v>ELEM</v>
      </c>
      <c r="L106" s="12"/>
      <c r="M106" s="12"/>
      <c r="N106" s="12" t="str">
        <f t="shared" si="13"/>
        <v>FONTE</v>
      </c>
      <c r="O106" s="12"/>
      <c r="P106" s="12"/>
      <c r="Q106" s="12"/>
      <c r="R106" s="12"/>
      <c r="S106" s="12"/>
      <c r="T106" s="12"/>
      <c r="U106" s="24"/>
      <c r="V106" s="13"/>
      <c r="W106" s="14">
        <f t="shared" si="14"/>
        <v>0</v>
      </c>
      <c r="X106" s="12"/>
      <c r="Y106" s="12"/>
      <c r="Z106" s="12"/>
      <c r="AA106" s="12"/>
      <c r="AB106" s="12"/>
      <c r="AC106" s="12"/>
      <c r="AD106" s="12"/>
    </row>
    <row r="107" spans="1:30" ht="15.75" customHeight="1">
      <c r="A107" s="12"/>
      <c r="B107" s="12"/>
      <c r="C107" s="12"/>
      <c r="D107" s="12"/>
      <c r="E107" s="12" t="str">
        <f t="shared" si="10"/>
        <v>PROG</v>
      </c>
      <c r="F107" s="12"/>
      <c r="G107" s="12" t="str">
        <f t="shared" si="11"/>
        <v>P</v>
      </c>
      <c r="H107" s="12"/>
      <c r="I107" s="12"/>
      <c r="J107" s="12"/>
      <c r="K107" s="12" t="str">
        <f t="shared" si="12"/>
        <v>ELEM</v>
      </c>
      <c r="L107" s="12"/>
      <c r="M107" s="12"/>
      <c r="N107" s="12" t="str">
        <f t="shared" si="13"/>
        <v>FONTE</v>
      </c>
      <c r="O107" s="12"/>
      <c r="P107" s="12"/>
      <c r="Q107" s="12"/>
      <c r="R107" s="12"/>
      <c r="S107" s="12"/>
      <c r="T107" s="12"/>
      <c r="U107" s="24"/>
      <c r="V107" s="13"/>
      <c r="W107" s="14">
        <f t="shared" si="14"/>
        <v>0</v>
      </c>
      <c r="X107" s="12"/>
      <c r="Y107" s="12"/>
      <c r="Z107" s="12"/>
      <c r="AA107" s="12"/>
      <c r="AB107" s="12"/>
      <c r="AC107" s="12"/>
      <c r="AD107" s="12"/>
    </row>
    <row r="108" spans="1:30" ht="15.75" customHeight="1">
      <c r="A108" s="12"/>
      <c r="B108" s="12"/>
      <c r="C108" s="12"/>
      <c r="D108" s="12"/>
      <c r="E108" s="12" t="str">
        <f t="shared" si="10"/>
        <v>PROG</v>
      </c>
      <c r="F108" s="12"/>
      <c r="G108" s="12" t="str">
        <f t="shared" si="11"/>
        <v>P</v>
      </c>
      <c r="H108" s="12"/>
      <c r="I108" s="12"/>
      <c r="J108" s="12"/>
      <c r="K108" s="12" t="str">
        <f t="shared" si="12"/>
        <v>ELEM</v>
      </c>
      <c r="L108" s="12"/>
      <c r="M108" s="12"/>
      <c r="N108" s="12" t="str">
        <f t="shared" si="13"/>
        <v>FONTE</v>
      </c>
      <c r="O108" s="12"/>
      <c r="P108" s="12"/>
      <c r="Q108" s="12"/>
      <c r="R108" s="12"/>
      <c r="S108" s="12"/>
      <c r="T108" s="12"/>
      <c r="U108" s="24"/>
      <c r="V108" s="13"/>
      <c r="W108" s="14">
        <f t="shared" si="14"/>
        <v>0</v>
      </c>
      <c r="X108" s="12"/>
      <c r="Y108" s="12"/>
      <c r="Z108" s="12"/>
      <c r="AA108" s="12"/>
      <c r="AB108" s="12"/>
      <c r="AC108" s="12"/>
      <c r="AD108" s="12"/>
    </row>
    <row r="109" spans="1:30" ht="15.75" customHeight="1">
      <c r="A109" s="12"/>
      <c r="B109" s="12"/>
      <c r="C109" s="12"/>
      <c r="D109" s="12"/>
      <c r="E109" s="12" t="str">
        <f t="shared" si="10"/>
        <v>PROG</v>
      </c>
      <c r="F109" s="12"/>
      <c r="G109" s="12" t="str">
        <f t="shared" si="11"/>
        <v>P</v>
      </c>
      <c r="H109" s="12"/>
      <c r="I109" s="12"/>
      <c r="J109" s="12"/>
      <c r="K109" s="12" t="str">
        <f t="shared" si="12"/>
        <v>ELEM</v>
      </c>
      <c r="L109" s="12"/>
      <c r="M109" s="12"/>
      <c r="N109" s="12" t="str">
        <f t="shared" si="13"/>
        <v>FONTE</v>
      </c>
      <c r="O109" s="12"/>
      <c r="P109" s="12"/>
      <c r="Q109" s="12"/>
      <c r="R109" s="12"/>
      <c r="S109" s="12"/>
      <c r="T109" s="12"/>
      <c r="U109" s="24"/>
      <c r="V109" s="13"/>
      <c r="W109" s="14">
        <f t="shared" si="14"/>
        <v>0</v>
      </c>
      <c r="X109" s="12"/>
      <c r="Y109" s="12"/>
      <c r="Z109" s="12"/>
      <c r="AA109" s="12"/>
      <c r="AB109" s="12"/>
      <c r="AC109" s="12"/>
      <c r="AD109" s="12"/>
    </row>
    <row r="110" spans="1:30" ht="15.75" customHeight="1">
      <c r="A110" s="12"/>
      <c r="B110" s="12"/>
      <c r="C110" s="12"/>
      <c r="D110" s="12"/>
      <c r="E110" s="12" t="str">
        <f t="shared" si="10"/>
        <v>PROG</v>
      </c>
      <c r="F110" s="12"/>
      <c r="G110" s="12" t="str">
        <f t="shared" si="11"/>
        <v>P</v>
      </c>
      <c r="H110" s="12"/>
      <c r="I110" s="12"/>
      <c r="J110" s="12"/>
      <c r="K110" s="12" t="str">
        <f t="shared" si="12"/>
        <v>ELEM</v>
      </c>
      <c r="L110" s="12"/>
      <c r="M110" s="12"/>
      <c r="N110" s="12" t="str">
        <f t="shared" si="13"/>
        <v>FONTE</v>
      </c>
      <c r="O110" s="12"/>
      <c r="P110" s="12"/>
      <c r="Q110" s="12"/>
      <c r="R110" s="12"/>
      <c r="S110" s="12"/>
      <c r="T110" s="12"/>
      <c r="U110" s="24"/>
      <c r="V110" s="13"/>
      <c r="W110" s="14">
        <f t="shared" si="14"/>
        <v>0</v>
      </c>
      <c r="X110" s="12"/>
      <c r="Y110" s="12"/>
      <c r="Z110" s="12"/>
      <c r="AA110" s="12"/>
      <c r="AB110" s="12"/>
      <c r="AC110" s="12"/>
      <c r="AD110" s="12"/>
    </row>
    <row r="111" spans="1:30" ht="15.75" customHeight="1">
      <c r="A111" s="12"/>
      <c r="B111" s="12"/>
      <c r="C111" s="12"/>
      <c r="D111" s="12"/>
      <c r="E111" s="12" t="str">
        <f t="shared" si="10"/>
        <v>PROG</v>
      </c>
      <c r="F111" s="12"/>
      <c r="G111" s="12" t="str">
        <f t="shared" si="11"/>
        <v>P</v>
      </c>
      <c r="H111" s="12"/>
      <c r="I111" s="12"/>
      <c r="J111" s="12"/>
      <c r="K111" s="12" t="str">
        <f t="shared" si="12"/>
        <v>ELEM</v>
      </c>
      <c r="L111" s="12"/>
      <c r="M111" s="12"/>
      <c r="N111" s="12" t="str">
        <f t="shared" si="13"/>
        <v>FONTE</v>
      </c>
      <c r="O111" s="12"/>
      <c r="P111" s="12"/>
      <c r="Q111" s="12"/>
      <c r="R111" s="12"/>
      <c r="S111" s="12"/>
      <c r="T111" s="12"/>
      <c r="U111" s="24"/>
      <c r="V111" s="13"/>
      <c r="W111" s="14">
        <f t="shared" si="14"/>
        <v>0</v>
      </c>
      <c r="X111" s="12"/>
      <c r="Y111" s="12"/>
      <c r="Z111" s="12"/>
      <c r="AA111" s="12"/>
      <c r="AB111" s="12"/>
      <c r="AC111" s="12"/>
      <c r="AD111" s="12"/>
    </row>
    <row r="112" spans="1:30" ht="15.75" customHeight="1">
      <c r="A112" s="12"/>
      <c r="B112" s="12"/>
      <c r="C112" s="12"/>
      <c r="D112" s="12"/>
      <c r="E112" s="12" t="str">
        <f t="shared" si="10"/>
        <v>PROG</v>
      </c>
      <c r="F112" s="12"/>
      <c r="G112" s="12" t="str">
        <f t="shared" si="11"/>
        <v>P</v>
      </c>
      <c r="H112" s="12"/>
      <c r="I112" s="12"/>
      <c r="J112" s="12"/>
      <c r="K112" s="12" t="str">
        <f t="shared" si="12"/>
        <v>ELEM</v>
      </c>
      <c r="L112" s="12"/>
      <c r="M112" s="12"/>
      <c r="N112" s="12" t="str">
        <f t="shared" si="13"/>
        <v>FONTE</v>
      </c>
      <c r="O112" s="12"/>
      <c r="P112" s="12"/>
      <c r="Q112" s="12"/>
      <c r="R112" s="12"/>
      <c r="S112" s="12"/>
      <c r="T112" s="12"/>
      <c r="U112" s="24"/>
      <c r="V112" s="13"/>
      <c r="W112" s="14">
        <f t="shared" si="14"/>
        <v>0</v>
      </c>
      <c r="X112" s="12"/>
      <c r="Y112" s="12"/>
      <c r="Z112" s="12"/>
      <c r="AA112" s="12"/>
      <c r="AB112" s="12"/>
      <c r="AC112" s="12"/>
      <c r="AD112" s="12"/>
    </row>
    <row r="113" spans="1:30" ht="15.75" customHeight="1">
      <c r="A113" s="12"/>
      <c r="B113" s="12"/>
      <c r="C113" s="12"/>
      <c r="D113" s="12"/>
      <c r="E113" s="12" t="str">
        <f t="shared" si="10"/>
        <v>PROG</v>
      </c>
      <c r="F113" s="12"/>
      <c r="G113" s="12" t="str">
        <f t="shared" si="11"/>
        <v>P</v>
      </c>
      <c r="H113" s="12"/>
      <c r="I113" s="12"/>
      <c r="J113" s="12"/>
      <c r="K113" s="12" t="str">
        <f t="shared" si="12"/>
        <v>ELEM</v>
      </c>
      <c r="L113" s="12"/>
      <c r="M113" s="12"/>
      <c r="N113" s="12" t="str">
        <f t="shared" si="13"/>
        <v>FONTE</v>
      </c>
      <c r="O113" s="12"/>
      <c r="P113" s="12"/>
      <c r="Q113" s="12"/>
      <c r="R113" s="12"/>
      <c r="S113" s="12"/>
      <c r="T113" s="12"/>
      <c r="U113" s="24"/>
      <c r="V113" s="13"/>
      <c r="W113" s="14">
        <f t="shared" si="14"/>
        <v>0</v>
      </c>
      <c r="X113" s="12"/>
      <c r="Y113" s="12"/>
      <c r="Z113" s="12"/>
      <c r="AA113" s="12"/>
      <c r="AB113" s="12"/>
      <c r="AC113" s="12"/>
      <c r="AD113" s="12"/>
    </row>
    <row r="114" spans="1:30" ht="15.75" customHeight="1">
      <c r="A114" s="12"/>
      <c r="B114" s="12"/>
      <c r="C114" s="12"/>
      <c r="D114" s="12"/>
      <c r="E114" s="12" t="str">
        <f t="shared" si="10"/>
        <v>PROG</v>
      </c>
      <c r="F114" s="12"/>
      <c r="G114" s="12" t="str">
        <f t="shared" si="11"/>
        <v>P</v>
      </c>
      <c r="H114" s="12"/>
      <c r="I114" s="12"/>
      <c r="J114" s="12"/>
      <c r="K114" s="12" t="str">
        <f t="shared" si="12"/>
        <v>ELEM</v>
      </c>
      <c r="L114" s="12"/>
      <c r="M114" s="12"/>
      <c r="N114" s="12" t="str">
        <f t="shared" si="13"/>
        <v>FONTE</v>
      </c>
      <c r="O114" s="12"/>
      <c r="P114" s="12"/>
      <c r="Q114" s="12"/>
      <c r="R114" s="12"/>
      <c r="S114" s="12"/>
      <c r="T114" s="12"/>
      <c r="U114" s="24"/>
      <c r="V114" s="13"/>
      <c r="W114" s="14">
        <f t="shared" si="14"/>
        <v>0</v>
      </c>
      <c r="X114" s="12"/>
      <c r="Y114" s="12"/>
      <c r="Z114" s="12"/>
      <c r="AA114" s="12"/>
      <c r="AB114" s="12"/>
      <c r="AC114" s="12"/>
      <c r="AD114" s="12"/>
    </row>
    <row r="115" spans="1:30" ht="15.75" customHeight="1">
      <c r="A115" s="12"/>
      <c r="B115" s="12"/>
      <c r="C115" s="12"/>
      <c r="D115" s="12"/>
      <c r="E115" s="12" t="str">
        <f t="shared" si="10"/>
        <v>PROG</v>
      </c>
      <c r="F115" s="12"/>
      <c r="G115" s="12" t="str">
        <f t="shared" si="11"/>
        <v>P</v>
      </c>
      <c r="H115" s="12"/>
      <c r="I115" s="12"/>
      <c r="J115" s="12"/>
      <c r="K115" s="12" t="str">
        <f t="shared" si="12"/>
        <v>ELEM</v>
      </c>
      <c r="L115" s="12"/>
      <c r="M115" s="12"/>
      <c r="N115" s="12" t="str">
        <f t="shared" si="13"/>
        <v>FONTE</v>
      </c>
      <c r="O115" s="12"/>
      <c r="P115" s="12"/>
      <c r="Q115" s="12"/>
      <c r="R115" s="12"/>
      <c r="S115" s="12"/>
      <c r="T115" s="12"/>
      <c r="U115" s="24"/>
      <c r="V115" s="13"/>
      <c r="W115" s="14">
        <f t="shared" si="14"/>
        <v>0</v>
      </c>
      <c r="X115" s="12"/>
      <c r="Y115" s="12"/>
      <c r="Z115" s="12"/>
      <c r="AA115" s="12"/>
      <c r="AB115" s="12"/>
      <c r="AC115" s="12"/>
      <c r="AD115" s="12"/>
    </row>
    <row r="116" spans="1:30" ht="15.75" customHeight="1">
      <c r="A116" s="12"/>
      <c r="B116" s="12"/>
      <c r="C116" s="12"/>
      <c r="D116" s="12"/>
      <c r="E116" s="12" t="str">
        <f t="shared" si="10"/>
        <v>PROG</v>
      </c>
      <c r="F116" s="12"/>
      <c r="G116" s="12" t="str">
        <f t="shared" si="11"/>
        <v>P</v>
      </c>
      <c r="H116" s="12"/>
      <c r="I116" s="12"/>
      <c r="J116" s="12"/>
      <c r="K116" s="12" t="str">
        <f t="shared" si="12"/>
        <v>ELEM</v>
      </c>
      <c r="L116" s="12"/>
      <c r="M116" s="12"/>
      <c r="N116" s="12" t="str">
        <f t="shared" si="13"/>
        <v>FONTE</v>
      </c>
      <c r="O116" s="12"/>
      <c r="P116" s="12"/>
      <c r="Q116" s="12"/>
      <c r="R116" s="12"/>
      <c r="S116" s="12"/>
      <c r="T116" s="12"/>
      <c r="U116" s="24"/>
      <c r="V116" s="13"/>
      <c r="W116" s="14">
        <f t="shared" si="14"/>
        <v>0</v>
      </c>
      <c r="X116" s="12"/>
      <c r="Y116" s="12"/>
      <c r="Z116" s="12"/>
      <c r="AA116" s="12"/>
      <c r="AB116" s="12"/>
      <c r="AC116" s="12"/>
      <c r="AD116" s="12"/>
    </row>
    <row r="117" spans="1:30" ht="15.75" customHeight="1">
      <c r="A117" s="12"/>
      <c r="B117" s="12"/>
      <c r="C117" s="12"/>
      <c r="D117" s="12"/>
      <c r="E117" s="12" t="str">
        <f t="shared" si="10"/>
        <v>PROG</v>
      </c>
      <c r="F117" s="12"/>
      <c r="G117" s="12" t="str">
        <f t="shared" si="11"/>
        <v>P</v>
      </c>
      <c r="H117" s="12"/>
      <c r="I117" s="12"/>
      <c r="J117" s="12"/>
      <c r="K117" s="12" t="str">
        <f t="shared" si="12"/>
        <v>ELEM</v>
      </c>
      <c r="L117" s="12"/>
      <c r="M117" s="12"/>
      <c r="N117" s="12" t="str">
        <f t="shared" si="13"/>
        <v>FONTE</v>
      </c>
      <c r="O117" s="12"/>
      <c r="P117" s="12"/>
      <c r="Q117" s="12"/>
      <c r="R117" s="12"/>
      <c r="S117" s="12"/>
      <c r="T117" s="12"/>
      <c r="U117" s="24"/>
      <c r="V117" s="13"/>
      <c r="W117" s="14">
        <f t="shared" si="14"/>
        <v>0</v>
      </c>
      <c r="X117" s="12"/>
      <c r="Y117" s="12"/>
      <c r="Z117" s="12"/>
      <c r="AA117" s="12"/>
      <c r="AB117" s="12"/>
      <c r="AC117" s="12"/>
      <c r="AD117" s="12"/>
    </row>
    <row r="118" spans="1:30" ht="15.75" customHeight="1">
      <c r="A118" s="12"/>
      <c r="B118" s="12"/>
      <c r="C118" s="12"/>
      <c r="D118" s="12"/>
      <c r="E118" s="12" t="str">
        <f t="shared" si="10"/>
        <v>PROG</v>
      </c>
      <c r="F118" s="12"/>
      <c r="G118" s="12" t="str">
        <f t="shared" si="11"/>
        <v>P</v>
      </c>
      <c r="H118" s="12"/>
      <c r="I118" s="12"/>
      <c r="J118" s="12"/>
      <c r="K118" s="12" t="str">
        <f t="shared" si="12"/>
        <v>ELEM</v>
      </c>
      <c r="L118" s="12"/>
      <c r="M118" s="12"/>
      <c r="N118" s="12" t="str">
        <f t="shared" si="13"/>
        <v>FONTE</v>
      </c>
      <c r="O118" s="12"/>
      <c r="P118" s="12"/>
      <c r="Q118" s="12"/>
      <c r="R118" s="12"/>
      <c r="S118" s="12"/>
      <c r="T118" s="12"/>
      <c r="U118" s="24"/>
      <c r="V118" s="13"/>
      <c r="W118" s="14">
        <f t="shared" si="14"/>
        <v>0</v>
      </c>
      <c r="X118" s="12"/>
      <c r="Y118" s="12"/>
      <c r="Z118" s="12"/>
      <c r="AA118" s="12"/>
      <c r="AB118" s="12"/>
      <c r="AC118" s="12"/>
      <c r="AD118" s="12"/>
    </row>
    <row r="119" spans="1:30" ht="15.75" customHeight="1">
      <c r="A119" s="12"/>
      <c r="B119" s="12"/>
      <c r="C119" s="12"/>
      <c r="D119" s="12"/>
      <c r="E119" s="12" t="str">
        <f t="shared" si="10"/>
        <v>PROG</v>
      </c>
      <c r="F119" s="12"/>
      <c r="G119" s="12" t="str">
        <f t="shared" si="11"/>
        <v>P</v>
      </c>
      <c r="H119" s="12"/>
      <c r="I119" s="12"/>
      <c r="J119" s="12"/>
      <c r="K119" s="12" t="str">
        <f t="shared" si="12"/>
        <v>ELEM</v>
      </c>
      <c r="L119" s="12"/>
      <c r="M119" s="12"/>
      <c r="N119" s="12" t="str">
        <f t="shared" si="13"/>
        <v>FONTE</v>
      </c>
      <c r="O119" s="12"/>
      <c r="P119" s="12"/>
      <c r="Q119" s="12"/>
      <c r="R119" s="12"/>
      <c r="S119" s="12"/>
      <c r="T119" s="12"/>
      <c r="U119" s="24"/>
      <c r="V119" s="13"/>
      <c r="W119" s="14">
        <f t="shared" si="14"/>
        <v>0</v>
      </c>
      <c r="X119" s="12"/>
      <c r="Y119" s="12"/>
      <c r="Z119" s="12"/>
      <c r="AA119" s="12"/>
      <c r="AB119" s="12"/>
      <c r="AC119" s="12"/>
      <c r="AD119" s="12"/>
    </row>
    <row r="120" spans="1:30" ht="15.75" customHeight="1">
      <c r="A120" s="12"/>
      <c r="B120" s="12"/>
      <c r="C120" s="12"/>
      <c r="D120" s="12"/>
      <c r="E120" s="12" t="str">
        <f t="shared" si="10"/>
        <v>PROG</v>
      </c>
      <c r="F120" s="12"/>
      <c r="G120" s="12" t="str">
        <f t="shared" si="11"/>
        <v>P</v>
      </c>
      <c r="H120" s="12"/>
      <c r="I120" s="12"/>
      <c r="J120" s="12"/>
      <c r="K120" s="12" t="str">
        <f t="shared" si="12"/>
        <v>ELEM</v>
      </c>
      <c r="L120" s="12"/>
      <c r="M120" s="12"/>
      <c r="N120" s="12" t="str">
        <f t="shared" si="13"/>
        <v>FONTE</v>
      </c>
      <c r="O120" s="12"/>
      <c r="P120" s="12"/>
      <c r="Q120" s="12"/>
      <c r="R120" s="12"/>
      <c r="S120" s="12"/>
      <c r="T120" s="12"/>
      <c r="U120" s="24"/>
      <c r="V120" s="13"/>
      <c r="W120" s="14">
        <f t="shared" si="14"/>
        <v>0</v>
      </c>
      <c r="X120" s="12"/>
      <c r="Y120" s="12"/>
      <c r="Z120" s="12"/>
      <c r="AA120" s="12"/>
      <c r="AB120" s="12"/>
      <c r="AC120" s="12"/>
      <c r="AD120" s="12"/>
    </row>
    <row r="121" spans="1:30" ht="15.75" customHeight="1">
      <c r="A121" s="12"/>
      <c r="B121" s="12"/>
      <c r="C121" s="12"/>
      <c r="D121" s="12"/>
      <c r="E121" s="12" t="str">
        <f t="shared" si="10"/>
        <v>PROG</v>
      </c>
      <c r="F121" s="12"/>
      <c r="G121" s="12" t="str">
        <f t="shared" si="11"/>
        <v>P</v>
      </c>
      <c r="H121" s="12"/>
      <c r="I121" s="12"/>
      <c r="J121" s="12"/>
      <c r="K121" s="12" t="str">
        <f t="shared" si="12"/>
        <v>ELEM</v>
      </c>
      <c r="L121" s="12"/>
      <c r="M121" s="12"/>
      <c r="N121" s="12" t="str">
        <f t="shared" si="13"/>
        <v>FONTE</v>
      </c>
      <c r="O121" s="12"/>
      <c r="P121" s="12"/>
      <c r="Q121" s="12"/>
      <c r="R121" s="12"/>
      <c r="S121" s="12"/>
      <c r="T121" s="12"/>
      <c r="U121" s="24"/>
      <c r="V121" s="13"/>
      <c r="W121" s="14">
        <f t="shared" si="14"/>
        <v>0</v>
      </c>
      <c r="X121" s="12"/>
      <c r="Y121" s="12"/>
      <c r="Z121" s="12"/>
      <c r="AA121" s="12"/>
      <c r="AB121" s="12"/>
      <c r="AC121" s="12"/>
      <c r="AD121" s="12"/>
    </row>
    <row r="122" spans="1:30" ht="15.75" customHeight="1">
      <c r="A122" s="12"/>
      <c r="B122" s="12"/>
      <c r="C122" s="12"/>
      <c r="D122" s="12"/>
      <c r="E122" s="12" t="str">
        <f t="shared" si="10"/>
        <v>PROG</v>
      </c>
      <c r="F122" s="12"/>
      <c r="G122" s="12" t="str">
        <f t="shared" si="11"/>
        <v>P</v>
      </c>
      <c r="H122" s="12"/>
      <c r="I122" s="12"/>
      <c r="J122" s="12"/>
      <c r="K122" s="12" t="str">
        <f t="shared" si="12"/>
        <v>ELEM</v>
      </c>
      <c r="L122" s="12"/>
      <c r="M122" s="12"/>
      <c r="N122" s="12" t="str">
        <f t="shared" si="13"/>
        <v>FONTE</v>
      </c>
      <c r="O122" s="12"/>
      <c r="P122" s="12"/>
      <c r="Q122" s="12"/>
      <c r="R122" s="12"/>
      <c r="S122" s="12"/>
      <c r="T122" s="12"/>
      <c r="U122" s="24"/>
      <c r="V122" s="13"/>
      <c r="W122" s="14">
        <f t="shared" si="14"/>
        <v>0</v>
      </c>
      <c r="X122" s="12"/>
      <c r="Y122" s="12"/>
      <c r="Z122" s="12"/>
      <c r="AA122" s="12"/>
      <c r="AB122" s="12"/>
      <c r="AC122" s="12"/>
      <c r="AD122" s="12"/>
    </row>
    <row r="123" spans="1:30" ht="15.75" customHeight="1">
      <c r="A123" s="12"/>
      <c r="B123" s="12"/>
      <c r="C123" s="12"/>
      <c r="D123" s="12"/>
      <c r="E123" s="12" t="str">
        <f t="shared" si="10"/>
        <v>PROG</v>
      </c>
      <c r="F123" s="12"/>
      <c r="G123" s="12" t="str">
        <f t="shared" si="11"/>
        <v>P</v>
      </c>
      <c r="H123" s="12"/>
      <c r="I123" s="12"/>
      <c r="J123" s="12"/>
      <c r="K123" s="12" t="str">
        <f t="shared" si="12"/>
        <v>ELEM</v>
      </c>
      <c r="L123" s="12"/>
      <c r="M123" s="12"/>
      <c r="N123" s="12" t="str">
        <f t="shared" si="13"/>
        <v>FONTE</v>
      </c>
      <c r="O123" s="12"/>
      <c r="P123" s="12"/>
      <c r="Q123" s="12"/>
      <c r="R123" s="12"/>
      <c r="S123" s="12"/>
      <c r="T123" s="12"/>
      <c r="U123" s="24"/>
      <c r="V123" s="13"/>
      <c r="W123" s="14">
        <f t="shared" si="14"/>
        <v>0</v>
      </c>
      <c r="X123" s="12"/>
      <c r="Y123" s="12"/>
      <c r="Z123" s="12"/>
      <c r="AA123" s="12"/>
      <c r="AB123" s="12"/>
      <c r="AC123" s="12"/>
      <c r="AD123" s="12"/>
    </row>
    <row r="124" spans="1:30" ht="15.75" customHeight="1">
      <c r="A124" s="12"/>
      <c r="B124" s="12"/>
      <c r="C124" s="12"/>
      <c r="D124" s="12"/>
      <c r="E124" s="12" t="str">
        <f t="shared" si="10"/>
        <v>PROG</v>
      </c>
      <c r="F124" s="12"/>
      <c r="G124" s="12" t="str">
        <f t="shared" si="11"/>
        <v>P</v>
      </c>
      <c r="H124" s="12"/>
      <c r="I124" s="12"/>
      <c r="J124" s="12"/>
      <c r="K124" s="12" t="str">
        <f t="shared" si="12"/>
        <v>ELEM</v>
      </c>
      <c r="L124" s="12"/>
      <c r="M124" s="12"/>
      <c r="N124" s="12" t="str">
        <f t="shared" si="13"/>
        <v>FONTE</v>
      </c>
      <c r="O124" s="12"/>
      <c r="P124" s="12"/>
      <c r="Q124" s="12"/>
      <c r="R124" s="12"/>
      <c r="S124" s="12"/>
      <c r="T124" s="12"/>
      <c r="U124" s="24"/>
      <c r="V124" s="13"/>
      <c r="W124" s="14">
        <f t="shared" si="14"/>
        <v>0</v>
      </c>
      <c r="X124" s="12"/>
      <c r="Y124" s="12"/>
      <c r="Z124" s="12"/>
      <c r="AA124" s="12"/>
      <c r="AB124" s="12"/>
      <c r="AC124" s="12"/>
      <c r="AD124" s="12"/>
    </row>
    <row r="125" spans="1:30" ht="15.75" customHeight="1">
      <c r="A125" s="12"/>
      <c r="B125" s="12"/>
      <c r="C125" s="12"/>
      <c r="D125" s="12"/>
      <c r="E125" s="12" t="str">
        <f t="shared" si="10"/>
        <v>PROG</v>
      </c>
      <c r="F125" s="12"/>
      <c r="G125" s="12" t="str">
        <f t="shared" si="11"/>
        <v>P</v>
      </c>
      <c r="H125" s="12"/>
      <c r="I125" s="12"/>
      <c r="J125" s="12"/>
      <c r="K125" s="12" t="str">
        <f t="shared" si="12"/>
        <v>ELEM</v>
      </c>
      <c r="L125" s="12"/>
      <c r="M125" s="12"/>
      <c r="N125" s="12" t="str">
        <f t="shared" si="13"/>
        <v>FONTE</v>
      </c>
      <c r="O125" s="12"/>
      <c r="P125" s="12"/>
      <c r="Q125" s="12"/>
      <c r="R125" s="12"/>
      <c r="S125" s="12"/>
      <c r="T125" s="12"/>
      <c r="U125" s="24"/>
      <c r="V125" s="13"/>
      <c r="W125" s="14">
        <f t="shared" si="14"/>
        <v>0</v>
      </c>
      <c r="X125" s="12"/>
      <c r="Y125" s="12"/>
      <c r="Z125" s="12"/>
      <c r="AA125" s="12"/>
      <c r="AB125" s="12"/>
      <c r="AC125" s="12"/>
      <c r="AD125" s="12"/>
    </row>
    <row r="126" spans="1:30" ht="15.75" customHeight="1">
      <c r="A126" s="12"/>
      <c r="B126" s="12"/>
      <c r="C126" s="12"/>
      <c r="D126" s="12"/>
      <c r="E126" s="12" t="str">
        <f t="shared" si="10"/>
        <v>PROG</v>
      </c>
      <c r="F126" s="12"/>
      <c r="G126" s="12" t="str">
        <f t="shared" si="11"/>
        <v>P</v>
      </c>
      <c r="H126" s="12"/>
      <c r="I126" s="12"/>
      <c r="J126" s="12"/>
      <c r="K126" s="12" t="str">
        <f t="shared" si="12"/>
        <v>ELEM</v>
      </c>
      <c r="L126" s="12"/>
      <c r="M126" s="12"/>
      <c r="N126" s="12" t="str">
        <f t="shared" si="13"/>
        <v>FONTE</v>
      </c>
      <c r="O126" s="12"/>
      <c r="P126" s="12"/>
      <c r="Q126" s="12"/>
      <c r="R126" s="12"/>
      <c r="S126" s="12"/>
      <c r="T126" s="12"/>
      <c r="U126" s="24"/>
      <c r="V126" s="13"/>
      <c r="W126" s="14">
        <f t="shared" si="14"/>
        <v>0</v>
      </c>
      <c r="X126" s="12"/>
      <c r="Y126" s="12"/>
      <c r="Z126" s="12"/>
      <c r="AA126" s="12"/>
      <c r="AB126" s="12"/>
      <c r="AC126" s="12"/>
      <c r="AD126" s="12"/>
    </row>
    <row r="127" spans="1:30" ht="15.75" customHeight="1">
      <c r="A127" s="12"/>
      <c r="B127" s="12"/>
      <c r="C127" s="12"/>
      <c r="D127" s="12"/>
      <c r="E127" s="12" t="str">
        <f t="shared" si="10"/>
        <v>PROG</v>
      </c>
      <c r="F127" s="12"/>
      <c r="G127" s="12" t="str">
        <f t="shared" si="11"/>
        <v>P</v>
      </c>
      <c r="H127" s="12"/>
      <c r="I127" s="12"/>
      <c r="J127" s="12"/>
      <c r="K127" s="12" t="str">
        <f t="shared" si="12"/>
        <v>ELEM</v>
      </c>
      <c r="L127" s="12"/>
      <c r="M127" s="12"/>
      <c r="N127" s="12" t="str">
        <f t="shared" si="13"/>
        <v>FONTE</v>
      </c>
      <c r="O127" s="12"/>
      <c r="P127" s="12"/>
      <c r="Q127" s="12"/>
      <c r="R127" s="12"/>
      <c r="S127" s="12"/>
      <c r="T127" s="12"/>
      <c r="U127" s="24"/>
      <c r="V127" s="13"/>
      <c r="W127" s="14">
        <f t="shared" si="14"/>
        <v>0</v>
      </c>
      <c r="X127" s="12"/>
      <c r="Y127" s="12"/>
      <c r="Z127" s="12"/>
      <c r="AA127" s="12"/>
      <c r="AB127" s="12"/>
      <c r="AC127" s="12"/>
      <c r="AD127" s="12"/>
    </row>
    <row r="128" spans="1:30" ht="15.75" customHeight="1">
      <c r="A128" s="12"/>
      <c r="B128" s="12"/>
      <c r="C128" s="12"/>
      <c r="D128" s="12"/>
      <c r="E128" s="12" t="str">
        <f t="shared" si="10"/>
        <v>PROG</v>
      </c>
      <c r="F128" s="12"/>
      <c r="G128" s="12" t="str">
        <f t="shared" si="11"/>
        <v>P</v>
      </c>
      <c r="H128" s="12"/>
      <c r="I128" s="12"/>
      <c r="J128" s="12"/>
      <c r="K128" s="12" t="str">
        <f t="shared" si="12"/>
        <v>ELEM</v>
      </c>
      <c r="L128" s="12"/>
      <c r="M128" s="12"/>
      <c r="N128" s="12" t="str">
        <f t="shared" si="13"/>
        <v>FONTE</v>
      </c>
      <c r="O128" s="12"/>
      <c r="P128" s="12"/>
      <c r="Q128" s="12"/>
      <c r="R128" s="12"/>
      <c r="S128" s="12"/>
      <c r="T128" s="12"/>
      <c r="U128" s="24"/>
      <c r="V128" s="13"/>
      <c r="W128" s="14">
        <f t="shared" si="14"/>
        <v>0</v>
      </c>
      <c r="X128" s="12"/>
      <c r="Y128" s="12"/>
      <c r="Z128" s="12"/>
      <c r="AA128" s="12"/>
      <c r="AB128" s="12"/>
      <c r="AC128" s="12"/>
      <c r="AD128" s="12"/>
    </row>
    <row r="129" spans="1:30" ht="15.75" customHeight="1">
      <c r="A129" s="12"/>
      <c r="B129" s="12"/>
      <c r="C129" s="12"/>
      <c r="D129" s="12"/>
      <c r="E129" s="12" t="str">
        <f t="shared" si="10"/>
        <v>PROG</v>
      </c>
      <c r="F129" s="12"/>
      <c r="G129" s="12" t="str">
        <f t="shared" si="11"/>
        <v>P</v>
      </c>
      <c r="H129" s="12"/>
      <c r="I129" s="12"/>
      <c r="J129" s="12"/>
      <c r="K129" s="12" t="str">
        <f t="shared" si="12"/>
        <v>ELEM</v>
      </c>
      <c r="L129" s="12"/>
      <c r="M129" s="12"/>
      <c r="N129" s="12" t="str">
        <f t="shared" si="13"/>
        <v>FONTE</v>
      </c>
      <c r="O129" s="12"/>
      <c r="P129" s="12"/>
      <c r="Q129" s="12"/>
      <c r="R129" s="12"/>
      <c r="S129" s="12"/>
      <c r="T129" s="12"/>
      <c r="U129" s="24"/>
      <c r="V129" s="13"/>
      <c r="W129" s="14">
        <f t="shared" si="14"/>
        <v>0</v>
      </c>
      <c r="X129" s="12"/>
      <c r="Y129" s="12"/>
      <c r="Z129" s="12"/>
      <c r="AA129" s="12"/>
      <c r="AB129" s="12"/>
      <c r="AC129" s="12"/>
      <c r="AD129" s="12"/>
    </row>
    <row r="130" spans="1:30" ht="15.75" customHeight="1">
      <c r="A130" s="12"/>
      <c r="B130" s="12"/>
      <c r="C130" s="12"/>
      <c r="D130" s="12"/>
      <c r="E130" s="12" t="str">
        <f t="shared" si="10"/>
        <v>PROG</v>
      </c>
      <c r="F130" s="12"/>
      <c r="G130" s="12" t="str">
        <f t="shared" si="11"/>
        <v>P</v>
      </c>
      <c r="H130" s="12"/>
      <c r="I130" s="12"/>
      <c r="J130" s="12"/>
      <c r="K130" s="12" t="str">
        <f t="shared" si="12"/>
        <v>ELEM</v>
      </c>
      <c r="L130" s="12"/>
      <c r="M130" s="12"/>
      <c r="N130" s="12" t="str">
        <f t="shared" si="13"/>
        <v>FONTE</v>
      </c>
      <c r="O130" s="12"/>
      <c r="P130" s="12"/>
      <c r="Q130" s="12"/>
      <c r="R130" s="12"/>
      <c r="S130" s="12"/>
      <c r="T130" s="12"/>
      <c r="U130" s="24"/>
      <c r="V130" s="13"/>
      <c r="W130" s="14">
        <f t="shared" si="14"/>
        <v>0</v>
      </c>
      <c r="X130" s="12"/>
      <c r="Y130" s="12"/>
      <c r="Z130" s="12"/>
      <c r="AA130" s="12"/>
      <c r="AB130" s="12"/>
      <c r="AC130" s="12"/>
      <c r="AD130" s="12"/>
    </row>
    <row r="131" spans="1:30" ht="15.75" customHeight="1">
      <c r="A131" s="12"/>
      <c r="B131" s="12"/>
      <c r="C131" s="12"/>
      <c r="D131" s="12"/>
      <c r="E131" s="12" t="str">
        <f t="shared" si="10"/>
        <v>PROG</v>
      </c>
      <c r="F131" s="12"/>
      <c r="G131" s="12" t="str">
        <f t="shared" si="11"/>
        <v>P</v>
      </c>
      <c r="H131" s="12"/>
      <c r="I131" s="12"/>
      <c r="J131" s="12"/>
      <c r="K131" s="12" t="str">
        <f t="shared" si="12"/>
        <v>ELEM</v>
      </c>
      <c r="L131" s="12"/>
      <c r="M131" s="12"/>
      <c r="N131" s="12" t="str">
        <f t="shared" si="13"/>
        <v>FONTE</v>
      </c>
      <c r="O131" s="12"/>
      <c r="P131" s="12"/>
      <c r="Q131" s="12"/>
      <c r="R131" s="12"/>
      <c r="S131" s="12"/>
      <c r="T131" s="12"/>
      <c r="U131" s="24"/>
      <c r="V131" s="13"/>
      <c r="W131" s="14">
        <f t="shared" si="14"/>
        <v>0</v>
      </c>
      <c r="X131" s="12"/>
      <c r="Y131" s="12"/>
      <c r="Z131" s="12"/>
      <c r="AA131" s="12"/>
      <c r="AB131" s="12"/>
      <c r="AC131" s="12"/>
      <c r="AD131" s="12"/>
    </row>
    <row r="132" spans="1:30" ht="15.75" customHeight="1">
      <c r="A132" s="12"/>
      <c r="B132" s="12"/>
      <c r="C132" s="12"/>
      <c r="D132" s="12"/>
      <c r="E132" s="12" t="str">
        <f t="shared" si="10"/>
        <v>PROG</v>
      </c>
      <c r="F132" s="12"/>
      <c r="G132" s="12" t="str">
        <f t="shared" si="11"/>
        <v>P</v>
      </c>
      <c r="H132" s="12"/>
      <c r="I132" s="12"/>
      <c r="J132" s="12"/>
      <c r="K132" s="12" t="str">
        <f t="shared" si="12"/>
        <v>ELEM</v>
      </c>
      <c r="L132" s="12"/>
      <c r="M132" s="12"/>
      <c r="N132" s="12" t="str">
        <f t="shared" si="13"/>
        <v>FONTE</v>
      </c>
      <c r="O132" s="12"/>
      <c r="P132" s="12"/>
      <c r="Q132" s="12"/>
      <c r="R132" s="12"/>
      <c r="S132" s="12"/>
      <c r="T132" s="12"/>
      <c r="U132" s="24"/>
      <c r="V132" s="13"/>
      <c r="W132" s="14">
        <f t="shared" si="14"/>
        <v>0</v>
      </c>
      <c r="X132" s="12"/>
      <c r="Y132" s="12"/>
      <c r="Z132" s="12"/>
      <c r="AA132" s="12"/>
      <c r="AB132" s="12"/>
      <c r="AC132" s="12"/>
      <c r="AD132" s="12"/>
    </row>
    <row r="133" spans="1:30" ht="15.75" customHeight="1">
      <c r="A133" s="12"/>
      <c r="B133" s="12"/>
      <c r="C133" s="12"/>
      <c r="D133" s="12"/>
      <c r="E133" s="12" t="str">
        <f t="shared" si="10"/>
        <v>PROG</v>
      </c>
      <c r="F133" s="12"/>
      <c r="G133" s="12" t="str">
        <f t="shared" si="11"/>
        <v>P</v>
      </c>
      <c r="H133" s="12"/>
      <c r="I133" s="12"/>
      <c r="J133" s="12"/>
      <c r="K133" s="12" t="str">
        <f t="shared" si="12"/>
        <v>ELEM</v>
      </c>
      <c r="L133" s="12"/>
      <c r="M133" s="12"/>
      <c r="N133" s="12" t="str">
        <f t="shared" si="13"/>
        <v>FONTE</v>
      </c>
      <c r="O133" s="12"/>
      <c r="P133" s="12"/>
      <c r="Q133" s="12"/>
      <c r="R133" s="12"/>
      <c r="S133" s="12"/>
      <c r="T133" s="12"/>
      <c r="U133" s="24"/>
      <c r="V133" s="13"/>
      <c r="W133" s="14">
        <f t="shared" si="14"/>
        <v>0</v>
      </c>
      <c r="X133" s="12"/>
      <c r="Y133" s="12"/>
      <c r="Z133" s="12"/>
      <c r="AA133" s="12"/>
      <c r="AB133" s="12"/>
      <c r="AC133" s="12"/>
      <c r="AD133" s="12"/>
    </row>
    <row r="134" spans="1:30" ht="15.75" customHeight="1">
      <c r="A134" s="12"/>
      <c r="B134" s="12"/>
      <c r="C134" s="12"/>
      <c r="D134" s="12"/>
      <c r="E134" s="12" t="str">
        <f t="shared" si="10"/>
        <v>PROG</v>
      </c>
      <c r="F134" s="12"/>
      <c r="G134" s="12" t="str">
        <f t="shared" si="11"/>
        <v>P</v>
      </c>
      <c r="H134" s="12"/>
      <c r="I134" s="12"/>
      <c r="J134" s="12"/>
      <c r="K134" s="12" t="str">
        <f t="shared" si="12"/>
        <v>ELEM</v>
      </c>
      <c r="L134" s="12"/>
      <c r="M134" s="12"/>
      <c r="N134" s="12" t="str">
        <f t="shared" si="13"/>
        <v>FONTE</v>
      </c>
      <c r="O134" s="12"/>
      <c r="P134" s="12"/>
      <c r="Q134" s="12"/>
      <c r="R134" s="12"/>
      <c r="S134" s="12"/>
      <c r="T134" s="12"/>
      <c r="U134" s="24"/>
      <c r="V134" s="13"/>
      <c r="W134" s="14">
        <f t="shared" si="14"/>
        <v>0</v>
      </c>
      <c r="X134" s="12"/>
      <c r="Y134" s="12"/>
      <c r="Z134" s="12"/>
      <c r="AA134" s="12"/>
      <c r="AB134" s="12"/>
      <c r="AC134" s="12"/>
      <c r="AD134" s="12"/>
    </row>
    <row r="135" spans="1:30" ht="15.75" customHeight="1">
      <c r="A135" s="12"/>
      <c r="B135" s="12"/>
      <c r="C135" s="12"/>
      <c r="D135" s="12"/>
      <c r="E135" s="12" t="str">
        <f t="shared" si="10"/>
        <v>PROG</v>
      </c>
      <c r="F135" s="12"/>
      <c r="G135" s="12" t="str">
        <f t="shared" si="11"/>
        <v>P</v>
      </c>
      <c r="H135" s="12"/>
      <c r="I135" s="12"/>
      <c r="J135" s="12"/>
      <c r="K135" s="12" t="str">
        <f t="shared" si="12"/>
        <v>ELEM</v>
      </c>
      <c r="L135" s="12"/>
      <c r="M135" s="12"/>
      <c r="N135" s="12" t="str">
        <f t="shared" si="13"/>
        <v>FONTE</v>
      </c>
      <c r="O135" s="12"/>
      <c r="P135" s="12"/>
      <c r="Q135" s="12"/>
      <c r="R135" s="12"/>
      <c r="S135" s="12"/>
      <c r="T135" s="12"/>
      <c r="U135" s="24"/>
      <c r="V135" s="13"/>
      <c r="W135" s="14">
        <f t="shared" si="14"/>
        <v>0</v>
      </c>
      <c r="X135" s="12"/>
      <c r="Y135" s="12"/>
      <c r="Z135" s="12"/>
      <c r="AA135" s="12"/>
      <c r="AB135" s="12"/>
      <c r="AC135" s="12"/>
      <c r="AD135" s="12"/>
    </row>
    <row r="136" spans="1:30" ht="15.75" customHeight="1">
      <c r="A136" s="12"/>
      <c r="B136" s="12"/>
      <c r="C136" s="12"/>
      <c r="D136" s="12"/>
      <c r="E136" s="12" t="str">
        <f t="shared" si="10"/>
        <v>PROG</v>
      </c>
      <c r="F136" s="12"/>
      <c r="G136" s="12" t="str">
        <f t="shared" si="11"/>
        <v>P</v>
      </c>
      <c r="H136" s="12"/>
      <c r="I136" s="12"/>
      <c r="J136" s="12"/>
      <c r="K136" s="12" t="str">
        <f t="shared" si="12"/>
        <v>ELEM</v>
      </c>
      <c r="L136" s="12"/>
      <c r="M136" s="12"/>
      <c r="N136" s="12" t="str">
        <f t="shared" si="13"/>
        <v>FONTE</v>
      </c>
      <c r="O136" s="12"/>
      <c r="P136" s="12"/>
      <c r="Q136" s="12"/>
      <c r="R136" s="12"/>
      <c r="S136" s="12"/>
      <c r="T136" s="12"/>
      <c r="U136" s="24"/>
      <c r="V136" s="13"/>
      <c r="W136" s="14">
        <f t="shared" si="14"/>
        <v>0</v>
      </c>
      <c r="X136" s="12"/>
      <c r="Y136" s="12"/>
      <c r="Z136" s="12"/>
      <c r="AA136" s="12"/>
      <c r="AB136" s="12"/>
      <c r="AC136" s="12"/>
      <c r="AD136" s="12"/>
    </row>
    <row r="137" spans="1:30" ht="15.75" customHeight="1">
      <c r="A137" s="12"/>
      <c r="B137" s="12"/>
      <c r="C137" s="12"/>
      <c r="D137" s="12"/>
      <c r="E137" s="12" t="str">
        <f t="shared" si="10"/>
        <v>PROG</v>
      </c>
      <c r="F137" s="12"/>
      <c r="G137" s="12" t="str">
        <f t="shared" si="11"/>
        <v>P</v>
      </c>
      <c r="H137" s="12"/>
      <c r="I137" s="12"/>
      <c r="J137" s="12"/>
      <c r="K137" s="12" t="str">
        <f t="shared" si="12"/>
        <v>ELEM</v>
      </c>
      <c r="L137" s="12"/>
      <c r="M137" s="12"/>
      <c r="N137" s="12" t="str">
        <f t="shared" si="13"/>
        <v>FONTE</v>
      </c>
      <c r="O137" s="12"/>
      <c r="P137" s="12"/>
      <c r="Q137" s="12"/>
      <c r="R137" s="12"/>
      <c r="S137" s="12"/>
      <c r="T137" s="12"/>
      <c r="U137" s="24"/>
      <c r="V137" s="13"/>
      <c r="W137" s="14">
        <f t="shared" si="14"/>
        <v>0</v>
      </c>
      <c r="X137" s="12"/>
      <c r="Y137" s="12"/>
      <c r="Z137" s="12"/>
      <c r="AA137" s="12"/>
      <c r="AB137" s="12"/>
      <c r="AC137" s="12"/>
      <c r="AD137" s="12"/>
    </row>
    <row r="138" spans="1:30" ht="15.75" customHeight="1">
      <c r="A138" s="12"/>
      <c r="B138" s="12"/>
      <c r="C138" s="12"/>
      <c r="D138" s="12"/>
      <c r="E138" s="12" t="str">
        <f t="shared" si="10"/>
        <v>PROG</v>
      </c>
      <c r="F138" s="12"/>
      <c r="G138" s="12" t="str">
        <f t="shared" si="11"/>
        <v>P</v>
      </c>
      <c r="H138" s="12"/>
      <c r="I138" s="12"/>
      <c r="J138" s="12"/>
      <c r="K138" s="12" t="str">
        <f t="shared" si="12"/>
        <v>ELEM</v>
      </c>
      <c r="L138" s="12"/>
      <c r="M138" s="12"/>
      <c r="N138" s="12" t="str">
        <f t="shared" si="13"/>
        <v>FONTE</v>
      </c>
      <c r="O138" s="12"/>
      <c r="P138" s="12"/>
      <c r="Q138" s="12"/>
      <c r="R138" s="12"/>
      <c r="S138" s="12"/>
      <c r="T138" s="12"/>
      <c r="U138" s="24"/>
      <c r="V138" s="13"/>
      <c r="W138" s="14">
        <f t="shared" si="14"/>
        <v>0</v>
      </c>
      <c r="X138" s="12"/>
      <c r="Y138" s="12"/>
      <c r="Z138" s="12"/>
      <c r="AA138" s="12"/>
      <c r="AB138" s="12"/>
      <c r="AC138" s="12"/>
      <c r="AD138" s="12"/>
    </row>
    <row r="139" spans="1:30" ht="15.75" customHeight="1">
      <c r="A139" s="12"/>
      <c r="B139" s="12"/>
      <c r="C139" s="12"/>
      <c r="D139" s="12"/>
      <c r="E139" s="12" t="str">
        <f t="shared" si="10"/>
        <v>PROG</v>
      </c>
      <c r="F139" s="12"/>
      <c r="G139" s="12" t="str">
        <f t="shared" si="11"/>
        <v>P</v>
      </c>
      <c r="H139" s="12"/>
      <c r="I139" s="12"/>
      <c r="J139" s="12"/>
      <c r="K139" s="12" t="str">
        <f t="shared" si="12"/>
        <v>ELEM</v>
      </c>
      <c r="L139" s="12"/>
      <c r="M139" s="12"/>
      <c r="N139" s="12" t="str">
        <f t="shared" si="13"/>
        <v>FONTE</v>
      </c>
      <c r="O139" s="12"/>
      <c r="P139" s="12"/>
      <c r="Q139" s="12"/>
      <c r="R139" s="12"/>
      <c r="S139" s="12"/>
      <c r="T139" s="12"/>
      <c r="U139" s="24"/>
      <c r="V139" s="13"/>
      <c r="W139" s="14">
        <f t="shared" si="14"/>
        <v>0</v>
      </c>
      <c r="X139" s="12"/>
      <c r="Y139" s="12"/>
      <c r="Z139" s="12"/>
      <c r="AA139" s="12"/>
      <c r="AB139" s="12"/>
      <c r="AC139" s="12"/>
      <c r="AD139" s="12"/>
    </row>
    <row r="140" spans="1:30" ht="15.75" customHeight="1">
      <c r="A140" s="12"/>
      <c r="B140" s="12"/>
      <c r="C140" s="12"/>
      <c r="D140" s="12"/>
      <c r="E140" s="12" t="str">
        <f t="shared" si="10"/>
        <v>PROG</v>
      </c>
      <c r="F140" s="12"/>
      <c r="G140" s="12" t="str">
        <f t="shared" si="11"/>
        <v>P</v>
      </c>
      <c r="H140" s="12"/>
      <c r="I140" s="12"/>
      <c r="J140" s="12"/>
      <c r="K140" s="12" t="str">
        <f t="shared" si="12"/>
        <v>ELEM</v>
      </c>
      <c r="L140" s="12"/>
      <c r="M140" s="12"/>
      <c r="N140" s="12" t="str">
        <f t="shared" si="13"/>
        <v>FONTE</v>
      </c>
      <c r="O140" s="12"/>
      <c r="P140" s="12"/>
      <c r="Q140" s="12"/>
      <c r="R140" s="12"/>
      <c r="S140" s="12"/>
      <c r="T140" s="12"/>
      <c r="U140" s="24"/>
      <c r="V140" s="13"/>
      <c r="W140" s="14">
        <f t="shared" si="14"/>
        <v>0</v>
      </c>
      <c r="X140" s="12"/>
      <c r="Y140" s="12"/>
      <c r="Z140" s="12"/>
      <c r="AA140" s="12"/>
      <c r="AB140" s="12"/>
      <c r="AC140" s="12"/>
      <c r="AD140" s="12"/>
    </row>
    <row r="141" spans="1:30" ht="15.75" customHeight="1">
      <c r="A141" s="12"/>
      <c r="B141" s="12"/>
      <c r="C141" s="12"/>
      <c r="D141" s="12"/>
      <c r="E141" s="12" t="str">
        <f t="shared" si="10"/>
        <v>PROG</v>
      </c>
      <c r="F141" s="12"/>
      <c r="G141" s="12" t="str">
        <f t="shared" si="11"/>
        <v>P</v>
      </c>
      <c r="H141" s="12"/>
      <c r="I141" s="12"/>
      <c r="J141" s="12"/>
      <c r="K141" s="12" t="str">
        <f t="shared" si="12"/>
        <v>ELEM</v>
      </c>
      <c r="L141" s="12"/>
      <c r="M141" s="12"/>
      <c r="N141" s="12" t="str">
        <f t="shared" si="13"/>
        <v>FONTE</v>
      </c>
      <c r="O141" s="12"/>
      <c r="P141" s="12"/>
      <c r="Q141" s="12"/>
      <c r="R141" s="12"/>
      <c r="S141" s="12"/>
      <c r="T141" s="12"/>
      <c r="U141" s="24"/>
      <c r="V141" s="13"/>
      <c r="W141" s="14">
        <f t="shared" si="14"/>
        <v>0</v>
      </c>
      <c r="X141" s="12"/>
      <c r="Y141" s="12"/>
      <c r="Z141" s="12"/>
      <c r="AA141" s="12"/>
      <c r="AB141" s="12"/>
      <c r="AC141" s="12"/>
      <c r="AD141" s="12"/>
    </row>
    <row r="142" spans="1:30" ht="15.75" customHeight="1">
      <c r="A142" s="12"/>
      <c r="B142" s="12"/>
      <c r="C142" s="12"/>
      <c r="D142" s="12"/>
      <c r="E142" s="12" t="str">
        <f t="shared" si="10"/>
        <v>PROG</v>
      </c>
      <c r="F142" s="12"/>
      <c r="G142" s="12" t="str">
        <f t="shared" si="11"/>
        <v>P</v>
      </c>
      <c r="H142" s="12"/>
      <c r="I142" s="12"/>
      <c r="J142" s="12"/>
      <c r="K142" s="12" t="str">
        <f t="shared" si="12"/>
        <v>ELEM</v>
      </c>
      <c r="L142" s="12"/>
      <c r="M142" s="12"/>
      <c r="N142" s="12" t="str">
        <f t="shared" si="13"/>
        <v>FONTE</v>
      </c>
      <c r="O142" s="12"/>
      <c r="P142" s="12"/>
      <c r="Q142" s="12"/>
      <c r="R142" s="12"/>
      <c r="S142" s="12"/>
      <c r="T142" s="12"/>
      <c r="U142" s="24"/>
      <c r="V142" s="13"/>
      <c r="W142" s="14">
        <f t="shared" si="14"/>
        <v>0</v>
      </c>
      <c r="X142" s="12"/>
      <c r="Y142" s="12"/>
      <c r="Z142" s="12"/>
      <c r="AA142" s="12"/>
      <c r="AB142" s="12"/>
      <c r="AC142" s="12"/>
      <c r="AD142" s="12"/>
    </row>
    <row r="143" spans="1:30" ht="15.75" customHeight="1">
      <c r="A143" s="12"/>
      <c r="B143" s="12"/>
      <c r="C143" s="12"/>
      <c r="D143" s="12"/>
      <c r="E143" s="12" t="str">
        <f t="shared" si="10"/>
        <v>PROG</v>
      </c>
      <c r="F143" s="12"/>
      <c r="G143" s="12" t="str">
        <f t="shared" si="11"/>
        <v>P</v>
      </c>
      <c r="H143" s="12"/>
      <c r="I143" s="12"/>
      <c r="J143" s="12"/>
      <c r="K143" s="12" t="str">
        <f t="shared" si="12"/>
        <v>ELEM</v>
      </c>
      <c r="L143" s="12"/>
      <c r="M143" s="12"/>
      <c r="N143" s="12" t="str">
        <f t="shared" si="13"/>
        <v>FONTE</v>
      </c>
      <c r="O143" s="12"/>
      <c r="P143" s="12"/>
      <c r="Q143" s="12"/>
      <c r="R143" s="12"/>
      <c r="S143" s="12"/>
      <c r="T143" s="12"/>
      <c r="U143" s="24"/>
      <c r="V143" s="13"/>
      <c r="W143" s="14">
        <f t="shared" si="14"/>
        <v>0</v>
      </c>
      <c r="X143" s="12"/>
      <c r="Y143" s="12"/>
      <c r="Z143" s="12"/>
      <c r="AA143" s="12"/>
      <c r="AB143" s="12"/>
      <c r="AC143" s="12"/>
      <c r="AD143" s="12"/>
    </row>
    <row r="144" spans="1:30" ht="15.75" customHeight="1">
      <c r="A144" s="12"/>
      <c r="B144" s="12"/>
      <c r="C144" s="12"/>
      <c r="D144" s="12"/>
      <c r="E144" s="12" t="str">
        <f t="shared" si="10"/>
        <v>PROG</v>
      </c>
      <c r="F144" s="12"/>
      <c r="G144" s="12" t="str">
        <f t="shared" si="11"/>
        <v>P</v>
      </c>
      <c r="H144" s="12"/>
      <c r="I144" s="12"/>
      <c r="J144" s="12"/>
      <c r="K144" s="12" t="str">
        <f t="shared" si="12"/>
        <v>ELEM</v>
      </c>
      <c r="L144" s="12"/>
      <c r="M144" s="12"/>
      <c r="N144" s="12" t="str">
        <f t="shared" si="13"/>
        <v>FONTE</v>
      </c>
      <c r="O144" s="12"/>
      <c r="P144" s="12"/>
      <c r="Q144" s="12"/>
      <c r="R144" s="12"/>
      <c r="S144" s="12"/>
      <c r="T144" s="12"/>
      <c r="U144" s="24"/>
      <c r="V144" s="13"/>
      <c r="W144" s="14">
        <f t="shared" si="14"/>
        <v>0</v>
      </c>
      <c r="X144" s="12"/>
      <c r="Y144" s="12"/>
      <c r="Z144" s="12"/>
      <c r="AA144" s="12"/>
      <c r="AB144" s="12"/>
      <c r="AC144" s="12"/>
      <c r="AD144" s="12"/>
    </row>
    <row r="145" spans="1:30" ht="15.75" customHeight="1">
      <c r="A145" s="12"/>
      <c r="B145" s="12"/>
      <c r="C145" s="12"/>
      <c r="D145" s="12"/>
      <c r="E145" s="12" t="str">
        <f t="shared" si="10"/>
        <v>PROG</v>
      </c>
      <c r="F145" s="12"/>
      <c r="G145" s="12" t="str">
        <f t="shared" si="11"/>
        <v>P</v>
      </c>
      <c r="H145" s="12"/>
      <c r="I145" s="12"/>
      <c r="J145" s="12"/>
      <c r="K145" s="12" t="str">
        <f t="shared" si="12"/>
        <v>ELEM</v>
      </c>
      <c r="L145" s="12"/>
      <c r="M145" s="12"/>
      <c r="N145" s="12" t="str">
        <f t="shared" si="13"/>
        <v>FONTE</v>
      </c>
      <c r="O145" s="12"/>
      <c r="P145" s="12"/>
      <c r="Q145" s="12"/>
      <c r="R145" s="12"/>
      <c r="S145" s="12"/>
      <c r="T145" s="12"/>
      <c r="U145" s="24"/>
      <c r="V145" s="13"/>
      <c r="W145" s="14">
        <f t="shared" si="14"/>
        <v>0</v>
      </c>
      <c r="X145" s="12"/>
      <c r="Y145" s="12"/>
      <c r="Z145" s="12"/>
      <c r="AA145" s="12"/>
      <c r="AB145" s="12"/>
      <c r="AC145" s="12"/>
      <c r="AD145" s="12"/>
    </row>
    <row r="146" spans="1:30" ht="15.75" customHeight="1">
      <c r="A146" s="12"/>
      <c r="B146" s="12"/>
      <c r="C146" s="12"/>
      <c r="D146" s="12"/>
      <c r="E146" s="12" t="str">
        <f t="shared" si="10"/>
        <v>PROG</v>
      </c>
      <c r="F146" s="12"/>
      <c r="G146" s="12" t="str">
        <f t="shared" si="11"/>
        <v>P</v>
      </c>
      <c r="H146" s="12"/>
      <c r="I146" s="12"/>
      <c r="J146" s="12"/>
      <c r="K146" s="12" t="str">
        <f t="shared" si="12"/>
        <v>ELEM</v>
      </c>
      <c r="L146" s="12"/>
      <c r="M146" s="12"/>
      <c r="N146" s="12" t="str">
        <f t="shared" si="13"/>
        <v>FONTE</v>
      </c>
      <c r="O146" s="12"/>
      <c r="P146" s="12"/>
      <c r="Q146" s="12"/>
      <c r="R146" s="12"/>
      <c r="S146" s="12"/>
      <c r="T146" s="12"/>
      <c r="U146" s="24"/>
      <c r="V146" s="13"/>
      <c r="W146" s="14">
        <f t="shared" si="14"/>
        <v>0</v>
      </c>
      <c r="X146" s="12"/>
      <c r="Y146" s="12"/>
      <c r="Z146" s="12"/>
      <c r="AA146" s="12"/>
      <c r="AB146" s="12"/>
      <c r="AC146" s="12"/>
      <c r="AD146" s="12"/>
    </row>
    <row r="147" spans="1:30" ht="15.75" customHeight="1">
      <c r="A147" s="12"/>
      <c r="B147" s="12"/>
      <c r="C147" s="12"/>
      <c r="D147" s="12"/>
      <c r="E147" s="12" t="str">
        <f t="shared" si="10"/>
        <v>PROG</v>
      </c>
      <c r="F147" s="12"/>
      <c r="G147" s="12" t="str">
        <f t="shared" si="11"/>
        <v>P</v>
      </c>
      <c r="H147" s="12"/>
      <c r="I147" s="12"/>
      <c r="J147" s="12"/>
      <c r="K147" s="12" t="str">
        <f t="shared" si="12"/>
        <v>ELEM</v>
      </c>
      <c r="L147" s="12"/>
      <c r="M147" s="12"/>
      <c r="N147" s="12" t="str">
        <f t="shared" si="13"/>
        <v>FONTE</v>
      </c>
      <c r="O147" s="12"/>
      <c r="P147" s="12"/>
      <c r="Q147" s="12"/>
      <c r="R147" s="12"/>
      <c r="S147" s="12"/>
      <c r="T147" s="12"/>
      <c r="U147" s="24"/>
      <c r="V147" s="13"/>
      <c r="W147" s="14">
        <f t="shared" si="14"/>
        <v>0</v>
      </c>
      <c r="X147" s="12"/>
      <c r="Y147" s="12"/>
      <c r="Z147" s="12"/>
      <c r="AA147" s="12"/>
      <c r="AB147" s="12"/>
      <c r="AC147" s="12"/>
      <c r="AD147" s="12"/>
    </row>
    <row r="148" spans="1:30" ht="15.75" customHeight="1">
      <c r="A148" s="12"/>
      <c r="B148" s="12"/>
      <c r="C148" s="12"/>
      <c r="D148" s="12"/>
      <c r="E148" s="12" t="str">
        <f t="shared" si="10"/>
        <v>PROG</v>
      </c>
      <c r="F148" s="12"/>
      <c r="G148" s="12" t="str">
        <f t="shared" si="11"/>
        <v>P</v>
      </c>
      <c r="H148" s="12"/>
      <c r="I148" s="12"/>
      <c r="J148" s="12"/>
      <c r="K148" s="12" t="str">
        <f t="shared" si="12"/>
        <v>ELEM</v>
      </c>
      <c r="L148" s="12"/>
      <c r="M148" s="12"/>
      <c r="N148" s="12" t="str">
        <f t="shared" si="13"/>
        <v>FONTE</v>
      </c>
      <c r="O148" s="12"/>
      <c r="P148" s="12"/>
      <c r="Q148" s="12"/>
      <c r="R148" s="12"/>
      <c r="S148" s="12"/>
      <c r="T148" s="12"/>
      <c r="U148" s="24"/>
      <c r="V148" s="13"/>
      <c r="W148" s="14">
        <f t="shared" si="14"/>
        <v>0</v>
      </c>
      <c r="X148" s="12"/>
      <c r="Y148" s="12"/>
      <c r="Z148" s="12"/>
      <c r="AA148" s="12"/>
      <c r="AB148" s="12"/>
      <c r="AC148" s="12"/>
      <c r="AD148" s="12"/>
    </row>
    <row r="149" spans="1:30" ht="15.75" customHeight="1">
      <c r="A149" s="12"/>
      <c r="B149" s="12"/>
      <c r="C149" s="12"/>
      <c r="D149" s="12"/>
      <c r="E149" s="12" t="str">
        <f t="shared" si="10"/>
        <v>PROG</v>
      </c>
      <c r="F149" s="12"/>
      <c r="G149" s="12" t="str">
        <f t="shared" si="11"/>
        <v>P</v>
      </c>
      <c r="H149" s="12"/>
      <c r="I149" s="12"/>
      <c r="J149" s="12"/>
      <c r="K149" s="12" t="str">
        <f t="shared" si="12"/>
        <v>ELEM</v>
      </c>
      <c r="L149" s="12"/>
      <c r="M149" s="12"/>
      <c r="N149" s="12" t="str">
        <f t="shared" si="13"/>
        <v>FONTE</v>
      </c>
      <c r="O149" s="12"/>
      <c r="P149" s="12"/>
      <c r="Q149" s="12"/>
      <c r="R149" s="12"/>
      <c r="S149" s="12"/>
      <c r="T149" s="12"/>
      <c r="U149" s="24"/>
      <c r="V149" s="13"/>
      <c r="W149" s="14">
        <f t="shared" si="14"/>
        <v>0</v>
      </c>
      <c r="X149" s="12"/>
      <c r="Y149" s="12"/>
      <c r="Z149" s="12"/>
      <c r="AA149" s="12"/>
      <c r="AB149" s="12"/>
      <c r="AC149" s="12"/>
      <c r="AD149" s="12"/>
    </row>
    <row r="150" spans="1:30" ht="15.75" customHeight="1">
      <c r="A150" s="12"/>
      <c r="B150" s="12"/>
      <c r="C150" s="12"/>
      <c r="D150" s="12"/>
      <c r="E150" s="12" t="str">
        <f t="shared" si="10"/>
        <v>PROG</v>
      </c>
      <c r="F150" s="12"/>
      <c r="G150" s="12" t="str">
        <f t="shared" si="11"/>
        <v>P</v>
      </c>
      <c r="H150" s="12"/>
      <c r="I150" s="12"/>
      <c r="J150" s="12"/>
      <c r="K150" s="12" t="str">
        <f t="shared" si="12"/>
        <v>ELEM</v>
      </c>
      <c r="L150" s="12"/>
      <c r="M150" s="12"/>
      <c r="N150" s="12" t="str">
        <f t="shared" si="13"/>
        <v>FONTE</v>
      </c>
      <c r="O150" s="12"/>
      <c r="P150" s="12"/>
      <c r="Q150" s="12"/>
      <c r="R150" s="12"/>
      <c r="S150" s="12"/>
      <c r="T150" s="12"/>
      <c r="U150" s="24"/>
      <c r="V150" s="13"/>
      <c r="W150" s="14">
        <f t="shared" si="14"/>
        <v>0</v>
      </c>
      <c r="X150" s="12"/>
      <c r="Y150" s="12"/>
      <c r="Z150" s="12"/>
      <c r="AA150" s="12"/>
      <c r="AB150" s="12"/>
      <c r="AC150" s="12"/>
      <c r="AD150" s="12"/>
    </row>
    <row r="151" spans="1:30" ht="15.75" customHeight="1">
      <c r="A151" s="12"/>
      <c r="B151" s="12"/>
      <c r="C151" s="12"/>
      <c r="D151" s="12"/>
      <c r="E151" s="12" t="str">
        <f t="shared" si="10"/>
        <v>PROG</v>
      </c>
      <c r="F151" s="12"/>
      <c r="G151" s="12" t="str">
        <f t="shared" si="11"/>
        <v>P</v>
      </c>
      <c r="H151" s="12"/>
      <c r="I151" s="12"/>
      <c r="J151" s="12"/>
      <c r="K151" s="12" t="str">
        <f t="shared" si="12"/>
        <v>ELEM</v>
      </c>
      <c r="L151" s="12"/>
      <c r="M151" s="12"/>
      <c r="N151" s="12" t="str">
        <f t="shared" si="13"/>
        <v>FONTE</v>
      </c>
      <c r="O151" s="12"/>
      <c r="P151" s="12"/>
      <c r="Q151" s="12"/>
      <c r="R151" s="12"/>
      <c r="S151" s="12"/>
      <c r="T151" s="12"/>
      <c r="U151" s="24"/>
      <c r="V151" s="13"/>
      <c r="W151" s="14">
        <f t="shared" si="14"/>
        <v>0</v>
      </c>
      <c r="X151" s="12"/>
      <c r="Y151" s="12"/>
      <c r="Z151" s="12"/>
      <c r="AA151" s="12"/>
      <c r="AB151" s="12"/>
      <c r="AC151" s="12"/>
      <c r="AD151" s="12"/>
    </row>
    <row r="152" spans="1:30" ht="15.75" customHeight="1">
      <c r="A152" s="12"/>
      <c r="B152" s="12"/>
      <c r="C152" s="12"/>
      <c r="D152" s="12"/>
      <c r="E152" s="12" t="str">
        <f t="shared" si="10"/>
        <v>PROG</v>
      </c>
      <c r="F152" s="12"/>
      <c r="G152" s="12" t="str">
        <f t="shared" si="11"/>
        <v>P</v>
      </c>
      <c r="H152" s="12"/>
      <c r="I152" s="12"/>
      <c r="J152" s="12"/>
      <c r="K152" s="12" t="str">
        <f t="shared" si="12"/>
        <v>ELEM</v>
      </c>
      <c r="L152" s="12"/>
      <c r="M152" s="12"/>
      <c r="N152" s="12" t="str">
        <f t="shared" si="13"/>
        <v>FONTE</v>
      </c>
      <c r="O152" s="12"/>
      <c r="P152" s="12"/>
      <c r="Q152" s="12"/>
      <c r="R152" s="12"/>
      <c r="S152" s="12"/>
      <c r="T152" s="12"/>
      <c r="U152" s="24"/>
      <c r="V152" s="13"/>
      <c r="W152" s="14">
        <f t="shared" si="14"/>
        <v>0</v>
      </c>
      <c r="X152" s="12"/>
      <c r="Y152" s="12"/>
      <c r="Z152" s="12"/>
      <c r="AA152" s="12"/>
      <c r="AB152" s="12"/>
      <c r="AC152" s="12"/>
      <c r="AD152" s="12"/>
    </row>
    <row r="153" spans="1:30" ht="15.75" customHeight="1">
      <c r="A153" s="12"/>
      <c r="B153" s="12"/>
      <c r="C153" s="12"/>
      <c r="D153" s="12"/>
      <c r="E153" s="12" t="str">
        <f t="shared" si="10"/>
        <v>PROG</v>
      </c>
      <c r="F153" s="12"/>
      <c r="G153" s="12" t="str">
        <f t="shared" si="11"/>
        <v>P</v>
      </c>
      <c r="H153" s="12"/>
      <c r="I153" s="12"/>
      <c r="J153" s="12"/>
      <c r="K153" s="12" t="str">
        <f t="shared" si="12"/>
        <v>ELEM</v>
      </c>
      <c r="L153" s="12"/>
      <c r="M153" s="12"/>
      <c r="N153" s="12" t="str">
        <f t="shared" si="13"/>
        <v>FONTE</v>
      </c>
      <c r="O153" s="12"/>
      <c r="P153" s="12"/>
      <c r="Q153" s="12"/>
      <c r="R153" s="12"/>
      <c r="S153" s="12"/>
      <c r="T153" s="12"/>
      <c r="U153" s="24"/>
      <c r="V153" s="13"/>
      <c r="W153" s="14">
        <f t="shared" si="14"/>
        <v>0</v>
      </c>
      <c r="X153" s="12"/>
      <c r="Y153" s="12"/>
      <c r="Z153" s="12"/>
      <c r="AA153" s="12"/>
      <c r="AB153" s="12"/>
      <c r="AC153" s="12"/>
      <c r="AD153" s="12"/>
    </row>
    <row r="154" spans="1:30" ht="15.75" customHeight="1">
      <c r="A154" s="12"/>
      <c r="B154" s="12"/>
      <c r="C154" s="12"/>
      <c r="D154" s="12"/>
      <c r="E154" s="12" t="str">
        <f t="shared" si="10"/>
        <v>PROG</v>
      </c>
      <c r="F154" s="12"/>
      <c r="G154" s="12" t="str">
        <f t="shared" si="11"/>
        <v>P</v>
      </c>
      <c r="H154" s="12"/>
      <c r="I154" s="12"/>
      <c r="J154" s="12"/>
      <c r="K154" s="12" t="str">
        <f t="shared" si="12"/>
        <v>ELEM</v>
      </c>
      <c r="L154" s="12"/>
      <c r="M154" s="12"/>
      <c r="N154" s="12" t="str">
        <f t="shared" si="13"/>
        <v>FONTE</v>
      </c>
      <c r="O154" s="12"/>
      <c r="P154" s="12"/>
      <c r="Q154" s="12"/>
      <c r="R154" s="12"/>
      <c r="S154" s="12"/>
      <c r="T154" s="12"/>
      <c r="U154" s="24"/>
      <c r="V154" s="13"/>
      <c r="W154" s="14">
        <f t="shared" si="14"/>
        <v>0</v>
      </c>
      <c r="X154" s="12"/>
      <c r="Y154" s="12"/>
      <c r="Z154" s="12"/>
      <c r="AA154" s="12"/>
      <c r="AB154" s="12"/>
      <c r="AC154" s="12"/>
      <c r="AD154" s="12"/>
    </row>
    <row r="155" spans="1:30" ht="15.75" customHeight="1">
      <c r="A155" s="12"/>
      <c r="B155" s="12"/>
      <c r="C155" s="12"/>
      <c r="D155" s="12"/>
      <c r="E155" s="12" t="str">
        <f t="shared" si="10"/>
        <v>PROG</v>
      </c>
      <c r="F155" s="12"/>
      <c r="G155" s="12" t="str">
        <f t="shared" si="11"/>
        <v>P</v>
      </c>
      <c r="H155" s="12"/>
      <c r="I155" s="12"/>
      <c r="J155" s="12"/>
      <c r="K155" s="12" t="str">
        <f t="shared" si="12"/>
        <v>ELEM</v>
      </c>
      <c r="L155" s="12"/>
      <c r="M155" s="12"/>
      <c r="N155" s="12" t="str">
        <f t="shared" si="13"/>
        <v>FONTE</v>
      </c>
      <c r="O155" s="12"/>
      <c r="P155" s="12"/>
      <c r="Q155" s="12"/>
      <c r="R155" s="12"/>
      <c r="S155" s="12"/>
      <c r="T155" s="12"/>
      <c r="U155" s="24"/>
      <c r="V155" s="13"/>
      <c r="W155" s="14">
        <f t="shared" si="14"/>
        <v>0</v>
      </c>
      <c r="X155" s="12"/>
      <c r="Y155" s="12"/>
      <c r="Z155" s="12"/>
      <c r="AA155" s="12"/>
      <c r="AB155" s="12"/>
      <c r="AC155" s="12"/>
      <c r="AD155" s="12"/>
    </row>
    <row r="156" spans="1:30" ht="15.75" customHeight="1">
      <c r="A156" s="12"/>
      <c r="B156" s="12"/>
      <c r="C156" s="12"/>
      <c r="D156" s="12"/>
      <c r="E156" s="12" t="str">
        <f t="shared" si="10"/>
        <v>PROG</v>
      </c>
      <c r="F156" s="12"/>
      <c r="G156" s="12" t="str">
        <f t="shared" si="11"/>
        <v>P</v>
      </c>
      <c r="H156" s="12"/>
      <c r="I156" s="12"/>
      <c r="J156" s="12"/>
      <c r="K156" s="12" t="str">
        <f t="shared" si="12"/>
        <v>ELEM</v>
      </c>
      <c r="L156" s="12"/>
      <c r="M156" s="12"/>
      <c r="N156" s="12" t="str">
        <f t="shared" si="13"/>
        <v>FONTE</v>
      </c>
      <c r="O156" s="12"/>
      <c r="P156" s="12"/>
      <c r="Q156" s="12"/>
      <c r="R156" s="12"/>
      <c r="S156" s="12"/>
      <c r="T156" s="12"/>
      <c r="U156" s="24"/>
      <c r="V156" s="13"/>
      <c r="W156" s="14">
        <f t="shared" si="14"/>
        <v>0</v>
      </c>
      <c r="X156" s="12"/>
      <c r="Y156" s="12"/>
      <c r="Z156" s="12"/>
      <c r="AA156" s="12"/>
      <c r="AB156" s="12"/>
      <c r="AC156" s="12"/>
      <c r="AD156" s="12"/>
    </row>
    <row r="157" spans="1:30" ht="15.75" customHeight="1">
      <c r="A157" s="12"/>
      <c r="B157" s="12"/>
      <c r="C157" s="12"/>
      <c r="D157" s="12"/>
      <c r="E157" s="12" t="str">
        <f t="shared" si="10"/>
        <v>PROG</v>
      </c>
      <c r="F157" s="12"/>
      <c r="G157" s="12" t="str">
        <f t="shared" si="11"/>
        <v>P</v>
      </c>
      <c r="H157" s="12"/>
      <c r="I157" s="12"/>
      <c r="J157" s="12"/>
      <c r="K157" s="12" t="str">
        <f t="shared" si="12"/>
        <v>ELEM</v>
      </c>
      <c r="L157" s="12"/>
      <c r="M157" s="12"/>
      <c r="N157" s="12" t="str">
        <f t="shared" si="13"/>
        <v>FONTE</v>
      </c>
      <c r="O157" s="12"/>
      <c r="P157" s="12"/>
      <c r="Q157" s="12"/>
      <c r="R157" s="12"/>
      <c r="S157" s="12"/>
      <c r="T157" s="12"/>
      <c r="U157" s="24"/>
      <c r="V157" s="13"/>
      <c r="W157" s="14">
        <f t="shared" si="14"/>
        <v>0</v>
      </c>
      <c r="X157" s="12"/>
      <c r="Y157" s="12"/>
      <c r="Z157" s="12"/>
      <c r="AA157" s="12"/>
      <c r="AB157" s="12"/>
      <c r="AC157" s="12"/>
      <c r="AD157" s="12"/>
    </row>
    <row r="158" spans="1:30" ht="15.75" customHeight="1">
      <c r="A158" s="12"/>
      <c r="B158" s="12"/>
      <c r="C158" s="12"/>
      <c r="D158" s="12"/>
      <c r="E158" s="12" t="str">
        <f t="shared" si="10"/>
        <v>PROG</v>
      </c>
      <c r="F158" s="12"/>
      <c r="G158" s="12" t="str">
        <f t="shared" si="11"/>
        <v>P</v>
      </c>
      <c r="H158" s="12"/>
      <c r="I158" s="12"/>
      <c r="J158" s="12"/>
      <c r="K158" s="12" t="str">
        <f t="shared" si="12"/>
        <v>ELEM</v>
      </c>
      <c r="L158" s="12"/>
      <c r="M158" s="12"/>
      <c r="N158" s="12" t="str">
        <f t="shared" si="13"/>
        <v>FONTE</v>
      </c>
      <c r="O158" s="12"/>
      <c r="P158" s="12"/>
      <c r="Q158" s="12"/>
      <c r="R158" s="12"/>
      <c r="S158" s="12"/>
      <c r="T158" s="12"/>
      <c r="U158" s="24"/>
      <c r="V158" s="13"/>
      <c r="W158" s="14">
        <f t="shared" si="14"/>
        <v>0</v>
      </c>
      <c r="X158" s="12"/>
      <c r="Y158" s="12"/>
      <c r="Z158" s="12"/>
      <c r="AA158" s="12"/>
      <c r="AB158" s="12"/>
      <c r="AC158" s="12"/>
      <c r="AD158" s="12"/>
    </row>
    <row r="159" spans="1:30" ht="15.75" customHeight="1">
      <c r="A159" s="12"/>
      <c r="B159" s="12"/>
      <c r="C159" s="12"/>
      <c r="D159" s="12"/>
      <c r="E159" s="12" t="str">
        <f t="shared" si="10"/>
        <v>PROG</v>
      </c>
      <c r="F159" s="12"/>
      <c r="G159" s="12" t="str">
        <f t="shared" si="11"/>
        <v>P</v>
      </c>
      <c r="H159" s="12"/>
      <c r="I159" s="12"/>
      <c r="J159" s="12"/>
      <c r="K159" s="12" t="str">
        <f t="shared" si="12"/>
        <v>ELEM</v>
      </c>
      <c r="L159" s="12"/>
      <c r="M159" s="12"/>
      <c r="N159" s="12" t="str">
        <f t="shared" si="13"/>
        <v>FONTE</v>
      </c>
      <c r="O159" s="12"/>
      <c r="P159" s="12"/>
      <c r="Q159" s="12"/>
      <c r="R159" s="12"/>
      <c r="S159" s="12"/>
      <c r="T159" s="12"/>
      <c r="U159" s="24"/>
      <c r="V159" s="13"/>
      <c r="W159" s="14">
        <f t="shared" si="14"/>
        <v>0</v>
      </c>
      <c r="X159" s="12"/>
      <c r="Y159" s="12"/>
      <c r="Z159" s="12"/>
      <c r="AA159" s="12"/>
      <c r="AB159" s="12"/>
      <c r="AC159" s="12"/>
      <c r="AD159" s="12"/>
    </row>
    <row r="160" spans="1:30" ht="15.75" customHeight="1">
      <c r="A160" s="12"/>
      <c r="B160" s="12"/>
      <c r="C160" s="12"/>
      <c r="D160" s="12"/>
      <c r="E160" s="12" t="str">
        <f t="shared" si="10"/>
        <v>PROG</v>
      </c>
      <c r="F160" s="12"/>
      <c r="G160" s="12" t="str">
        <f t="shared" si="11"/>
        <v>P</v>
      </c>
      <c r="H160" s="12"/>
      <c r="I160" s="12"/>
      <c r="J160" s="12"/>
      <c r="K160" s="12" t="str">
        <f t="shared" si="12"/>
        <v>ELEM</v>
      </c>
      <c r="L160" s="12"/>
      <c r="M160" s="12"/>
      <c r="N160" s="12" t="str">
        <f t="shared" si="13"/>
        <v>FONTE</v>
      </c>
      <c r="O160" s="12"/>
      <c r="P160" s="12"/>
      <c r="Q160" s="12"/>
      <c r="R160" s="12"/>
      <c r="S160" s="12"/>
      <c r="T160" s="12"/>
      <c r="U160" s="24"/>
      <c r="V160" s="13"/>
      <c r="W160" s="14">
        <f t="shared" si="14"/>
        <v>0</v>
      </c>
      <c r="X160" s="12"/>
      <c r="Y160" s="12"/>
      <c r="Z160" s="12"/>
      <c r="AA160" s="12"/>
      <c r="AB160" s="12"/>
      <c r="AC160" s="12"/>
      <c r="AD160" s="12"/>
    </row>
    <row r="161" spans="1:30" ht="15.75" customHeight="1">
      <c r="A161" s="12"/>
      <c r="B161" s="12"/>
      <c r="C161" s="12"/>
      <c r="D161" s="12"/>
      <c r="E161" s="12" t="str">
        <f t="shared" si="10"/>
        <v>PROG</v>
      </c>
      <c r="F161" s="12"/>
      <c r="G161" s="12" t="str">
        <f t="shared" si="11"/>
        <v>P</v>
      </c>
      <c r="H161" s="12"/>
      <c r="I161" s="12"/>
      <c r="J161" s="12"/>
      <c r="K161" s="12" t="str">
        <f t="shared" si="12"/>
        <v>ELEM</v>
      </c>
      <c r="L161" s="12"/>
      <c r="M161" s="12"/>
      <c r="N161" s="12" t="str">
        <f t="shared" si="13"/>
        <v>FONTE</v>
      </c>
      <c r="O161" s="12"/>
      <c r="P161" s="12"/>
      <c r="Q161" s="12"/>
      <c r="R161" s="12"/>
      <c r="S161" s="12"/>
      <c r="T161" s="12"/>
      <c r="U161" s="24"/>
      <c r="V161" s="13"/>
      <c r="W161" s="14">
        <f t="shared" si="14"/>
        <v>0</v>
      </c>
      <c r="X161" s="12"/>
      <c r="Y161" s="12"/>
      <c r="Z161" s="12"/>
      <c r="AA161" s="12"/>
      <c r="AB161" s="12"/>
      <c r="AC161" s="12"/>
      <c r="AD161" s="12"/>
    </row>
    <row r="162" spans="1:30" ht="15.75" customHeight="1">
      <c r="A162" s="12"/>
      <c r="B162" s="12"/>
      <c r="C162" s="12"/>
      <c r="D162" s="12"/>
      <c r="E162" s="12" t="str">
        <f t="shared" si="10"/>
        <v>PROG</v>
      </c>
      <c r="F162" s="12"/>
      <c r="G162" s="12" t="str">
        <f t="shared" si="11"/>
        <v>P</v>
      </c>
      <c r="H162" s="12"/>
      <c r="I162" s="12"/>
      <c r="J162" s="12"/>
      <c r="K162" s="12" t="str">
        <f t="shared" si="12"/>
        <v>ELEM</v>
      </c>
      <c r="L162" s="12"/>
      <c r="M162" s="12"/>
      <c r="N162" s="12" t="str">
        <f t="shared" si="13"/>
        <v>FONTE</v>
      </c>
      <c r="O162" s="12"/>
      <c r="P162" s="12"/>
      <c r="Q162" s="12"/>
      <c r="R162" s="12"/>
      <c r="S162" s="12"/>
      <c r="T162" s="12"/>
      <c r="U162" s="24"/>
      <c r="V162" s="13"/>
      <c r="W162" s="14">
        <f t="shared" si="14"/>
        <v>0</v>
      </c>
      <c r="X162" s="12"/>
      <c r="Y162" s="12"/>
      <c r="Z162" s="12"/>
      <c r="AA162" s="12"/>
      <c r="AB162" s="12"/>
      <c r="AC162" s="12"/>
      <c r="AD162" s="12"/>
    </row>
    <row r="163" spans="1:30" ht="15.75" customHeight="1">
      <c r="A163" s="12"/>
      <c r="B163" s="12"/>
      <c r="C163" s="12"/>
      <c r="D163" s="12"/>
      <c r="E163" s="12" t="str">
        <f t="shared" si="10"/>
        <v>PROG</v>
      </c>
      <c r="F163" s="12"/>
      <c r="G163" s="12" t="str">
        <f t="shared" si="11"/>
        <v>P</v>
      </c>
      <c r="H163" s="12"/>
      <c r="I163" s="12"/>
      <c r="J163" s="12"/>
      <c r="K163" s="12" t="str">
        <f t="shared" si="12"/>
        <v>ELEM</v>
      </c>
      <c r="L163" s="12"/>
      <c r="M163" s="12"/>
      <c r="N163" s="12" t="str">
        <f t="shared" si="13"/>
        <v>FONTE</v>
      </c>
      <c r="O163" s="12"/>
      <c r="P163" s="12"/>
      <c r="Q163" s="12"/>
      <c r="R163" s="12"/>
      <c r="S163" s="12"/>
      <c r="T163" s="12"/>
      <c r="U163" s="24"/>
      <c r="V163" s="13"/>
      <c r="W163" s="14">
        <f t="shared" si="14"/>
        <v>0</v>
      </c>
      <c r="X163" s="12"/>
      <c r="Y163" s="12"/>
      <c r="Z163" s="12"/>
      <c r="AA163" s="12"/>
      <c r="AB163" s="12"/>
      <c r="AC163" s="12"/>
      <c r="AD163" s="12"/>
    </row>
    <row r="164" spans="1:30" ht="15.75" customHeight="1">
      <c r="A164" s="12"/>
      <c r="B164" s="12"/>
      <c r="C164" s="12"/>
      <c r="D164" s="12"/>
      <c r="E164" s="12" t="str">
        <f t="shared" si="10"/>
        <v>PROG</v>
      </c>
      <c r="F164" s="12"/>
      <c r="G164" s="12" t="str">
        <f t="shared" si="11"/>
        <v>P</v>
      </c>
      <c r="H164" s="12"/>
      <c r="I164" s="12"/>
      <c r="J164" s="12"/>
      <c r="K164" s="12" t="str">
        <f t="shared" si="12"/>
        <v>ELEM</v>
      </c>
      <c r="L164" s="12"/>
      <c r="M164" s="12"/>
      <c r="N164" s="12" t="str">
        <f t="shared" si="13"/>
        <v>FONTE</v>
      </c>
      <c r="O164" s="12"/>
      <c r="P164" s="12"/>
      <c r="Q164" s="12"/>
      <c r="R164" s="12"/>
      <c r="S164" s="12"/>
      <c r="T164" s="12"/>
      <c r="U164" s="24"/>
      <c r="V164" s="13"/>
      <c r="W164" s="14">
        <f t="shared" si="14"/>
        <v>0</v>
      </c>
      <c r="X164" s="12"/>
      <c r="Y164" s="12"/>
      <c r="Z164" s="12"/>
      <c r="AA164" s="12"/>
      <c r="AB164" s="12"/>
      <c r="AC164" s="12"/>
      <c r="AD164" s="12"/>
    </row>
    <row r="165" spans="1:30" ht="15.75" customHeight="1">
      <c r="A165" s="12"/>
      <c r="B165" s="12"/>
      <c r="C165" s="12"/>
      <c r="D165" s="12"/>
      <c r="E165" s="12" t="str">
        <f t="shared" si="10"/>
        <v>PROG</v>
      </c>
      <c r="F165" s="12"/>
      <c r="G165" s="12" t="str">
        <f t="shared" si="11"/>
        <v>P</v>
      </c>
      <c r="H165" s="12"/>
      <c r="I165" s="12"/>
      <c r="J165" s="12"/>
      <c r="K165" s="12" t="str">
        <f t="shared" si="12"/>
        <v>ELEM</v>
      </c>
      <c r="L165" s="12"/>
      <c r="M165" s="12"/>
      <c r="N165" s="12" t="str">
        <f t="shared" si="13"/>
        <v>FONTE</v>
      </c>
      <c r="O165" s="12"/>
      <c r="P165" s="12"/>
      <c r="Q165" s="12"/>
      <c r="R165" s="12"/>
      <c r="S165" s="12"/>
      <c r="T165" s="12"/>
      <c r="U165" s="24"/>
      <c r="V165" s="13"/>
      <c r="W165" s="14">
        <f t="shared" si="14"/>
        <v>0</v>
      </c>
      <c r="X165" s="12"/>
      <c r="Y165" s="12"/>
      <c r="Z165" s="12"/>
      <c r="AA165" s="12"/>
      <c r="AB165" s="12"/>
      <c r="AC165" s="12"/>
      <c r="AD165" s="12"/>
    </row>
    <row r="166" spans="1:30" ht="15.75" customHeight="1">
      <c r="A166" s="12"/>
      <c r="B166" s="12"/>
      <c r="C166" s="12"/>
      <c r="D166" s="12"/>
      <c r="E166" s="12" t="str">
        <f t="shared" si="10"/>
        <v>PROG</v>
      </c>
      <c r="F166" s="12"/>
      <c r="G166" s="12" t="str">
        <f t="shared" si="11"/>
        <v>P</v>
      </c>
      <c r="H166" s="12"/>
      <c r="I166" s="12"/>
      <c r="J166" s="12"/>
      <c r="K166" s="12" t="str">
        <f t="shared" si="12"/>
        <v>ELEM</v>
      </c>
      <c r="L166" s="12"/>
      <c r="M166" s="12"/>
      <c r="N166" s="12" t="str">
        <f t="shared" si="13"/>
        <v>FONTE</v>
      </c>
      <c r="O166" s="12"/>
      <c r="P166" s="12"/>
      <c r="Q166" s="12"/>
      <c r="R166" s="12"/>
      <c r="S166" s="12"/>
      <c r="T166" s="12"/>
      <c r="U166" s="24"/>
      <c r="V166" s="13"/>
      <c r="W166" s="14">
        <f t="shared" si="14"/>
        <v>0</v>
      </c>
      <c r="X166" s="12"/>
      <c r="Y166" s="12"/>
      <c r="Z166" s="12"/>
      <c r="AA166" s="12"/>
      <c r="AB166" s="12"/>
      <c r="AC166" s="12"/>
      <c r="AD166" s="12"/>
    </row>
    <row r="167" spans="1:30" ht="15.75" customHeight="1">
      <c r="A167" s="12"/>
      <c r="B167" s="12"/>
      <c r="C167" s="12"/>
      <c r="D167" s="12"/>
      <c r="E167" s="12" t="str">
        <f t="shared" si="10"/>
        <v>PROG</v>
      </c>
      <c r="F167" s="12"/>
      <c r="G167" s="12" t="str">
        <f t="shared" si="11"/>
        <v>P</v>
      </c>
      <c r="H167" s="12"/>
      <c r="I167" s="12"/>
      <c r="J167" s="12"/>
      <c r="K167" s="12" t="str">
        <f t="shared" si="12"/>
        <v>ELEM</v>
      </c>
      <c r="L167" s="12"/>
      <c r="M167" s="12"/>
      <c r="N167" s="12" t="str">
        <f t="shared" si="13"/>
        <v>FONTE</v>
      </c>
      <c r="O167" s="12"/>
      <c r="P167" s="12"/>
      <c r="Q167" s="12"/>
      <c r="R167" s="12"/>
      <c r="S167" s="12"/>
      <c r="T167" s="12"/>
      <c r="U167" s="24"/>
      <c r="V167" s="13"/>
      <c r="W167" s="14">
        <f t="shared" si="14"/>
        <v>0</v>
      </c>
      <c r="X167" s="12"/>
      <c r="Y167" s="12"/>
      <c r="Z167" s="12"/>
      <c r="AA167" s="12"/>
      <c r="AB167" s="12"/>
      <c r="AC167" s="12"/>
      <c r="AD167" s="12"/>
    </row>
    <row r="168" spans="1:30" ht="15.75" customHeight="1">
      <c r="A168" s="12"/>
      <c r="B168" s="12"/>
      <c r="C168" s="12"/>
      <c r="D168" s="12"/>
      <c r="E168" s="12" t="str">
        <f t="shared" si="10"/>
        <v>PROG</v>
      </c>
      <c r="F168" s="12"/>
      <c r="G168" s="12" t="str">
        <f t="shared" si="11"/>
        <v>P</v>
      </c>
      <c r="H168" s="12"/>
      <c r="I168" s="12"/>
      <c r="J168" s="12"/>
      <c r="K168" s="12" t="str">
        <f t="shared" si="12"/>
        <v>ELEM</v>
      </c>
      <c r="L168" s="12"/>
      <c r="M168" s="12"/>
      <c r="N168" s="12" t="str">
        <f t="shared" si="13"/>
        <v>FONTE</v>
      </c>
      <c r="O168" s="12"/>
      <c r="P168" s="12"/>
      <c r="Q168" s="12"/>
      <c r="R168" s="12"/>
      <c r="S168" s="12"/>
      <c r="T168" s="12"/>
      <c r="U168" s="24"/>
      <c r="V168" s="13"/>
      <c r="W168" s="14">
        <f t="shared" si="14"/>
        <v>0</v>
      </c>
      <c r="X168" s="12"/>
      <c r="Y168" s="12"/>
      <c r="Z168" s="12"/>
      <c r="AA168" s="12"/>
      <c r="AB168" s="12"/>
      <c r="AC168" s="12"/>
      <c r="AD168" s="12"/>
    </row>
    <row r="169" spans="1:30" ht="15.75" customHeight="1">
      <c r="A169" s="12"/>
      <c r="B169" s="12"/>
      <c r="C169" s="12"/>
      <c r="D169" s="12"/>
      <c r="E169" s="12" t="str">
        <f t="shared" si="10"/>
        <v>PROG</v>
      </c>
      <c r="F169" s="12"/>
      <c r="G169" s="12" t="str">
        <f t="shared" si="11"/>
        <v>P</v>
      </c>
      <c r="H169" s="12"/>
      <c r="I169" s="12"/>
      <c r="J169" s="12"/>
      <c r="K169" s="12" t="str">
        <f t="shared" si="12"/>
        <v>ELEM</v>
      </c>
      <c r="L169" s="12"/>
      <c r="M169" s="12"/>
      <c r="N169" s="12" t="str">
        <f t="shared" si="13"/>
        <v>FONTE</v>
      </c>
      <c r="O169" s="12"/>
      <c r="P169" s="12"/>
      <c r="Q169" s="12"/>
      <c r="R169" s="12"/>
      <c r="S169" s="12"/>
      <c r="T169" s="12"/>
      <c r="U169" s="24"/>
      <c r="V169" s="13"/>
      <c r="W169" s="14">
        <f t="shared" si="14"/>
        <v>0</v>
      </c>
      <c r="X169" s="12"/>
      <c r="Y169" s="12"/>
      <c r="Z169" s="12"/>
      <c r="AA169" s="12"/>
      <c r="AB169" s="12"/>
      <c r="AC169" s="12"/>
      <c r="AD169" s="12"/>
    </row>
    <row r="170" spans="1:30" ht="15.75" customHeight="1">
      <c r="A170" s="12"/>
      <c r="B170" s="12"/>
      <c r="C170" s="12"/>
      <c r="D170" s="12"/>
      <c r="E170" s="12" t="str">
        <f t="shared" si="10"/>
        <v>PROG</v>
      </c>
      <c r="F170" s="12"/>
      <c r="G170" s="12" t="str">
        <f t="shared" si="11"/>
        <v>P</v>
      </c>
      <c r="H170" s="12"/>
      <c r="I170" s="12"/>
      <c r="J170" s="12"/>
      <c r="K170" s="12" t="str">
        <f t="shared" si="12"/>
        <v>ELEM</v>
      </c>
      <c r="L170" s="12"/>
      <c r="M170" s="12"/>
      <c r="N170" s="12" t="str">
        <f t="shared" si="13"/>
        <v>FONTE</v>
      </c>
      <c r="O170" s="12"/>
      <c r="P170" s="12"/>
      <c r="Q170" s="12"/>
      <c r="R170" s="12"/>
      <c r="S170" s="12"/>
      <c r="T170" s="12"/>
      <c r="U170" s="24"/>
      <c r="V170" s="13"/>
      <c r="W170" s="14">
        <f t="shared" si="14"/>
        <v>0</v>
      </c>
      <c r="X170" s="12"/>
      <c r="Y170" s="12"/>
      <c r="Z170" s="12"/>
      <c r="AA170" s="12"/>
      <c r="AB170" s="12"/>
      <c r="AC170" s="12"/>
      <c r="AD170" s="12"/>
    </row>
    <row r="171" spans="1:30" ht="15.75" customHeight="1">
      <c r="A171" s="12"/>
      <c r="B171" s="12"/>
      <c r="C171" s="12"/>
      <c r="D171" s="12"/>
      <c r="E171" s="12" t="str">
        <f t="shared" si="10"/>
        <v>PROG</v>
      </c>
      <c r="F171" s="12"/>
      <c r="G171" s="12" t="str">
        <f t="shared" si="11"/>
        <v>P</v>
      </c>
      <c r="H171" s="12"/>
      <c r="I171" s="12"/>
      <c r="J171" s="12"/>
      <c r="K171" s="12" t="str">
        <f t="shared" si="12"/>
        <v>ELEM</v>
      </c>
      <c r="L171" s="12"/>
      <c r="M171" s="12"/>
      <c r="N171" s="12" t="str">
        <f t="shared" si="13"/>
        <v>FONTE</v>
      </c>
      <c r="O171" s="12"/>
      <c r="P171" s="12"/>
      <c r="Q171" s="12"/>
      <c r="R171" s="12"/>
      <c r="S171" s="12"/>
      <c r="T171" s="12"/>
      <c r="U171" s="24"/>
      <c r="V171" s="13"/>
      <c r="W171" s="14">
        <f t="shared" si="14"/>
        <v>0</v>
      </c>
      <c r="X171" s="12"/>
      <c r="Y171" s="12"/>
      <c r="Z171" s="12"/>
      <c r="AA171" s="12"/>
      <c r="AB171" s="12"/>
      <c r="AC171" s="12"/>
      <c r="AD171" s="12"/>
    </row>
    <row r="172" spans="1:30" ht="15.75" customHeight="1">
      <c r="A172" s="12"/>
      <c r="B172" s="12"/>
      <c r="C172" s="12"/>
      <c r="D172" s="12"/>
      <c r="E172" s="12" t="str">
        <f t="shared" si="10"/>
        <v>PROG</v>
      </c>
      <c r="F172" s="12"/>
      <c r="G172" s="12" t="str">
        <f t="shared" si="11"/>
        <v>P</v>
      </c>
      <c r="H172" s="12"/>
      <c r="I172" s="12"/>
      <c r="J172" s="12"/>
      <c r="K172" s="12" t="str">
        <f t="shared" si="12"/>
        <v>ELEM</v>
      </c>
      <c r="L172" s="12"/>
      <c r="M172" s="12"/>
      <c r="N172" s="12" t="str">
        <f t="shared" si="13"/>
        <v>FONTE</v>
      </c>
      <c r="O172" s="12"/>
      <c r="P172" s="12"/>
      <c r="Q172" s="12"/>
      <c r="R172" s="12"/>
      <c r="S172" s="12"/>
      <c r="T172" s="12"/>
      <c r="U172" s="24"/>
      <c r="V172" s="13"/>
      <c r="W172" s="14">
        <f t="shared" si="14"/>
        <v>0</v>
      </c>
      <c r="X172" s="12"/>
      <c r="Y172" s="12"/>
      <c r="Z172" s="12"/>
      <c r="AA172" s="12"/>
      <c r="AB172" s="12"/>
      <c r="AC172" s="12"/>
      <c r="AD172" s="12"/>
    </row>
    <row r="173" spans="1:30" ht="15.75" customHeight="1">
      <c r="A173" s="12"/>
      <c r="B173" s="12"/>
      <c r="C173" s="12"/>
      <c r="D173" s="12"/>
      <c r="E173" s="12" t="str">
        <f t="shared" si="10"/>
        <v>PROG</v>
      </c>
      <c r="F173" s="12"/>
      <c r="G173" s="12" t="str">
        <f t="shared" si="11"/>
        <v>P</v>
      </c>
      <c r="H173" s="12"/>
      <c r="I173" s="12"/>
      <c r="J173" s="12"/>
      <c r="K173" s="12" t="str">
        <f t="shared" si="12"/>
        <v>ELEM</v>
      </c>
      <c r="L173" s="12"/>
      <c r="M173" s="12"/>
      <c r="N173" s="12" t="str">
        <f t="shared" si="13"/>
        <v>FONTE</v>
      </c>
      <c r="O173" s="12"/>
      <c r="P173" s="12"/>
      <c r="Q173" s="12"/>
      <c r="R173" s="12"/>
      <c r="S173" s="12"/>
      <c r="T173" s="12"/>
      <c r="U173" s="24"/>
      <c r="V173" s="13"/>
      <c r="W173" s="14">
        <f t="shared" si="14"/>
        <v>0</v>
      </c>
      <c r="X173" s="12"/>
      <c r="Y173" s="12"/>
      <c r="Z173" s="12"/>
      <c r="AA173" s="12"/>
      <c r="AB173" s="12"/>
      <c r="AC173" s="12"/>
      <c r="AD173" s="12"/>
    </row>
    <row r="174" spans="1:30" ht="15.75" customHeight="1">
      <c r="A174" s="12"/>
      <c r="B174" s="12"/>
      <c r="C174" s="12"/>
      <c r="D174" s="12"/>
      <c r="E174" s="12" t="str">
        <f t="shared" si="10"/>
        <v>PROG</v>
      </c>
      <c r="F174" s="12"/>
      <c r="G174" s="12" t="str">
        <f t="shared" si="11"/>
        <v>P</v>
      </c>
      <c r="H174" s="12"/>
      <c r="I174" s="12"/>
      <c r="J174" s="12"/>
      <c r="K174" s="12" t="str">
        <f t="shared" si="12"/>
        <v>ELEM</v>
      </c>
      <c r="L174" s="12"/>
      <c r="M174" s="12"/>
      <c r="N174" s="12" t="str">
        <f t="shared" si="13"/>
        <v>FONTE</v>
      </c>
      <c r="O174" s="12"/>
      <c r="P174" s="12"/>
      <c r="Q174" s="12"/>
      <c r="R174" s="12"/>
      <c r="S174" s="12"/>
      <c r="T174" s="12"/>
      <c r="U174" s="24"/>
      <c r="V174" s="13"/>
      <c r="W174" s="14">
        <f t="shared" si="14"/>
        <v>0</v>
      </c>
      <c r="X174" s="12"/>
      <c r="Y174" s="12"/>
      <c r="Z174" s="12"/>
      <c r="AA174" s="12"/>
      <c r="AB174" s="12"/>
      <c r="AC174" s="12"/>
      <c r="AD174" s="12"/>
    </row>
    <row r="175" spans="1:30" ht="15.75" customHeight="1">
      <c r="A175" s="12"/>
      <c r="B175" s="12"/>
      <c r="C175" s="12"/>
      <c r="D175" s="12"/>
      <c r="E175" s="12" t="str">
        <f t="shared" si="10"/>
        <v>PROG</v>
      </c>
      <c r="F175" s="12"/>
      <c r="G175" s="12" t="str">
        <f t="shared" si="11"/>
        <v>P</v>
      </c>
      <c r="H175" s="12"/>
      <c r="I175" s="12"/>
      <c r="J175" s="12"/>
      <c r="K175" s="12" t="str">
        <f t="shared" si="12"/>
        <v>ELEM</v>
      </c>
      <c r="L175" s="12"/>
      <c r="M175" s="12"/>
      <c r="N175" s="12" t="str">
        <f t="shared" si="13"/>
        <v>FONTE</v>
      </c>
      <c r="O175" s="12"/>
      <c r="P175" s="12"/>
      <c r="Q175" s="12"/>
      <c r="R175" s="12"/>
      <c r="S175" s="12"/>
      <c r="T175" s="12"/>
      <c r="U175" s="24"/>
      <c r="V175" s="13"/>
      <c r="W175" s="14">
        <f t="shared" si="14"/>
        <v>0</v>
      </c>
      <c r="X175" s="12"/>
      <c r="Y175" s="12"/>
      <c r="Z175" s="12"/>
      <c r="AA175" s="12"/>
      <c r="AB175" s="12"/>
      <c r="AC175" s="12"/>
      <c r="AD175" s="12"/>
    </row>
    <row r="176" spans="1:30" ht="15.75" customHeight="1">
      <c r="A176" s="12"/>
      <c r="B176" s="12"/>
      <c r="C176" s="12"/>
      <c r="D176" s="12"/>
      <c r="E176" s="12" t="str">
        <f t="shared" si="10"/>
        <v>PROG</v>
      </c>
      <c r="F176" s="12"/>
      <c r="G176" s="12" t="str">
        <f t="shared" si="11"/>
        <v>P</v>
      </c>
      <c r="H176" s="12"/>
      <c r="I176" s="12"/>
      <c r="J176" s="12"/>
      <c r="K176" s="12" t="str">
        <f t="shared" si="12"/>
        <v>ELEM</v>
      </c>
      <c r="L176" s="12"/>
      <c r="M176" s="12"/>
      <c r="N176" s="12" t="str">
        <f t="shared" si="13"/>
        <v>FONTE</v>
      </c>
      <c r="O176" s="12"/>
      <c r="P176" s="12"/>
      <c r="Q176" s="12"/>
      <c r="R176" s="12"/>
      <c r="S176" s="12"/>
      <c r="T176" s="12"/>
      <c r="U176" s="24"/>
      <c r="V176" s="13"/>
      <c r="W176" s="14">
        <f t="shared" si="14"/>
        <v>0</v>
      </c>
      <c r="X176" s="12"/>
      <c r="Y176" s="12"/>
      <c r="Z176" s="12"/>
      <c r="AA176" s="12"/>
      <c r="AB176" s="12"/>
      <c r="AC176" s="12"/>
      <c r="AD176" s="12"/>
    </row>
    <row r="177" spans="1:30" ht="15.75" customHeight="1">
      <c r="A177" s="12"/>
      <c r="B177" s="12"/>
      <c r="C177" s="12"/>
      <c r="D177" s="12"/>
      <c r="E177" s="12" t="str">
        <f t="shared" si="10"/>
        <v>PROG</v>
      </c>
      <c r="F177" s="12"/>
      <c r="G177" s="12" t="str">
        <f t="shared" si="11"/>
        <v>P</v>
      </c>
      <c r="H177" s="12"/>
      <c r="I177" s="12"/>
      <c r="J177" s="12"/>
      <c r="K177" s="12" t="str">
        <f t="shared" si="12"/>
        <v>ELEM</v>
      </c>
      <c r="L177" s="12"/>
      <c r="M177" s="12"/>
      <c r="N177" s="12" t="str">
        <f t="shared" si="13"/>
        <v>FONTE</v>
      </c>
      <c r="O177" s="12"/>
      <c r="P177" s="12"/>
      <c r="Q177" s="12"/>
      <c r="R177" s="12"/>
      <c r="S177" s="12"/>
      <c r="T177" s="12"/>
      <c r="U177" s="24"/>
      <c r="V177" s="13"/>
      <c r="W177" s="14">
        <f t="shared" si="14"/>
        <v>0</v>
      </c>
      <c r="X177" s="12"/>
      <c r="Y177" s="12"/>
      <c r="Z177" s="12"/>
      <c r="AA177" s="12"/>
      <c r="AB177" s="12"/>
      <c r="AC177" s="12"/>
      <c r="AD177" s="12"/>
    </row>
    <row r="178" spans="1:30" ht="15.75" customHeight="1">
      <c r="A178" s="12"/>
      <c r="B178" s="12"/>
      <c r="C178" s="12"/>
      <c r="D178" s="12"/>
      <c r="E178" s="12" t="str">
        <f t="shared" si="10"/>
        <v>PROG</v>
      </c>
      <c r="F178" s="12"/>
      <c r="G178" s="12" t="str">
        <f t="shared" si="11"/>
        <v>P</v>
      </c>
      <c r="H178" s="12"/>
      <c r="I178" s="12"/>
      <c r="J178" s="12"/>
      <c r="K178" s="12" t="str">
        <f t="shared" si="12"/>
        <v>ELEM</v>
      </c>
      <c r="L178" s="12"/>
      <c r="M178" s="12"/>
      <c r="N178" s="12" t="str">
        <f t="shared" si="13"/>
        <v>FONTE</v>
      </c>
      <c r="O178" s="12"/>
      <c r="P178" s="12"/>
      <c r="Q178" s="12"/>
      <c r="R178" s="12"/>
      <c r="S178" s="12"/>
      <c r="T178" s="12"/>
      <c r="U178" s="24"/>
      <c r="V178" s="13"/>
      <c r="W178" s="14">
        <f t="shared" si="14"/>
        <v>0</v>
      </c>
      <c r="X178" s="12"/>
      <c r="Y178" s="12"/>
      <c r="Z178" s="12"/>
      <c r="AA178" s="12"/>
      <c r="AB178" s="12"/>
      <c r="AC178" s="12"/>
      <c r="AD178" s="12"/>
    </row>
    <row r="179" spans="1:30" ht="15.75" customHeight="1">
      <c r="A179" s="12"/>
      <c r="B179" s="12"/>
      <c r="C179" s="12"/>
      <c r="D179" s="12"/>
      <c r="E179" s="12" t="str">
        <f t="shared" si="10"/>
        <v>PROG</v>
      </c>
      <c r="F179" s="12"/>
      <c r="G179" s="12" t="str">
        <f t="shared" si="11"/>
        <v>P</v>
      </c>
      <c r="H179" s="12"/>
      <c r="I179" s="12"/>
      <c r="J179" s="12"/>
      <c r="K179" s="12" t="str">
        <f t="shared" si="12"/>
        <v>ELEM</v>
      </c>
      <c r="L179" s="12"/>
      <c r="M179" s="12"/>
      <c r="N179" s="12" t="str">
        <f t="shared" si="13"/>
        <v>FONTE</v>
      </c>
      <c r="O179" s="12"/>
      <c r="P179" s="12"/>
      <c r="Q179" s="12"/>
      <c r="R179" s="12"/>
      <c r="S179" s="12"/>
      <c r="T179" s="12"/>
      <c r="U179" s="24"/>
      <c r="V179" s="13"/>
      <c r="W179" s="14">
        <f t="shared" si="14"/>
        <v>0</v>
      </c>
      <c r="X179" s="12"/>
      <c r="Y179" s="12"/>
      <c r="Z179" s="12"/>
      <c r="AA179" s="12"/>
      <c r="AB179" s="12"/>
      <c r="AC179" s="12"/>
      <c r="AD179" s="12"/>
    </row>
    <row r="180" spans="1:30" ht="15.75" customHeight="1">
      <c r="A180" s="12"/>
      <c r="B180" s="12"/>
      <c r="C180" s="12"/>
      <c r="D180" s="12"/>
      <c r="E180" s="12" t="str">
        <f t="shared" si="10"/>
        <v>PROG</v>
      </c>
      <c r="F180" s="12"/>
      <c r="G180" s="12" t="str">
        <f t="shared" si="11"/>
        <v>P</v>
      </c>
      <c r="H180" s="12"/>
      <c r="I180" s="12"/>
      <c r="J180" s="12"/>
      <c r="K180" s="12" t="str">
        <f t="shared" si="12"/>
        <v>ELEM</v>
      </c>
      <c r="L180" s="12"/>
      <c r="M180" s="12"/>
      <c r="N180" s="12" t="str">
        <f t="shared" si="13"/>
        <v>FONTE</v>
      </c>
      <c r="O180" s="12"/>
      <c r="P180" s="12"/>
      <c r="Q180" s="12"/>
      <c r="R180" s="12"/>
      <c r="S180" s="12"/>
      <c r="T180" s="12"/>
      <c r="U180" s="24"/>
      <c r="V180" s="13"/>
      <c r="W180" s="14">
        <f t="shared" si="14"/>
        <v>0</v>
      </c>
      <c r="X180" s="12"/>
      <c r="Y180" s="12"/>
      <c r="Z180" s="12"/>
      <c r="AA180" s="12"/>
      <c r="AB180" s="12"/>
      <c r="AC180" s="12"/>
      <c r="AD180" s="12"/>
    </row>
    <row r="181" spans="1:30" ht="15.75" customHeight="1">
      <c r="A181" s="12"/>
      <c r="B181" s="12"/>
      <c r="C181" s="12"/>
      <c r="D181" s="12"/>
      <c r="E181" s="12" t="str">
        <f t="shared" si="10"/>
        <v>PROG</v>
      </c>
      <c r="F181" s="12"/>
      <c r="G181" s="12" t="str">
        <f t="shared" si="11"/>
        <v>P</v>
      </c>
      <c r="H181" s="12"/>
      <c r="I181" s="12"/>
      <c r="J181" s="12"/>
      <c r="K181" s="12" t="str">
        <f t="shared" si="12"/>
        <v>ELEM</v>
      </c>
      <c r="L181" s="12"/>
      <c r="M181" s="12"/>
      <c r="N181" s="12" t="str">
        <f t="shared" si="13"/>
        <v>FONTE</v>
      </c>
      <c r="O181" s="12"/>
      <c r="P181" s="12"/>
      <c r="Q181" s="12"/>
      <c r="R181" s="12"/>
      <c r="S181" s="12"/>
      <c r="T181" s="12"/>
      <c r="U181" s="24"/>
      <c r="V181" s="13"/>
      <c r="W181" s="14">
        <f t="shared" si="14"/>
        <v>0</v>
      </c>
      <c r="X181" s="12"/>
      <c r="Y181" s="12"/>
      <c r="Z181" s="12"/>
      <c r="AA181" s="12"/>
      <c r="AB181" s="12"/>
      <c r="AC181" s="12"/>
      <c r="AD181" s="12"/>
    </row>
    <row r="182" spans="1:30" ht="15.75" customHeight="1">
      <c r="A182" s="12"/>
      <c r="B182" s="12"/>
      <c r="C182" s="12"/>
      <c r="D182" s="12"/>
      <c r="E182" s="12" t="str">
        <f t="shared" si="10"/>
        <v>PROG</v>
      </c>
      <c r="F182" s="12"/>
      <c r="G182" s="12" t="str">
        <f t="shared" si="11"/>
        <v>P</v>
      </c>
      <c r="H182" s="12"/>
      <c r="I182" s="12"/>
      <c r="J182" s="12"/>
      <c r="K182" s="12" t="str">
        <f t="shared" si="12"/>
        <v>ELEM</v>
      </c>
      <c r="L182" s="12"/>
      <c r="M182" s="12"/>
      <c r="N182" s="12" t="str">
        <f t="shared" si="13"/>
        <v>FONTE</v>
      </c>
      <c r="O182" s="12"/>
      <c r="P182" s="12"/>
      <c r="Q182" s="12"/>
      <c r="R182" s="12"/>
      <c r="S182" s="12"/>
      <c r="T182" s="12"/>
      <c r="U182" s="24"/>
      <c r="V182" s="13"/>
      <c r="W182" s="14">
        <f t="shared" si="14"/>
        <v>0</v>
      </c>
      <c r="X182" s="12"/>
      <c r="Y182" s="12"/>
      <c r="Z182" s="12"/>
      <c r="AA182" s="12"/>
      <c r="AB182" s="12"/>
      <c r="AC182" s="12"/>
      <c r="AD182" s="12"/>
    </row>
    <row r="183" spans="1:30" ht="15.75" customHeight="1">
      <c r="A183" s="12"/>
      <c r="B183" s="12"/>
      <c r="C183" s="12"/>
      <c r="D183" s="12"/>
      <c r="E183" s="12" t="str">
        <f t="shared" si="10"/>
        <v>PROG</v>
      </c>
      <c r="F183" s="12"/>
      <c r="G183" s="12" t="str">
        <f t="shared" si="11"/>
        <v>P</v>
      </c>
      <c r="H183" s="12"/>
      <c r="I183" s="12"/>
      <c r="J183" s="12"/>
      <c r="K183" s="12" t="str">
        <f t="shared" si="12"/>
        <v>ELEM</v>
      </c>
      <c r="L183" s="12"/>
      <c r="M183" s="12"/>
      <c r="N183" s="12" t="str">
        <f t="shared" si="13"/>
        <v>FONTE</v>
      </c>
      <c r="O183" s="12"/>
      <c r="P183" s="12"/>
      <c r="Q183" s="12"/>
      <c r="R183" s="12"/>
      <c r="S183" s="12"/>
      <c r="T183" s="12"/>
      <c r="U183" s="24"/>
      <c r="V183" s="13"/>
      <c r="W183" s="14">
        <f t="shared" si="14"/>
        <v>0</v>
      </c>
      <c r="X183" s="12"/>
      <c r="Y183" s="12"/>
      <c r="Z183" s="12"/>
      <c r="AA183" s="12"/>
      <c r="AB183" s="12"/>
      <c r="AC183" s="12"/>
      <c r="AD183" s="12"/>
    </row>
    <row r="184" spans="1:30" ht="15.75" customHeight="1">
      <c r="A184" s="12"/>
      <c r="B184" s="12"/>
      <c r="C184" s="12"/>
      <c r="D184" s="12"/>
      <c r="E184" s="12" t="str">
        <f t="shared" si="10"/>
        <v>PROG</v>
      </c>
      <c r="F184" s="12"/>
      <c r="G184" s="12" t="str">
        <f t="shared" si="11"/>
        <v>P</v>
      </c>
      <c r="H184" s="12"/>
      <c r="I184" s="12"/>
      <c r="J184" s="12"/>
      <c r="K184" s="12" t="str">
        <f t="shared" si="12"/>
        <v>ELEM</v>
      </c>
      <c r="L184" s="12"/>
      <c r="M184" s="12"/>
      <c r="N184" s="12" t="str">
        <f t="shared" si="13"/>
        <v>FONTE</v>
      </c>
      <c r="O184" s="12"/>
      <c r="P184" s="12"/>
      <c r="Q184" s="12"/>
      <c r="R184" s="12"/>
      <c r="S184" s="12"/>
      <c r="T184" s="12"/>
      <c r="U184" s="24"/>
      <c r="V184" s="13"/>
      <c r="W184" s="14">
        <f t="shared" si="14"/>
        <v>0</v>
      </c>
      <c r="X184" s="12"/>
      <c r="Y184" s="12"/>
      <c r="Z184" s="12"/>
      <c r="AA184" s="12"/>
      <c r="AB184" s="12"/>
      <c r="AC184" s="12"/>
      <c r="AD184" s="12"/>
    </row>
    <row r="185" spans="1:30" ht="15.75" customHeight="1">
      <c r="A185" s="12"/>
      <c r="B185" s="12"/>
      <c r="C185" s="12"/>
      <c r="D185" s="12"/>
      <c r="E185" s="12" t="str">
        <f t="shared" si="10"/>
        <v>PROG</v>
      </c>
      <c r="F185" s="12"/>
      <c r="G185" s="12" t="str">
        <f t="shared" si="11"/>
        <v>P</v>
      </c>
      <c r="H185" s="12"/>
      <c r="I185" s="12"/>
      <c r="J185" s="12"/>
      <c r="K185" s="12" t="str">
        <f t="shared" si="12"/>
        <v>ELEM</v>
      </c>
      <c r="L185" s="12"/>
      <c r="M185" s="12"/>
      <c r="N185" s="12" t="str">
        <f t="shared" si="13"/>
        <v>FONTE</v>
      </c>
      <c r="O185" s="12"/>
      <c r="P185" s="12"/>
      <c r="Q185" s="12"/>
      <c r="R185" s="12"/>
      <c r="S185" s="12"/>
      <c r="T185" s="12"/>
      <c r="U185" s="24"/>
      <c r="V185" s="13"/>
      <c r="W185" s="14">
        <f t="shared" si="14"/>
        <v>0</v>
      </c>
      <c r="X185" s="12"/>
      <c r="Y185" s="12"/>
      <c r="Z185" s="12"/>
      <c r="AA185" s="12"/>
      <c r="AB185" s="12"/>
      <c r="AC185" s="12"/>
      <c r="AD185" s="12"/>
    </row>
    <row r="186" spans="1:30" ht="15.75" customHeight="1">
      <c r="A186" s="12"/>
      <c r="B186" s="12"/>
      <c r="C186" s="12"/>
      <c r="D186" s="12"/>
      <c r="E186" s="12" t="str">
        <f t="shared" si="10"/>
        <v>PROG</v>
      </c>
      <c r="F186" s="12"/>
      <c r="G186" s="12" t="str">
        <f t="shared" si="11"/>
        <v>P</v>
      </c>
      <c r="H186" s="12"/>
      <c r="I186" s="12"/>
      <c r="J186" s="12"/>
      <c r="K186" s="12" t="str">
        <f t="shared" si="12"/>
        <v>ELEM</v>
      </c>
      <c r="L186" s="12"/>
      <c r="M186" s="12"/>
      <c r="N186" s="12" t="str">
        <f t="shared" si="13"/>
        <v>FONTE</v>
      </c>
      <c r="O186" s="12"/>
      <c r="P186" s="12"/>
      <c r="Q186" s="12"/>
      <c r="R186" s="12"/>
      <c r="S186" s="12"/>
      <c r="T186" s="12"/>
      <c r="U186" s="24"/>
      <c r="V186" s="13"/>
      <c r="W186" s="14">
        <f t="shared" si="14"/>
        <v>0</v>
      </c>
      <c r="X186" s="12"/>
      <c r="Y186" s="12"/>
      <c r="Z186" s="12"/>
      <c r="AA186" s="12"/>
      <c r="AB186" s="12"/>
      <c r="AC186" s="12"/>
      <c r="AD186" s="12"/>
    </row>
    <row r="187" spans="1:30" ht="15.75" customHeight="1">
      <c r="A187" s="12"/>
      <c r="B187" s="12"/>
      <c r="C187" s="12"/>
      <c r="D187" s="12"/>
      <c r="E187" s="12" t="str">
        <f t="shared" si="10"/>
        <v>PROG</v>
      </c>
      <c r="F187" s="12"/>
      <c r="G187" s="12" t="str">
        <f t="shared" si="11"/>
        <v>P</v>
      </c>
      <c r="H187" s="12"/>
      <c r="I187" s="12"/>
      <c r="J187" s="12"/>
      <c r="K187" s="12" t="str">
        <f t="shared" si="12"/>
        <v>ELEM</v>
      </c>
      <c r="L187" s="12"/>
      <c r="M187" s="12"/>
      <c r="N187" s="12" t="str">
        <f t="shared" si="13"/>
        <v>FONTE</v>
      </c>
      <c r="O187" s="12"/>
      <c r="P187" s="12"/>
      <c r="Q187" s="12"/>
      <c r="R187" s="12"/>
      <c r="S187" s="12"/>
      <c r="T187" s="12"/>
      <c r="U187" s="24"/>
      <c r="V187" s="13"/>
      <c r="W187" s="14">
        <f t="shared" si="14"/>
        <v>0</v>
      </c>
      <c r="X187" s="12"/>
      <c r="Y187" s="12"/>
      <c r="Z187" s="12"/>
      <c r="AA187" s="12"/>
      <c r="AB187" s="12"/>
      <c r="AC187" s="12"/>
      <c r="AD187" s="12"/>
    </row>
    <row r="188" spans="1:30" ht="15.75" customHeight="1">
      <c r="A188" s="12"/>
      <c r="B188" s="12"/>
      <c r="C188" s="12"/>
      <c r="D188" s="12"/>
      <c r="E188" s="12" t="str">
        <f t="shared" si="10"/>
        <v>PROG</v>
      </c>
      <c r="F188" s="12"/>
      <c r="G188" s="12" t="str">
        <f t="shared" si="11"/>
        <v>P</v>
      </c>
      <c r="H188" s="12"/>
      <c r="I188" s="12"/>
      <c r="J188" s="12"/>
      <c r="K188" s="12" t="str">
        <f t="shared" si="12"/>
        <v>ELEM</v>
      </c>
      <c r="L188" s="12"/>
      <c r="M188" s="12"/>
      <c r="N188" s="12" t="str">
        <f t="shared" si="13"/>
        <v>FONTE</v>
      </c>
      <c r="O188" s="12"/>
      <c r="P188" s="12"/>
      <c r="Q188" s="12"/>
      <c r="R188" s="12"/>
      <c r="S188" s="12"/>
      <c r="T188" s="12"/>
      <c r="U188" s="24"/>
      <c r="V188" s="13"/>
      <c r="W188" s="14">
        <f t="shared" si="14"/>
        <v>0</v>
      </c>
      <c r="X188" s="12"/>
      <c r="Y188" s="12"/>
      <c r="Z188" s="12"/>
      <c r="AA188" s="12"/>
      <c r="AB188" s="12"/>
      <c r="AC188" s="12"/>
      <c r="AD188" s="12"/>
    </row>
    <row r="189" spans="1:30" ht="15.75" customHeight="1">
      <c r="A189" s="12"/>
      <c r="B189" s="12"/>
      <c r="C189" s="12"/>
      <c r="D189" s="12"/>
      <c r="E189" s="12" t="str">
        <f t="shared" si="10"/>
        <v>PROG</v>
      </c>
      <c r="F189" s="12"/>
      <c r="G189" s="12" t="str">
        <f t="shared" si="11"/>
        <v>P</v>
      </c>
      <c r="H189" s="12"/>
      <c r="I189" s="12"/>
      <c r="J189" s="12"/>
      <c r="K189" s="12" t="str">
        <f t="shared" si="12"/>
        <v>ELEM</v>
      </c>
      <c r="L189" s="12"/>
      <c r="M189" s="12"/>
      <c r="N189" s="12" t="str">
        <f t="shared" si="13"/>
        <v>FONTE</v>
      </c>
      <c r="O189" s="12"/>
      <c r="P189" s="12"/>
      <c r="Q189" s="12"/>
      <c r="R189" s="12"/>
      <c r="S189" s="12"/>
      <c r="T189" s="12"/>
      <c r="U189" s="24"/>
      <c r="V189" s="13"/>
      <c r="W189" s="14">
        <f t="shared" si="14"/>
        <v>0</v>
      </c>
      <c r="X189" s="12"/>
      <c r="Y189" s="12"/>
      <c r="Z189" s="12"/>
      <c r="AA189" s="12"/>
      <c r="AB189" s="12"/>
      <c r="AC189" s="12"/>
      <c r="AD189" s="12"/>
    </row>
    <row r="190" spans="1:30" ht="15.75" customHeight="1">
      <c r="A190" s="12"/>
      <c r="B190" s="12"/>
      <c r="C190" s="12"/>
      <c r="D190" s="12"/>
      <c r="E190" s="12" t="str">
        <f t="shared" si="10"/>
        <v>PROG</v>
      </c>
      <c r="F190" s="12"/>
      <c r="G190" s="12" t="str">
        <f t="shared" si="11"/>
        <v>P</v>
      </c>
      <c r="H190" s="12"/>
      <c r="I190" s="12"/>
      <c r="J190" s="12"/>
      <c r="K190" s="12" t="str">
        <f t="shared" si="12"/>
        <v>ELEM</v>
      </c>
      <c r="L190" s="12"/>
      <c r="M190" s="12"/>
      <c r="N190" s="12" t="str">
        <f t="shared" si="13"/>
        <v>FONTE</v>
      </c>
      <c r="O190" s="12"/>
      <c r="P190" s="12"/>
      <c r="Q190" s="12"/>
      <c r="R190" s="12"/>
      <c r="S190" s="12"/>
      <c r="T190" s="12"/>
      <c r="U190" s="24"/>
      <c r="V190" s="13"/>
      <c r="W190" s="14">
        <f t="shared" si="14"/>
        <v>0</v>
      </c>
      <c r="X190" s="12"/>
      <c r="Y190" s="12"/>
      <c r="Z190" s="12"/>
      <c r="AA190" s="12"/>
      <c r="AB190" s="12"/>
      <c r="AC190" s="12"/>
      <c r="AD190" s="12"/>
    </row>
    <row r="191" spans="1:30" ht="15.75" customHeight="1">
      <c r="A191" s="12"/>
      <c r="B191" s="12"/>
      <c r="C191" s="12"/>
      <c r="D191" s="12"/>
      <c r="E191" s="12" t="str">
        <f t="shared" si="10"/>
        <v>PROG</v>
      </c>
      <c r="F191" s="12"/>
      <c r="G191" s="12" t="str">
        <f t="shared" si="11"/>
        <v>P</v>
      </c>
      <c r="H191" s="12"/>
      <c r="I191" s="12"/>
      <c r="J191" s="12"/>
      <c r="K191" s="12" t="str">
        <f t="shared" si="12"/>
        <v>ELEM</v>
      </c>
      <c r="L191" s="12"/>
      <c r="M191" s="12"/>
      <c r="N191" s="12" t="str">
        <f t="shared" si="13"/>
        <v>FONTE</v>
      </c>
      <c r="O191" s="12"/>
      <c r="P191" s="12"/>
      <c r="Q191" s="12"/>
      <c r="R191" s="12"/>
      <c r="S191" s="12"/>
      <c r="T191" s="12"/>
      <c r="U191" s="24"/>
      <c r="V191" s="13"/>
      <c r="W191" s="14">
        <f t="shared" si="14"/>
        <v>0</v>
      </c>
      <c r="X191" s="12"/>
      <c r="Y191" s="12"/>
      <c r="Z191" s="12"/>
      <c r="AA191" s="12"/>
      <c r="AB191" s="12"/>
      <c r="AC191" s="12"/>
      <c r="AD191" s="12"/>
    </row>
    <row r="192" spans="1:30" ht="15.75" customHeight="1">
      <c r="A192" s="12"/>
      <c r="B192" s="12"/>
      <c r="C192" s="12"/>
      <c r="D192" s="12"/>
      <c r="E192" s="12" t="str">
        <f t="shared" si="10"/>
        <v>PROG</v>
      </c>
      <c r="F192" s="12"/>
      <c r="G192" s="12" t="str">
        <f t="shared" si="11"/>
        <v>P</v>
      </c>
      <c r="H192" s="12"/>
      <c r="I192" s="12"/>
      <c r="J192" s="12"/>
      <c r="K192" s="12" t="str">
        <f t="shared" si="12"/>
        <v>ELEM</v>
      </c>
      <c r="L192" s="12"/>
      <c r="M192" s="12"/>
      <c r="N192" s="12" t="str">
        <f t="shared" si="13"/>
        <v>FONTE</v>
      </c>
      <c r="O192" s="12"/>
      <c r="P192" s="12"/>
      <c r="Q192" s="12"/>
      <c r="R192" s="12"/>
      <c r="S192" s="12"/>
      <c r="T192" s="12"/>
      <c r="U192" s="24"/>
      <c r="V192" s="13"/>
      <c r="W192" s="14">
        <f t="shared" si="14"/>
        <v>0</v>
      </c>
      <c r="X192" s="12"/>
      <c r="Y192" s="12"/>
      <c r="Z192" s="12"/>
      <c r="AA192" s="12"/>
      <c r="AB192" s="12"/>
      <c r="AC192" s="12"/>
      <c r="AD192" s="12"/>
    </row>
    <row r="193" spans="1:30" ht="15.75" customHeight="1">
      <c r="A193" s="12"/>
      <c r="B193" s="12"/>
      <c r="C193" s="12"/>
      <c r="D193" s="12"/>
      <c r="E193" s="12" t="str">
        <f t="shared" si="10"/>
        <v>PROG</v>
      </c>
      <c r="F193" s="12"/>
      <c r="G193" s="12" t="str">
        <f t="shared" si="11"/>
        <v>P</v>
      </c>
      <c r="H193" s="12"/>
      <c r="I193" s="12"/>
      <c r="J193" s="12"/>
      <c r="K193" s="12" t="str">
        <f t="shared" si="12"/>
        <v>ELEM</v>
      </c>
      <c r="L193" s="12"/>
      <c r="M193" s="12"/>
      <c r="N193" s="12" t="str">
        <f t="shared" si="13"/>
        <v>FONTE</v>
      </c>
      <c r="O193" s="12"/>
      <c r="P193" s="12"/>
      <c r="Q193" s="12"/>
      <c r="R193" s="12"/>
      <c r="S193" s="12"/>
      <c r="T193" s="12"/>
      <c r="U193" s="24"/>
      <c r="V193" s="13"/>
      <c r="W193" s="14">
        <f t="shared" si="14"/>
        <v>0</v>
      </c>
      <c r="X193" s="12"/>
      <c r="Y193" s="12"/>
      <c r="Z193" s="12"/>
      <c r="AA193" s="12"/>
      <c r="AB193" s="12"/>
      <c r="AC193" s="12"/>
      <c r="AD193" s="12"/>
    </row>
    <row r="194" spans="1:30" ht="15.75" customHeight="1">
      <c r="A194" s="12"/>
      <c r="B194" s="12"/>
      <c r="C194" s="12"/>
      <c r="D194" s="12"/>
      <c r="E194" s="12" t="str">
        <f t="shared" si="10"/>
        <v>PROG</v>
      </c>
      <c r="F194" s="12"/>
      <c r="G194" s="12" t="str">
        <f t="shared" si="11"/>
        <v>P</v>
      </c>
      <c r="H194" s="12"/>
      <c r="I194" s="12"/>
      <c r="J194" s="12"/>
      <c r="K194" s="12" t="str">
        <f t="shared" si="12"/>
        <v>ELEM</v>
      </c>
      <c r="L194" s="12"/>
      <c r="M194" s="12"/>
      <c r="N194" s="12" t="str">
        <f t="shared" si="13"/>
        <v>FONTE</v>
      </c>
      <c r="O194" s="12"/>
      <c r="P194" s="12"/>
      <c r="Q194" s="12"/>
      <c r="R194" s="12"/>
      <c r="S194" s="12"/>
      <c r="T194" s="12"/>
      <c r="U194" s="24"/>
      <c r="V194" s="13"/>
      <c r="W194" s="14">
        <f t="shared" si="14"/>
        <v>0</v>
      </c>
      <c r="X194" s="12"/>
      <c r="Y194" s="12"/>
      <c r="Z194" s="12"/>
      <c r="AA194" s="12"/>
      <c r="AB194" s="12"/>
      <c r="AC194" s="12"/>
      <c r="AD194" s="12"/>
    </row>
    <row r="195" spans="1:30" ht="15.75" customHeight="1">
      <c r="A195" s="12"/>
      <c r="B195" s="12"/>
      <c r="C195" s="12"/>
      <c r="D195" s="12"/>
      <c r="E195" s="12" t="str">
        <f t="shared" si="10"/>
        <v>PROG</v>
      </c>
      <c r="F195" s="12"/>
      <c r="G195" s="12" t="str">
        <f t="shared" si="11"/>
        <v>P</v>
      </c>
      <c r="H195" s="12"/>
      <c r="I195" s="12"/>
      <c r="J195" s="12"/>
      <c r="K195" s="12" t="str">
        <f t="shared" si="12"/>
        <v>ELEM</v>
      </c>
      <c r="L195" s="12"/>
      <c r="M195" s="12"/>
      <c r="N195" s="12" t="str">
        <f t="shared" si="13"/>
        <v>FONTE</v>
      </c>
      <c r="O195" s="12"/>
      <c r="P195" s="12"/>
      <c r="Q195" s="12"/>
      <c r="R195" s="12"/>
      <c r="S195" s="12"/>
      <c r="T195" s="12"/>
      <c r="U195" s="24"/>
      <c r="V195" s="13"/>
      <c r="W195" s="14">
        <f t="shared" si="14"/>
        <v>0</v>
      </c>
      <c r="X195" s="12"/>
      <c r="Y195" s="12"/>
      <c r="Z195" s="12"/>
      <c r="AA195" s="12"/>
      <c r="AB195" s="12"/>
      <c r="AC195" s="12"/>
      <c r="AD195" s="12"/>
    </row>
    <row r="196" spans="1:30" ht="15.75" customHeight="1">
      <c r="A196" s="12"/>
      <c r="B196" s="12"/>
      <c r="C196" s="12"/>
      <c r="D196" s="12"/>
      <c r="E196" s="12" t="str">
        <f t="shared" si="10"/>
        <v>PROG</v>
      </c>
      <c r="F196" s="12"/>
      <c r="G196" s="12" t="str">
        <f t="shared" si="11"/>
        <v>P</v>
      </c>
      <c r="H196" s="12"/>
      <c r="I196" s="12"/>
      <c r="J196" s="12"/>
      <c r="K196" s="12" t="str">
        <f t="shared" si="12"/>
        <v>ELEM</v>
      </c>
      <c r="L196" s="12"/>
      <c r="M196" s="12"/>
      <c r="N196" s="12" t="str">
        <f t="shared" si="13"/>
        <v>FONTE</v>
      </c>
      <c r="O196" s="12"/>
      <c r="P196" s="12"/>
      <c r="Q196" s="12"/>
      <c r="R196" s="12"/>
      <c r="S196" s="12"/>
      <c r="T196" s="12"/>
      <c r="U196" s="24"/>
      <c r="V196" s="13"/>
      <c r="W196" s="14">
        <f t="shared" si="14"/>
        <v>0</v>
      </c>
      <c r="X196" s="12"/>
      <c r="Y196" s="12"/>
      <c r="Z196" s="12"/>
      <c r="AA196" s="12"/>
      <c r="AB196" s="12"/>
      <c r="AC196" s="12"/>
      <c r="AD196" s="12"/>
    </row>
    <row r="197" spans="1:30" ht="15.75" customHeight="1">
      <c r="A197" s="12"/>
      <c r="B197" s="12"/>
      <c r="C197" s="12"/>
      <c r="D197" s="12"/>
      <c r="E197" s="12" t="str">
        <f t="shared" si="10"/>
        <v>PROG</v>
      </c>
      <c r="F197" s="12"/>
      <c r="G197" s="12" t="str">
        <f t="shared" si="11"/>
        <v>P</v>
      </c>
      <c r="H197" s="12"/>
      <c r="I197" s="12"/>
      <c r="J197" s="12"/>
      <c r="K197" s="12" t="str">
        <f t="shared" si="12"/>
        <v>ELEM</v>
      </c>
      <c r="L197" s="12"/>
      <c r="M197" s="12"/>
      <c r="N197" s="12" t="str">
        <f t="shared" si="13"/>
        <v>FONTE</v>
      </c>
      <c r="O197" s="12"/>
      <c r="P197" s="12"/>
      <c r="Q197" s="12"/>
      <c r="R197" s="12"/>
      <c r="S197" s="12"/>
      <c r="T197" s="12"/>
      <c r="U197" s="24"/>
      <c r="V197" s="13"/>
      <c r="W197" s="14">
        <f t="shared" si="14"/>
        <v>0</v>
      </c>
      <c r="X197" s="12"/>
      <c r="Y197" s="12"/>
      <c r="Z197" s="12"/>
      <c r="AA197" s="12"/>
      <c r="AB197" s="12"/>
      <c r="AC197" s="12"/>
      <c r="AD197" s="12"/>
    </row>
    <row r="198" spans="1:30" ht="15.75" customHeight="1">
      <c r="A198" s="12"/>
      <c r="B198" s="12"/>
      <c r="C198" s="12"/>
      <c r="D198" s="12"/>
      <c r="E198" s="12" t="str">
        <f t="shared" si="10"/>
        <v>PROG</v>
      </c>
      <c r="F198" s="12"/>
      <c r="G198" s="12" t="str">
        <f t="shared" si="11"/>
        <v>P</v>
      </c>
      <c r="H198" s="12"/>
      <c r="I198" s="12"/>
      <c r="J198" s="12"/>
      <c r="K198" s="12" t="str">
        <f t="shared" si="12"/>
        <v>ELEM</v>
      </c>
      <c r="L198" s="12"/>
      <c r="M198" s="12"/>
      <c r="N198" s="12" t="str">
        <f t="shared" si="13"/>
        <v>FONTE</v>
      </c>
      <c r="O198" s="12"/>
      <c r="P198" s="12"/>
      <c r="Q198" s="12"/>
      <c r="R198" s="12"/>
      <c r="S198" s="12"/>
      <c r="T198" s="12"/>
      <c r="U198" s="24"/>
      <c r="V198" s="13"/>
      <c r="W198" s="14">
        <f t="shared" si="14"/>
        <v>0</v>
      </c>
      <c r="X198" s="12"/>
      <c r="Y198" s="12"/>
      <c r="Z198" s="12"/>
      <c r="AA198" s="12"/>
      <c r="AB198" s="12"/>
      <c r="AC198" s="12"/>
      <c r="AD198" s="12"/>
    </row>
    <row r="199" spans="1:30" ht="15.75" customHeight="1">
      <c r="A199" s="12"/>
      <c r="B199" s="12"/>
      <c r="C199" s="12"/>
      <c r="D199" s="12"/>
      <c r="E199" s="12" t="str">
        <f t="shared" si="10"/>
        <v>PROG</v>
      </c>
      <c r="F199" s="12"/>
      <c r="G199" s="12" t="str">
        <f t="shared" si="11"/>
        <v>P</v>
      </c>
      <c r="H199" s="12"/>
      <c r="I199" s="12"/>
      <c r="J199" s="12"/>
      <c r="K199" s="12" t="str">
        <f t="shared" si="12"/>
        <v>ELEM</v>
      </c>
      <c r="L199" s="12"/>
      <c r="M199" s="12"/>
      <c r="N199" s="12" t="str">
        <f t="shared" si="13"/>
        <v>FONTE</v>
      </c>
      <c r="O199" s="12"/>
      <c r="P199" s="12"/>
      <c r="Q199" s="12"/>
      <c r="R199" s="12"/>
      <c r="S199" s="12"/>
      <c r="T199" s="12"/>
      <c r="U199" s="24"/>
      <c r="V199" s="13"/>
      <c r="W199" s="14">
        <f t="shared" si="14"/>
        <v>0</v>
      </c>
      <c r="X199" s="12"/>
      <c r="Y199" s="12"/>
      <c r="Z199" s="12"/>
      <c r="AA199" s="12"/>
      <c r="AB199" s="12"/>
      <c r="AC199" s="12"/>
      <c r="AD199" s="12"/>
    </row>
    <row r="200" spans="1:30" ht="15.75" customHeight="1">
      <c r="A200" s="12"/>
      <c r="B200" s="12"/>
      <c r="C200" s="12"/>
      <c r="D200" s="12"/>
      <c r="E200" s="12" t="str">
        <f t="shared" si="10"/>
        <v>PROG</v>
      </c>
      <c r="F200" s="12"/>
      <c r="G200" s="12" t="str">
        <f t="shared" si="11"/>
        <v>P</v>
      </c>
      <c r="H200" s="12"/>
      <c r="I200" s="12"/>
      <c r="J200" s="12"/>
      <c r="K200" s="12" t="str">
        <f t="shared" si="12"/>
        <v>ELEM</v>
      </c>
      <c r="L200" s="12"/>
      <c r="M200" s="12"/>
      <c r="N200" s="12" t="str">
        <f t="shared" si="13"/>
        <v>FONTE</v>
      </c>
      <c r="O200" s="12"/>
      <c r="P200" s="12"/>
      <c r="Q200" s="12"/>
      <c r="R200" s="12"/>
      <c r="S200" s="12"/>
      <c r="T200" s="12"/>
      <c r="U200" s="24"/>
      <c r="V200" s="13"/>
      <c r="W200" s="14">
        <f t="shared" si="14"/>
        <v>0</v>
      </c>
      <c r="X200" s="12"/>
      <c r="Y200" s="12"/>
      <c r="Z200" s="12"/>
      <c r="AA200" s="12"/>
      <c r="AB200" s="12"/>
      <c r="AC200" s="12"/>
      <c r="AD200" s="12"/>
    </row>
    <row r="201" spans="1:30" ht="15.75" customHeight="1">
      <c r="A201" s="12"/>
      <c r="B201" s="12"/>
      <c r="C201" s="12"/>
      <c r="D201" s="12"/>
      <c r="E201" s="12" t="str">
        <f t="shared" si="10"/>
        <v>PROG</v>
      </c>
      <c r="F201" s="12"/>
      <c r="G201" s="12" t="str">
        <f t="shared" si="11"/>
        <v>P</v>
      </c>
      <c r="H201" s="12"/>
      <c r="I201" s="12"/>
      <c r="J201" s="12"/>
      <c r="K201" s="12" t="str">
        <f t="shared" si="12"/>
        <v>ELEM</v>
      </c>
      <c r="L201" s="12"/>
      <c r="M201" s="12"/>
      <c r="N201" s="12" t="str">
        <f t="shared" si="13"/>
        <v>FONTE</v>
      </c>
      <c r="O201" s="12"/>
      <c r="P201" s="12"/>
      <c r="Q201" s="12"/>
      <c r="R201" s="12"/>
      <c r="S201" s="12"/>
      <c r="T201" s="12"/>
      <c r="U201" s="24"/>
      <c r="V201" s="13"/>
      <c r="W201" s="14">
        <f t="shared" si="14"/>
        <v>0</v>
      </c>
      <c r="X201" s="12"/>
      <c r="Y201" s="12"/>
      <c r="Z201" s="12"/>
      <c r="AA201" s="12"/>
      <c r="AB201" s="12"/>
      <c r="AC201" s="12"/>
      <c r="AD201" s="12"/>
    </row>
    <row r="202" spans="1:30" ht="15.75" customHeight="1">
      <c r="A202" s="12"/>
      <c r="B202" s="12"/>
      <c r="C202" s="12"/>
      <c r="D202" s="12"/>
      <c r="E202" s="12" t="str">
        <f t="shared" si="10"/>
        <v>PROG</v>
      </c>
      <c r="F202" s="12"/>
      <c r="G202" s="12" t="str">
        <f t="shared" si="11"/>
        <v>P</v>
      </c>
      <c r="H202" s="12"/>
      <c r="I202" s="12"/>
      <c r="J202" s="12"/>
      <c r="K202" s="12" t="str">
        <f t="shared" si="12"/>
        <v>ELEM</v>
      </c>
      <c r="L202" s="12"/>
      <c r="M202" s="12"/>
      <c r="N202" s="12" t="str">
        <f t="shared" si="13"/>
        <v>FONTE</v>
      </c>
      <c r="O202" s="12"/>
      <c r="P202" s="12"/>
      <c r="Q202" s="12"/>
      <c r="R202" s="12"/>
      <c r="S202" s="12"/>
      <c r="T202" s="12"/>
      <c r="U202" s="24"/>
      <c r="V202" s="13"/>
      <c r="W202" s="14">
        <f t="shared" si="14"/>
        <v>0</v>
      </c>
      <c r="X202" s="12"/>
      <c r="Y202" s="12"/>
      <c r="Z202" s="12"/>
      <c r="AA202" s="12"/>
      <c r="AB202" s="12"/>
      <c r="AC202" s="12"/>
      <c r="AD202" s="12"/>
    </row>
    <row r="203" spans="1:30" ht="15.75" customHeight="1">
      <c r="A203" s="12"/>
      <c r="B203" s="12"/>
      <c r="C203" s="12"/>
      <c r="D203" s="12"/>
      <c r="E203" s="12" t="str">
        <f t="shared" si="10"/>
        <v>PROG</v>
      </c>
      <c r="F203" s="12"/>
      <c r="G203" s="12" t="str">
        <f t="shared" si="11"/>
        <v>P</v>
      </c>
      <c r="H203" s="12"/>
      <c r="I203" s="12"/>
      <c r="J203" s="12"/>
      <c r="K203" s="12" t="str">
        <f t="shared" si="12"/>
        <v>ELEM</v>
      </c>
      <c r="L203" s="12"/>
      <c r="M203" s="12"/>
      <c r="N203" s="12" t="str">
        <f t="shared" si="13"/>
        <v>FONTE</v>
      </c>
      <c r="O203" s="12"/>
      <c r="P203" s="12"/>
      <c r="Q203" s="12"/>
      <c r="R203" s="12"/>
      <c r="S203" s="12"/>
      <c r="T203" s="12"/>
      <c r="U203" s="24"/>
      <c r="V203" s="13"/>
      <c r="W203" s="14">
        <f t="shared" si="14"/>
        <v>0</v>
      </c>
      <c r="X203" s="12"/>
      <c r="Y203" s="12"/>
      <c r="Z203" s="12"/>
      <c r="AA203" s="12"/>
      <c r="AB203" s="12"/>
      <c r="AC203" s="12"/>
      <c r="AD203" s="12"/>
    </row>
    <row r="204" spans="1:30" ht="15.75" customHeight="1">
      <c r="A204" s="12"/>
      <c r="B204" s="12"/>
      <c r="C204" s="12"/>
      <c r="D204" s="12"/>
      <c r="E204" s="12" t="str">
        <f t="shared" si="10"/>
        <v>PROG</v>
      </c>
      <c r="F204" s="12"/>
      <c r="G204" s="12" t="str">
        <f t="shared" si="11"/>
        <v>P</v>
      </c>
      <c r="H204" s="12"/>
      <c r="I204" s="12"/>
      <c r="J204" s="12"/>
      <c r="K204" s="12" t="str">
        <f t="shared" si="12"/>
        <v>ELEM</v>
      </c>
      <c r="L204" s="12"/>
      <c r="M204" s="12"/>
      <c r="N204" s="12" t="str">
        <f t="shared" si="13"/>
        <v>FONTE</v>
      </c>
      <c r="O204" s="12"/>
      <c r="P204" s="12"/>
      <c r="Q204" s="12"/>
      <c r="R204" s="12"/>
      <c r="S204" s="12"/>
      <c r="T204" s="12"/>
      <c r="U204" s="24"/>
      <c r="V204" s="13"/>
      <c r="W204" s="14">
        <f t="shared" si="14"/>
        <v>0</v>
      </c>
      <c r="X204" s="12"/>
      <c r="Y204" s="12"/>
      <c r="Z204" s="12"/>
      <c r="AA204" s="12"/>
      <c r="AB204" s="12"/>
      <c r="AC204" s="12"/>
      <c r="AD204" s="12"/>
    </row>
    <row r="205" spans="1:30" ht="15.75" customHeight="1">
      <c r="A205" s="12"/>
      <c r="B205" s="12"/>
      <c r="C205" s="12"/>
      <c r="D205" s="12"/>
      <c r="E205" s="12" t="str">
        <f t="shared" si="10"/>
        <v>PROG</v>
      </c>
      <c r="F205" s="12"/>
      <c r="G205" s="12" t="str">
        <f t="shared" si="11"/>
        <v>P</v>
      </c>
      <c r="H205" s="12"/>
      <c r="I205" s="12"/>
      <c r="J205" s="12"/>
      <c r="K205" s="12" t="str">
        <f t="shared" si="12"/>
        <v>ELEM</v>
      </c>
      <c r="L205" s="12"/>
      <c r="M205" s="12"/>
      <c r="N205" s="12" t="str">
        <f t="shared" si="13"/>
        <v>FONTE</v>
      </c>
      <c r="O205" s="12"/>
      <c r="P205" s="12"/>
      <c r="Q205" s="12"/>
      <c r="R205" s="12"/>
      <c r="S205" s="12"/>
      <c r="T205" s="12"/>
      <c r="U205" s="24"/>
      <c r="V205" s="13"/>
      <c r="W205" s="14">
        <f t="shared" si="14"/>
        <v>0</v>
      </c>
      <c r="X205" s="12"/>
      <c r="Y205" s="12"/>
      <c r="Z205" s="12"/>
      <c r="AA205" s="12"/>
      <c r="AB205" s="12"/>
      <c r="AC205" s="12"/>
      <c r="AD205" s="12"/>
    </row>
    <row r="206" spans="1:30" ht="15.75" customHeight="1">
      <c r="A206" s="12"/>
      <c r="B206" s="12"/>
      <c r="C206" s="12"/>
      <c r="D206" s="12"/>
      <c r="E206" s="12" t="str">
        <f t="shared" si="10"/>
        <v>PROG</v>
      </c>
      <c r="F206" s="12"/>
      <c r="G206" s="12" t="str">
        <f t="shared" si="11"/>
        <v>P</v>
      </c>
      <c r="H206" s="12"/>
      <c r="I206" s="12"/>
      <c r="J206" s="12"/>
      <c r="K206" s="12" t="str">
        <f t="shared" si="12"/>
        <v>ELEM</v>
      </c>
      <c r="L206" s="12"/>
      <c r="M206" s="12"/>
      <c r="N206" s="12" t="str">
        <f t="shared" si="13"/>
        <v>FONTE</v>
      </c>
      <c r="O206" s="12"/>
      <c r="P206" s="12"/>
      <c r="Q206" s="12"/>
      <c r="R206" s="12"/>
      <c r="S206" s="12"/>
      <c r="T206" s="12"/>
      <c r="U206" s="24"/>
      <c r="V206" s="13"/>
      <c r="W206" s="14">
        <f t="shared" si="14"/>
        <v>0</v>
      </c>
      <c r="X206" s="12"/>
      <c r="Y206" s="12"/>
      <c r="Z206" s="12"/>
      <c r="AA206" s="12"/>
      <c r="AB206" s="12"/>
      <c r="AC206" s="12"/>
      <c r="AD206" s="12"/>
    </row>
    <row r="207" spans="1:30" ht="15.75" customHeight="1">
      <c r="A207" s="12"/>
      <c r="B207" s="12"/>
      <c r="C207" s="12"/>
      <c r="D207" s="12"/>
      <c r="E207" s="12" t="str">
        <f t="shared" si="10"/>
        <v>PROG</v>
      </c>
      <c r="F207" s="12"/>
      <c r="G207" s="12" t="str">
        <f t="shared" si="11"/>
        <v>P</v>
      </c>
      <c r="H207" s="12"/>
      <c r="I207" s="12"/>
      <c r="J207" s="12"/>
      <c r="K207" s="12" t="str">
        <f t="shared" si="12"/>
        <v>ELEM</v>
      </c>
      <c r="L207" s="12"/>
      <c r="M207" s="12"/>
      <c r="N207" s="12" t="str">
        <f t="shared" si="13"/>
        <v>FONTE</v>
      </c>
      <c r="O207" s="12"/>
      <c r="P207" s="12"/>
      <c r="Q207" s="12"/>
      <c r="R207" s="12"/>
      <c r="S207" s="12"/>
      <c r="T207" s="12"/>
      <c r="U207" s="24"/>
      <c r="V207" s="13"/>
      <c r="W207" s="14">
        <f t="shared" si="14"/>
        <v>0</v>
      </c>
      <c r="X207" s="12"/>
      <c r="Y207" s="12"/>
      <c r="Z207" s="12"/>
      <c r="AA207" s="12"/>
      <c r="AB207" s="12"/>
      <c r="AC207" s="12"/>
      <c r="AD207" s="12"/>
    </row>
    <row r="208" spans="1:30" ht="15.75" customHeight="1">
      <c r="A208" s="12"/>
      <c r="B208" s="12"/>
      <c r="C208" s="12"/>
      <c r="D208" s="12"/>
      <c r="E208" s="12" t="str">
        <f t="shared" si="10"/>
        <v>PROG</v>
      </c>
      <c r="F208" s="12"/>
      <c r="G208" s="12" t="str">
        <f t="shared" si="11"/>
        <v>P</v>
      </c>
      <c r="H208" s="12"/>
      <c r="I208" s="12"/>
      <c r="J208" s="12"/>
      <c r="K208" s="12" t="str">
        <f t="shared" si="12"/>
        <v>ELEM</v>
      </c>
      <c r="L208" s="12"/>
      <c r="M208" s="12"/>
      <c r="N208" s="12" t="str">
        <f t="shared" si="13"/>
        <v>FONTE</v>
      </c>
      <c r="O208" s="12"/>
      <c r="P208" s="12"/>
      <c r="Q208" s="12"/>
      <c r="R208" s="12"/>
      <c r="S208" s="12"/>
      <c r="T208" s="12"/>
      <c r="U208" s="24"/>
      <c r="V208" s="13"/>
      <c r="W208" s="14">
        <f t="shared" si="14"/>
        <v>0</v>
      </c>
      <c r="X208" s="12"/>
      <c r="Y208" s="12"/>
      <c r="Z208" s="12"/>
      <c r="AA208" s="12"/>
      <c r="AB208" s="12"/>
      <c r="AC208" s="12"/>
      <c r="AD208" s="12"/>
    </row>
    <row r="209" spans="1:30" ht="15.75" customHeight="1">
      <c r="A209" s="12"/>
      <c r="B209" s="12"/>
      <c r="C209" s="12"/>
      <c r="D209" s="12"/>
      <c r="E209" s="12" t="str">
        <f t="shared" si="10"/>
        <v>PROG</v>
      </c>
      <c r="F209" s="12"/>
      <c r="G209" s="12" t="str">
        <f t="shared" si="11"/>
        <v>P</v>
      </c>
      <c r="H209" s="12"/>
      <c r="I209" s="12"/>
      <c r="J209" s="12"/>
      <c r="K209" s="12" t="str">
        <f t="shared" si="12"/>
        <v>ELEM</v>
      </c>
      <c r="L209" s="12"/>
      <c r="M209" s="12"/>
      <c r="N209" s="12" t="str">
        <f t="shared" si="13"/>
        <v>FONTE</v>
      </c>
      <c r="O209" s="12"/>
      <c r="P209" s="12"/>
      <c r="Q209" s="12"/>
      <c r="R209" s="12"/>
      <c r="S209" s="12"/>
      <c r="T209" s="12"/>
      <c r="U209" s="24"/>
      <c r="V209" s="13"/>
      <c r="W209" s="14">
        <f t="shared" si="14"/>
        <v>0</v>
      </c>
      <c r="X209" s="12"/>
      <c r="Y209" s="12"/>
      <c r="Z209" s="12"/>
      <c r="AA209" s="12"/>
      <c r="AB209" s="12"/>
      <c r="AC209" s="12"/>
      <c r="AD209" s="12"/>
    </row>
    <row r="210" spans="1:30" ht="15.75" customHeight="1">
      <c r="A210" s="12"/>
      <c r="B210" s="12"/>
      <c r="C210" s="12"/>
      <c r="D210" s="12"/>
      <c r="E210" s="12" t="str">
        <f t="shared" si="10"/>
        <v>PROG</v>
      </c>
      <c r="F210" s="12"/>
      <c r="G210" s="12" t="str">
        <f t="shared" si="11"/>
        <v>P</v>
      </c>
      <c r="H210" s="12"/>
      <c r="I210" s="12"/>
      <c r="J210" s="12"/>
      <c r="K210" s="12" t="str">
        <f t="shared" si="12"/>
        <v>ELEM</v>
      </c>
      <c r="L210" s="12"/>
      <c r="M210" s="12"/>
      <c r="N210" s="12" t="str">
        <f t="shared" si="13"/>
        <v>FONTE</v>
      </c>
      <c r="O210" s="12"/>
      <c r="P210" s="12"/>
      <c r="Q210" s="12"/>
      <c r="R210" s="12"/>
      <c r="S210" s="12"/>
      <c r="T210" s="12"/>
      <c r="U210" s="24"/>
      <c r="V210" s="13"/>
      <c r="W210" s="14">
        <f t="shared" si="14"/>
        <v>0</v>
      </c>
      <c r="X210" s="12"/>
      <c r="Y210" s="12"/>
      <c r="Z210" s="12"/>
      <c r="AA210" s="12"/>
      <c r="AB210" s="12"/>
      <c r="AC210" s="12"/>
      <c r="AD210" s="12"/>
    </row>
    <row r="211" spans="1:30" ht="15.75" customHeight="1">
      <c r="A211" s="12"/>
      <c r="B211" s="12"/>
      <c r="C211" s="12"/>
      <c r="D211" s="12"/>
      <c r="E211" s="12" t="str">
        <f t="shared" si="10"/>
        <v>PROG</v>
      </c>
      <c r="F211" s="12"/>
      <c r="G211" s="12" t="str">
        <f t="shared" si="11"/>
        <v>P</v>
      </c>
      <c r="H211" s="12"/>
      <c r="I211" s="12"/>
      <c r="J211" s="12"/>
      <c r="K211" s="12" t="str">
        <f t="shared" si="12"/>
        <v>ELEM</v>
      </c>
      <c r="L211" s="12"/>
      <c r="M211" s="12"/>
      <c r="N211" s="12" t="str">
        <f t="shared" si="13"/>
        <v>FONTE</v>
      </c>
      <c r="O211" s="12"/>
      <c r="P211" s="12"/>
      <c r="Q211" s="12"/>
      <c r="R211" s="12"/>
      <c r="S211" s="12"/>
      <c r="T211" s="12"/>
      <c r="U211" s="24"/>
      <c r="V211" s="13"/>
      <c r="W211" s="14">
        <f t="shared" si="14"/>
        <v>0</v>
      </c>
      <c r="X211" s="12"/>
      <c r="Y211" s="12"/>
      <c r="Z211" s="12"/>
      <c r="AA211" s="12"/>
      <c r="AB211" s="12"/>
      <c r="AC211" s="12"/>
      <c r="AD211" s="12"/>
    </row>
    <row r="212" spans="1:30" ht="15.75" customHeight="1">
      <c r="A212" s="12"/>
      <c r="B212" s="12"/>
      <c r="C212" s="12"/>
      <c r="D212" s="12"/>
      <c r="E212" s="12" t="str">
        <f t="shared" si="10"/>
        <v>PROG</v>
      </c>
      <c r="F212" s="12"/>
      <c r="G212" s="12" t="str">
        <f t="shared" si="11"/>
        <v>P</v>
      </c>
      <c r="H212" s="12"/>
      <c r="I212" s="12"/>
      <c r="J212" s="12"/>
      <c r="K212" s="12" t="str">
        <f t="shared" si="12"/>
        <v>ELEM</v>
      </c>
      <c r="L212" s="12"/>
      <c r="M212" s="12"/>
      <c r="N212" s="12" t="str">
        <f t="shared" si="13"/>
        <v>FONTE</v>
      </c>
      <c r="O212" s="12"/>
      <c r="P212" s="12"/>
      <c r="Q212" s="12"/>
      <c r="R212" s="12"/>
      <c r="S212" s="12"/>
      <c r="T212" s="12"/>
      <c r="U212" s="12"/>
      <c r="V212" s="13"/>
      <c r="W212" s="14">
        <f t="shared" si="14"/>
        <v>0</v>
      </c>
      <c r="X212" s="12"/>
      <c r="Y212" s="12"/>
      <c r="Z212" s="12"/>
      <c r="AA212" s="12"/>
      <c r="AB212" s="12"/>
      <c r="AC212" s="12"/>
      <c r="AD212" s="12"/>
    </row>
    <row r="213" spans="1:30" ht="15.75" customHeight="1">
      <c r="A213" s="12"/>
      <c r="B213" s="12"/>
      <c r="C213" s="12"/>
      <c r="D213" s="12"/>
      <c r="E213" s="12" t="str">
        <f t="shared" si="10"/>
        <v>PROG</v>
      </c>
      <c r="F213" s="12"/>
      <c r="G213" s="12" t="str">
        <f t="shared" si="11"/>
        <v>P</v>
      </c>
      <c r="H213" s="12"/>
      <c r="I213" s="12"/>
      <c r="J213" s="12"/>
      <c r="K213" s="12" t="str">
        <f t="shared" si="12"/>
        <v>ELEM</v>
      </c>
      <c r="L213" s="12"/>
      <c r="M213" s="12"/>
      <c r="N213" s="12" t="str">
        <f t="shared" si="13"/>
        <v>FONTE</v>
      </c>
      <c r="O213" s="12"/>
      <c r="P213" s="12"/>
      <c r="Q213" s="12"/>
      <c r="R213" s="12"/>
      <c r="S213" s="12"/>
      <c r="T213" s="12"/>
      <c r="U213" s="12"/>
      <c r="V213" s="13"/>
      <c r="W213" s="14">
        <f t="shared" si="14"/>
        <v>0</v>
      </c>
      <c r="X213" s="12"/>
      <c r="Y213" s="12"/>
      <c r="Z213" s="12"/>
      <c r="AA213" s="12"/>
      <c r="AB213" s="12"/>
      <c r="AC213" s="12"/>
      <c r="AD213" s="12"/>
    </row>
    <row r="214" spans="1:30" ht="15.75" customHeight="1">
      <c r="A214" s="12"/>
      <c r="B214" s="12"/>
      <c r="C214" s="12"/>
      <c r="D214" s="12"/>
      <c r="E214" s="12" t="str">
        <f t="shared" si="10"/>
        <v>PROG</v>
      </c>
      <c r="F214" s="12"/>
      <c r="G214" s="12" t="str">
        <f t="shared" si="11"/>
        <v>P</v>
      </c>
      <c r="H214" s="12"/>
      <c r="I214" s="12"/>
      <c r="J214" s="12"/>
      <c r="K214" s="12" t="str">
        <f t="shared" si="12"/>
        <v>ELEM</v>
      </c>
      <c r="L214" s="12"/>
      <c r="M214" s="12"/>
      <c r="N214" s="12" t="str">
        <f t="shared" si="13"/>
        <v>FONTE</v>
      </c>
      <c r="O214" s="12"/>
      <c r="P214" s="12"/>
      <c r="Q214" s="12"/>
      <c r="R214" s="12"/>
      <c r="S214" s="12"/>
      <c r="T214" s="12"/>
      <c r="U214" s="12"/>
      <c r="V214" s="13"/>
      <c r="W214" s="14">
        <f t="shared" si="14"/>
        <v>0</v>
      </c>
      <c r="X214" s="12"/>
      <c r="Y214" s="12"/>
      <c r="Z214" s="12"/>
      <c r="AA214" s="12"/>
      <c r="AB214" s="12"/>
      <c r="AC214" s="12"/>
      <c r="AD214" s="12"/>
    </row>
    <row r="215" spans="1:30" ht="15.75" customHeight="1">
      <c r="A215" s="12"/>
      <c r="B215" s="12"/>
      <c r="C215" s="12"/>
      <c r="D215" s="12"/>
      <c r="E215" s="12" t="str">
        <f t="shared" si="10"/>
        <v>PROG</v>
      </c>
      <c r="F215" s="12"/>
      <c r="G215" s="12" t="str">
        <f t="shared" si="11"/>
        <v>P</v>
      </c>
      <c r="H215" s="12"/>
      <c r="I215" s="12"/>
      <c r="J215" s="12"/>
      <c r="K215" s="12" t="str">
        <f t="shared" si="12"/>
        <v>ELEM</v>
      </c>
      <c r="L215" s="12"/>
      <c r="M215" s="12"/>
      <c r="N215" s="12" t="str">
        <f t="shared" si="13"/>
        <v>FONTE</v>
      </c>
      <c r="O215" s="12"/>
      <c r="P215" s="12"/>
      <c r="Q215" s="12"/>
      <c r="R215" s="12"/>
      <c r="S215" s="12"/>
      <c r="T215" s="12"/>
      <c r="U215" s="12"/>
      <c r="V215" s="13"/>
      <c r="W215" s="14">
        <f t="shared" si="14"/>
        <v>0</v>
      </c>
      <c r="X215" s="12"/>
      <c r="Y215" s="12"/>
      <c r="Z215" s="12"/>
      <c r="AA215" s="12"/>
      <c r="AB215" s="12"/>
      <c r="AC215" s="12"/>
      <c r="AD215" s="12"/>
    </row>
    <row r="216" spans="1:3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dataValidations count="6">
    <dataValidation type="list" allowBlank="1" showErrorMessage="1" sqref="B2:C215 B216:B1000" xr:uid="{00000000-0002-0000-0500-000000000000}">
      <formula1>INDIRECT($A$5)</formula1>
    </dataValidation>
    <dataValidation type="list" allowBlank="1" showInputMessage="1" showErrorMessage="1" prompt="Favor selecionar uma opção disponível na lista. Nela aparecem somente os ações vinculadas ao programa escolhido na coluna F. " sqref="H2:H215" xr:uid="{00000000-0002-0000-0500-000001000000}">
      <formula1>INDIRECT(G2)</formula1>
    </dataValidation>
    <dataValidation type="decimal" allowBlank="1" showErrorMessage="1" sqref="AB2:AD215" xr:uid="{00000000-0002-0000-0500-000002000000}">
      <formula1>1</formula1>
      <formula2>200</formula2>
    </dataValidation>
    <dataValidation type="list" allowBlank="1" showInputMessage="1" showErrorMessage="1" prompt="Favor selecionar uma opção disponível na lista. Nela aparecem somente os programas vinculados à UO escolhida na coluna A. " sqref="F2:F215" xr:uid="{00000000-0002-0000-0500-000003000000}">
      <formula1>INDIRECT(E2)</formula1>
    </dataValidation>
    <dataValidation type="list" allowBlank="1" showErrorMessage="1" sqref="F216:F1000" xr:uid="{00000000-0002-0000-0500-000004000000}">
      <formula1>INDIRECT(E217)</formula1>
    </dataValidation>
    <dataValidation type="list" allowBlank="1" showErrorMessage="1" sqref="L2:L215 H216:H1000 O2:O1000" xr:uid="{00000000-0002-0000-0500-000005000000}">
      <formula1>INDIRECT(G2)</formula1>
    </dataValidation>
  </dataValidations>
  <pageMargins left="0.511811024" right="0.511811024" top="0.78740157499999996" bottom="0.78740157499999996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500-000006000000}">
          <x14:formula1>
            <xm:f>ELEMENTO!$A$1:$AK$1</xm:f>
          </x14:formula1>
          <xm:sqref>J2:J215</xm:sqref>
        </x14:dataValidation>
        <x14:dataValidation type="list" allowBlank="1" showInputMessage="1" showErrorMessage="1" prompt="Favor selecionar uma opção disponível na lista. " xr:uid="{00000000-0002-0000-0500-000007000000}">
          <x14:formula1>
            <xm:f>ORGANOGRAMA!$A$1:$S$1</xm:f>
          </x14:formula1>
          <xm:sqref>A2:A215</xm:sqref>
        </x14:dataValidation>
        <x14:dataValidation type="list" allowBlank="1" showErrorMessage="1" xr:uid="{00000000-0002-0000-0500-000008000000}">
          <x14:formula1>
            <xm:f>CENÁRIO!$C$2:$C$3</xm:f>
          </x14:formula1>
          <xm:sqref>Q2:Q1000</xm:sqref>
        </x14:dataValidation>
        <x14:dataValidation type="list" allowBlank="1" showErrorMessage="1" xr:uid="{00000000-0002-0000-0500-000009000000}">
          <x14:formula1>
            <xm:f>CENÁRIO!$A$2:$A$3</xm:f>
          </x14:formula1>
          <xm:sqref>X2:X1000</xm:sqref>
        </x14:dataValidation>
        <x14:dataValidation type="list" allowBlank="1" showErrorMessage="1" xr:uid="{00000000-0002-0000-0500-00000A000000}">
          <x14:formula1>
            <xm:f>CENÁRIO!$A$8:$A$9</xm:f>
          </x14:formula1>
          <xm:sqref>M2:M1000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00"/>
  <sheetViews>
    <sheetView showGridLines="0" workbookViewId="0">
      <pane ySplit="2" topLeftCell="A3" activePane="bottomLeft" state="frozen"/>
      <selection pane="bottomLeft" activeCell="F3" sqref="F3"/>
    </sheetView>
  </sheetViews>
  <sheetFormatPr defaultColWidth="14.42578125" defaultRowHeight="15" customHeight="1"/>
  <cols>
    <col min="1" max="1" width="32.140625" customWidth="1"/>
    <col min="2" max="2" width="23.28515625" customWidth="1"/>
    <col min="3" max="3" width="23.28515625" hidden="1" customWidth="1"/>
    <col min="4" max="4" width="26.5703125" customWidth="1"/>
    <col min="5" max="5" width="26.85546875" hidden="1" customWidth="1"/>
    <col min="6" max="6" width="31.28515625" customWidth="1"/>
    <col min="7" max="7" width="11.140625" hidden="1" customWidth="1"/>
    <col min="8" max="8" width="31.85546875" customWidth="1"/>
    <col min="9" max="9" width="30.85546875" customWidth="1"/>
    <col min="10" max="10" width="42.85546875" customWidth="1"/>
    <col min="11" max="11" width="25.28515625" hidden="1" customWidth="1"/>
    <col min="12" max="12" width="43.5703125" customWidth="1"/>
    <col min="13" max="13" width="26.42578125" customWidth="1"/>
    <col min="14" max="14" width="22.85546875" hidden="1" customWidth="1"/>
    <col min="15" max="16" width="26.28515625" customWidth="1"/>
    <col min="17" max="17" width="7.140625" customWidth="1"/>
    <col min="18" max="18" width="18" customWidth="1"/>
    <col min="19" max="19" width="8.5703125" customWidth="1"/>
    <col min="20" max="20" width="18.7109375" customWidth="1"/>
    <col min="21" max="21" width="15.7109375" customWidth="1"/>
    <col min="22" max="22" width="23.85546875" customWidth="1"/>
    <col min="23" max="23" width="17.7109375" customWidth="1"/>
    <col min="24" max="24" width="22.7109375" customWidth="1"/>
    <col min="25" max="25" width="22.140625" customWidth="1"/>
    <col min="26" max="26" width="19" customWidth="1"/>
    <col min="27" max="27" width="18.7109375" customWidth="1"/>
    <col min="28" max="28" width="33.7109375" customWidth="1"/>
    <col min="29" max="29" width="31.140625" customWidth="1"/>
    <col min="30" max="30" width="26.5703125" customWidth="1"/>
  </cols>
  <sheetData>
    <row r="1" spans="1:30" ht="69.75" customHeight="1">
      <c r="A1" s="6"/>
      <c r="B1" s="6"/>
      <c r="C1" s="6"/>
      <c r="D1" s="6"/>
      <c r="E1" s="6"/>
      <c r="F1" s="69" t="s">
        <v>890</v>
      </c>
      <c r="G1" s="6"/>
      <c r="H1" s="75" t="s">
        <v>891</v>
      </c>
      <c r="I1" s="76"/>
      <c r="J1" s="76"/>
      <c r="K1" s="6"/>
      <c r="L1" s="6"/>
      <c r="M1" s="6"/>
      <c r="N1" s="6"/>
      <c r="O1" s="6"/>
      <c r="P1" s="70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30">
      <c r="A2" s="59" t="s">
        <v>77</v>
      </c>
      <c r="B2" s="59" t="s">
        <v>78</v>
      </c>
      <c r="C2" s="59" t="s">
        <v>79</v>
      </c>
      <c r="D2" s="59" t="s">
        <v>80</v>
      </c>
      <c r="E2" s="59" t="s">
        <v>81</v>
      </c>
      <c r="F2" s="59" t="s">
        <v>82</v>
      </c>
      <c r="G2" s="59" t="s">
        <v>83</v>
      </c>
      <c r="H2" s="59" t="s">
        <v>84</v>
      </c>
      <c r="I2" s="59" t="s">
        <v>845</v>
      </c>
      <c r="J2" s="60" t="s">
        <v>85</v>
      </c>
      <c r="K2" s="60" t="s">
        <v>86</v>
      </c>
      <c r="L2" s="60" t="s">
        <v>87</v>
      </c>
      <c r="M2" s="60" t="s">
        <v>90</v>
      </c>
      <c r="N2" s="60" t="s">
        <v>91</v>
      </c>
      <c r="O2" s="60" t="s">
        <v>846</v>
      </c>
      <c r="P2" s="60" t="s">
        <v>892</v>
      </c>
      <c r="Q2" s="60" t="s">
        <v>94</v>
      </c>
      <c r="R2" s="61" t="s">
        <v>95</v>
      </c>
      <c r="S2" s="61" t="s">
        <v>96</v>
      </c>
      <c r="T2" s="61" t="s">
        <v>97</v>
      </c>
      <c r="U2" s="61" t="s">
        <v>98</v>
      </c>
      <c r="V2" s="61" t="s">
        <v>99</v>
      </c>
      <c r="W2" s="61" t="s">
        <v>100</v>
      </c>
      <c r="X2" s="62" t="s">
        <v>101</v>
      </c>
      <c r="Y2" s="62" t="s">
        <v>102</v>
      </c>
      <c r="Z2" s="62" t="s">
        <v>103</v>
      </c>
      <c r="AA2" s="62" t="s">
        <v>104</v>
      </c>
      <c r="AB2" s="63" t="s">
        <v>105</v>
      </c>
      <c r="AC2" s="63" t="s">
        <v>106</v>
      </c>
      <c r="AD2" s="63" t="s">
        <v>107</v>
      </c>
    </row>
    <row r="3" spans="1:30" ht="90">
      <c r="A3" s="29" t="s">
        <v>893</v>
      </c>
      <c r="B3" s="29" t="s">
        <v>894</v>
      </c>
      <c r="C3" s="29"/>
      <c r="D3" s="29" t="s">
        <v>895</v>
      </c>
      <c r="E3" s="29" t="str">
        <f t="shared" ref="E3:E9" si="0">CONCATENATE(A3,"PROG")</f>
        <v>Fundação de Artes de Minas GeraisPROG</v>
      </c>
      <c r="F3" s="29" t="s">
        <v>849</v>
      </c>
      <c r="G3" s="29" t="str">
        <f t="shared" ref="G3:G200" si="1">CONCATENATE("P",(LEFT(F3,3)),A3)</f>
        <v>P060Fundação de Artes de Minas Gerais</v>
      </c>
      <c r="H3" s="29" t="s">
        <v>850</v>
      </c>
      <c r="I3" s="29" t="s">
        <v>896</v>
      </c>
      <c r="J3" s="29" t="s">
        <v>110</v>
      </c>
      <c r="K3" s="29" t="str">
        <f t="shared" ref="K3:K200" si="2">CONCATENATE("ELEM",LEFT(J3,2))</f>
        <v>ELEM14</v>
      </c>
      <c r="L3" s="29" t="s">
        <v>50</v>
      </c>
      <c r="M3" s="29" t="s">
        <v>111</v>
      </c>
      <c r="N3" s="29" t="str">
        <f t="shared" ref="N3:N9" si="3">CONCATENATE("FONTE",A3)</f>
        <v>FONTEFundação de Artes de Minas Gerais</v>
      </c>
      <c r="O3" s="29"/>
      <c r="P3" s="29"/>
      <c r="Q3" s="29" t="s">
        <v>113</v>
      </c>
      <c r="R3" s="29" t="s">
        <v>852</v>
      </c>
      <c r="S3" s="29">
        <v>2</v>
      </c>
      <c r="T3" s="29" t="s">
        <v>897</v>
      </c>
      <c r="U3" s="30">
        <v>294</v>
      </c>
      <c r="V3" s="31">
        <v>1</v>
      </c>
      <c r="W3" s="32">
        <f t="shared" ref="W3:W200" si="4">S3*U3*V3</f>
        <v>588</v>
      </c>
      <c r="X3" s="29" t="s">
        <v>116</v>
      </c>
      <c r="Y3" s="29"/>
      <c r="Z3" s="29" t="s">
        <v>898</v>
      </c>
      <c r="AA3" s="29" t="s">
        <v>899</v>
      </c>
      <c r="AB3" s="29">
        <v>0</v>
      </c>
      <c r="AC3" s="29"/>
      <c r="AD3" s="29"/>
    </row>
    <row r="4" spans="1:30" ht="75">
      <c r="A4" s="29" t="s">
        <v>893</v>
      </c>
      <c r="B4" s="29" t="s">
        <v>894</v>
      </c>
      <c r="C4" s="29"/>
      <c r="D4" s="29" t="s">
        <v>895</v>
      </c>
      <c r="E4" s="29" t="str">
        <f t="shared" si="0"/>
        <v>Fundação de Artes de Minas GeraisPROG</v>
      </c>
      <c r="F4" s="29" t="s">
        <v>849</v>
      </c>
      <c r="G4" s="29" t="str">
        <f t="shared" si="1"/>
        <v>P060Fundação de Artes de Minas Gerais</v>
      </c>
      <c r="H4" s="29" t="s">
        <v>850</v>
      </c>
      <c r="I4" s="29" t="s">
        <v>896</v>
      </c>
      <c r="J4" s="29" t="s">
        <v>158</v>
      </c>
      <c r="K4" s="29" t="str">
        <f t="shared" si="2"/>
        <v>ELEM33</v>
      </c>
      <c r="L4" s="29" t="s">
        <v>539</v>
      </c>
      <c r="M4" s="29" t="s">
        <v>111</v>
      </c>
      <c r="N4" s="29" t="str">
        <f t="shared" si="3"/>
        <v>FONTEFundação de Artes de Minas Gerais</v>
      </c>
      <c r="O4" s="29"/>
      <c r="P4" s="29"/>
      <c r="Q4" s="29" t="s">
        <v>113</v>
      </c>
      <c r="R4" s="29" t="s">
        <v>900</v>
      </c>
      <c r="S4" s="29">
        <v>1</v>
      </c>
      <c r="T4" s="29" t="s">
        <v>858</v>
      </c>
      <c r="U4" s="30">
        <v>20</v>
      </c>
      <c r="V4" s="31">
        <v>1</v>
      </c>
      <c r="W4" s="32">
        <f t="shared" si="4"/>
        <v>20</v>
      </c>
      <c r="X4" s="29" t="s">
        <v>116</v>
      </c>
      <c r="Y4" s="29"/>
      <c r="Z4" s="29" t="s">
        <v>898</v>
      </c>
      <c r="AA4" s="29" t="s">
        <v>899</v>
      </c>
      <c r="AB4" s="29">
        <v>0</v>
      </c>
      <c r="AC4" s="29"/>
      <c r="AD4" s="29"/>
    </row>
    <row r="5" spans="1:30" ht="105">
      <c r="A5" s="29" t="s">
        <v>893</v>
      </c>
      <c r="B5" s="29" t="s">
        <v>894</v>
      </c>
      <c r="C5" s="29"/>
      <c r="D5" s="29" t="s">
        <v>895</v>
      </c>
      <c r="E5" s="29" t="str">
        <f t="shared" si="0"/>
        <v>Fundação de Artes de Minas GeraisPROG</v>
      </c>
      <c r="F5" s="29" t="s">
        <v>849</v>
      </c>
      <c r="G5" s="29" t="str">
        <f t="shared" si="1"/>
        <v>P060Fundação de Artes de Minas Gerais</v>
      </c>
      <c r="H5" s="29" t="s">
        <v>850</v>
      </c>
      <c r="I5" s="29" t="s">
        <v>896</v>
      </c>
      <c r="J5" s="29" t="s">
        <v>110</v>
      </c>
      <c r="K5" s="29" t="str">
        <f t="shared" si="2"/>
        <v>ELEM14</v>
      </c>
      <c r="L5" s="29" t="s">
        <v>50</v>
      </c>
      <c r="M5" s="29" t="s">
        <v>111</v>
      </c>
      <c r="N5" s="29" t="str">
        <f t="shared" si="3"/>
        <v>FONTEFundação de Artes de Minas Gerais</v>
      </c>
      <c r="O5" s="29"/>
      <c r="P5" s="29"/>
      <c r="Q5" s="29" t="s">
        <v>113</v>
      </c>
      <c r="R5" s="29" t="s">
        <v>852</v>
      </c>
      <c r="S5" s="29">
        <v>2</v>
      </c>
      <c r="T5" s="29" t="s">
        <v>897</v>
      </c>
      <c r="U5" s="30">
        <v>294</v>
      </c>
      <c r="V5" s="31">
        <v>1</v>
      </c>
      <c r="W5" s="32">
        <f t="shared" si="4"/>
        <v>588</v>
      </c>
      <c r="X5" s="29" t="s">
        <v>372</v>
      </c>
      <c r="Y5" s="29" t="s">
        <v>901</v>
      </c>
      <c r="Z5" s="29" t="s">
        <v>902</v>
      </c>
      <c r="AA5" s="29" t="s">
        <v>862</v>
      </c>
      <c r="AB5" s="29">
        <v>3</v>
      </c>
      <c r="AC5" s="29">
        <v>4</v>
      </c>
      <c r="AD5" s="29"/>
    </row>
    <row r="6" spans="1:30" ht="105">
      <c r="A6" s="29" t="s">
        <v>893</v>
      </c>
      <c r="B6" s="29" t="s">
        <v>894</v>
      </c>
      <c r="C6" s="29"/>
      <c r="D6" s="29" t="s">
        <v>895</v>
      </c>
      <c r="E6" s="29" t="str">
        <f t="shared" si="0"/>
        <v>Fundação de Artes de Minas GeraisPROG</v>
      </c>
      <c r="F6" s="29" t="s">
        <v>849</v>
      </c>
      <c r="G6" s="29" t="str">
        <f t="shared" si="1"/>
        <v>P060Fundação de Artes de Minas Gerais</v>
      </c>
      <c r="H6" s="29" t="s">
        <v>850</v>
      </c>
      <c r="I6" s="29" t="s">
        <v>896</v>
      </c>
      <c r="J6" s="29" t="s">
        <v>158</v>
      </c>
      <c r="K6" s="29" t="str">
        <f t="shared" si="2"/>
        <v>ELEM33</v>
      </c>
      <c r="L6" s="29" t="s">
        <v>539</v>
      </c>
      <c r="M6" s="29" t="s">
        <v>111</v>
      </c>
      <c r="N6" s="29" t="str">
        <f t="shared" si="3"/>
        <v>FONTEFundação de Artes de Minas Gerais</v>
      </c>
      <c r="O6" s="29"/>
      <c r="P6" s="29"/>
      <c r="Q6" s="29" t="s">
        <v>113</v>
      </c>
      <c r="R6" s="29" t="s">
        <v>900</v>
      </c>
      <c r="S6" s="29">
        <v>1</v>
      </c>
      <c r="T6" s="29" t="s">
        <v>858</v>
      </c>
      <c r="U6" s="30">
        <v>20</v>
      </c>
      <c r="V6" s="31">
        <v>1</v>
      </c>
      <c r="W6" s="32">
        <f t="shared" si="4"/>
        <v>20</v>
      </c>
      <c r="X6" s="29" t="s">
        <v>372</v>
      </c>
      <c r="Y6" s="29" t="s">
        <v>901</v>
      </c>
      <c r="Z6" s="29" t="s">
        <v>902</v>
      </c>
      <c r="AA6" s="29" t="s">
        <v>862</v>
      </c>
      <c r="AB6" s="29">
        <v>3</v>
      </c>
      <c r="AC6" s="29">
        <v>4</v>
      </c>
      <c r="AD6" s="29"/>
    </row>
    <row r="7" spans="1:30" ht="165">
      <c r="A7" s="29" t="s">
        <v>893</v>
      </c>
      <c r="B7" s="29" t="s">
        <v>894</v>
      </c>
      <c r="C7" s="29"/>
      <c r="D7" s="29" t="s">
        <v>895</v>
      </c>
      <c r="E7" s="29" t="str">
        <f t="shared" si="0"/>
        <v>Fundação de Artes de Minas GeraisPROG</v>
      </c>
      <c r="F7" s="29" t="s">
        <v>849</v>
      </c>
      <c r="G7" s="29" t="str">
        <f t="shared" si="1"/>
        <v>P060Fundação de Artes de Minas Gerais</v>
      </c>
      <c r="H7" s="29" t="s">
        <v>850</v>
      </c>
      <c r="I7" s="29" t="s">
        <v>896</v>
      </c>
      <c r="J7" s="29" t="s">
        <v>120</v>
      </c>
      <c r="K7" s="29" t="str">
        <f t="shared" si="2"/>
        <v>ELEM39</v>
      </c>
      <c r="L7" s="29" t="s">
        <v>62</v>
      </c>
      <c r="M7" s="29" t="s">
        <v>111</v>
      </c>
      <c r="N7" s="29" t="str">
        <f t="shared" si="3"/>
        <v>FONTEFundação de Artes de Minas Gerais</v>
      </c>
      <c r="O7" s="29"/>
      <c r="P7" s="29" t="s">
        <v>126</v>
      </c>
      <c r="Q7" s="29" t="s">
        <v>269</v>
      </c>
      <c r="R7" s="29" t="s">
        <v>127</v>
      </c>
      <c r="S7" s="29">
        <v>2</v>
      </c>
      <c r="T7" s="29" t="s">
        <v>128</v>
      </c>
      <c r="U7" s="30">
        <v>900</v>
      </c>
      <c r="V7" s="31">
        <v>12</v>
      </c>
      <c r="W7" s="32">
        <f t="shared" si="4"/>
        <v>21600</v>
      </c>
      <c r="X7" s="29" t="s">
        <v>372</v>
      </c>
      <c r="Y7" s="29" t="s">
        <v>903</v>
      </c>
      <c r="Z7" s="29" t="s">
        <v>904</v>
      </c>
      <c r="AA7" s="29" t="s">
        <v>905</v>
      </c>
      <c r="AB7" s="29">
        <v>5</v>
      </c>
      <c r="AC7" s="29">
        <v>5</v>
      </c>
      <c r="AD7" s="29"/>
    </row>
    <row r="8" spans="1:30" ht="75">
      <c r="A8" s="29" t="s">
        <v>893</v>
      </c>
      <c r="B8" s="29" t="s">
        <v>894</v>
      </c>
      <c r="C8" s="29"/>
      <c r="D8" s="29" t="s">
        <v>895</v>
      </c>
      <c r="E8" s="29" t="str">
        <f t="shared" si="0"/>
        <v>Fundação de Artes de Minas GeraisPROG</v>
      </c>
      <c r="F8" s="29" t="s">
        <v>849</v>
      </c>
      <c r="G8" s="29" t="str">
        <f t="shared" si="1"/>
        <v>P060Fundação de Artes de Minas Gerais</v>
      </c>
      <c r="H8" s="29" t="s">
        <v>850</v>
      </c>
      <c r="I8" s="29" t="s">
        <v>896</v>
      </c>
      <c r="J8" s="29" t="s">
        <v>267</v>
      </c>
      <c r="K8" s="29" t="str">
        <f t="shared" si="2"/>
        <v>ELEM30</v>
      </c>
      <c r="L8" s="29" t="s">
        <v>619</v>
      </c>
      <c r="M8" s="29" t="s">
        <v>111</v>
      </c>
      <c r="N8" s="29" t="str">
        <f t="shared" si="3"/>
        <v>FONTEFundação de Artes de Minas Gerais</v>
      </c>
      <c r="O8" s="29"/>
      <c r="P8" s="29" t="s">
        <v>906</v>
      </c>
      <c r="Q8" s="29" t="s">
        <v>113</v>
      </c>
      <c r="R8" s="29" t="s">
        <v>871</v>
      </c>
      <c r="S8" s="29">
        <v>1</v>
      </c>
      <c r="T8" s="29" t="s">
        <v>872</v>
      </c>
      <c r="U8" s="30">
        <v>25</v>
      </c>
      <c r="V8" s="31">
        <v>1</v>
      </c>
      <c r="W8" s="32">
        <f t="shared" si="4"/>
        <v>25</v>
      </c>
      <c r="X8" s="29" t="s">
        <v>116</v>
      </c>
      <c r="Y8" s="29"/>
      <c r="Z8" s="29"/>
      <c r="AA8" s="29"/>
      <c r="AB8" s="29">
        <v>0</v>
      </c>
      <c r="AC8" s="29"/>
      <c r="AD8" s="29"/>
    </row>
    <row r="9" spans="1:30" ht="120">
      <c r="A9" s="29" t="s">
        <v>893</v>
      </c>
      <c r="B9" s="29" t="s">
        <v>894</v>
      </c>
      <c r="C9" s="29"/>
      <c r="D9" s="29" t="s">
        <v>895</v>
      </c>
      <c r="E9" s="29" t="str">
        <f t="shared" si="0"/>
        <v>Fundação de Artes de Minas GeraisPROG</v>
      </c>
      <c r="F9" s="29" t="s">
        <v>849</v>
      </c>
      <c r="G9" s="29" t="str">
        <f t="shared" si="1"/>
        <v>P060Fundação de Artes de Minas Gerais</v>
      </c>
      <c r="H9" s="29" t="s">
        <v>850</v>
      </c>
      <c r="I9" s="29" t="s">
        <v>896</v>
      </c>
      <c r="J9" s="29" t="s">
        <v>267</v>
      </c>
      <c r="K9" s="29" t="str">
        <f t="shared" si="2"/>
        <v>ELEM30</v>
      </c>
      <c r="L9" s="29" t="s">
        <v>619</v>
      </c>
      <c r="M9" s="29" t="s">
        <v>111</v>
      </c>
      <c r="N9" s="29" t="str">
        <f t="shared" si="3"/>
        <v>FONTEFundação de Artes de Minas Gerais</v>
      </c>
      <c r="O9" s="29"/>
      <c r="P9" s="29" t="s">
        <v>907</v>
      </c>
      <c r="Q9" s="29" t="s">
        <v>113</v>
      </c>
      <c r="R9" s="29" t="s">
        <v>908</v>
      </c>
      <c r="S9" s="29">
        <v>100</v>
      </c>
      <c r="T9" s="29" t="s">
        <v>909</v>
      </c>
      <c r="U9" s="30">
        <v>8</v>
      </c>
      <c r="V9" s="31">
        <v>1</v>
      </c>
      <c r="W9" s="32">
        <f t="shared" si="4"/>
        <v>800</v>
      </c>
      <c r="X9" s="29" t="s">
        <v>372</v>
      </c>
      <c r="Y9" s="29" t="s">
        <v>910</v>
      </c>
      <c r="Z9" s="29" t="s">
        <v>911</v>
      </c>
      <c r="AA9" s="29" t="s">
        <v>912</v>
      </c>
      <c r="AB9" s="29">
        <v>1</v>
      </c>
      <c r="AC9" s="29">
        <v>3</v>
      </c>
      <c r="AD9" s="29"/>
    </row>
    <row r="10" spans="1:30" ht="210">
      <c r="A10" s="29" t="s">
        <v>893</v>
      </c>
      <c r="B10" s="29" t="s">
        <v>894</v>
      </c>
      <c r="C10" s="29"/>
      <c r="D10" s="29" t="s">
        <v>895</v>
      </c>
      <c r="E10" s="29"/>
      <c r="F10" s="29" t="s">
        <v>849</v>
      </c>
      <c r="G10" s="29" t="str">
        <f t="shared" si="1"/>
        <v>P060Fundação de Artes de Minas Gerais</v>
      </c>
      <c r="H10" s="29" t="s">
        <v>850</v>
      </c>
      <c r="I10" s="29" t="s">
        <v>896</v>
      </c>
      <c r="J10" s="29" t="s">
        <v>120</v>
      </c>
      <c r="K10" s="29" t="str">
        <f t="shared" si="2"/>
        <v>ELEM39</v>
      </c>
      <c r="L10" s="29" t="s">
        <v>595</v>
      </c>
      <c r="M10" s="29" t="s">
        <v>111</v>
      </c>
      <c r="N10" s="29"/>
      <c r="O10" s="29"/>
      <c r="P10" s="29" t="s">
        <v>913</v>
      </c>
      <c r="Q10" s="29" t="s">
        <v>269</v>
      </c>
      <c r="R10" s="29" t="s">
        <v>888</v>
      </c>
      <c r="S10" s="29">
        <v>1</v>
      </c>
      <c r="T10" s="29" t="s">
        <v>914</v>
      </c>
      <c r="U10" s="30">
        <v>500</v>
      </c>
      <c r="V10" s="31">
        <v>1</v>
      </c>
      <c r="W10" s="32">
        <f t="shared" si="4"/>
        <v>500</v>
      </c>
      <c r="X10" s="29" t="s">
        <v>372</v>
      </c>
      <c r="Y10" s="29" t="s">
        <v>910</v>
      </c>
      <c r="Z10" s="29" t="s">
        <v>915</v>
      </c>
      <c r="AA10" s="29" t="s">
        <v>916</v>
      </c>
      <c r="AB10" s="29">
        <v>1</v>
      </c>
      <c r="AC10" s="29">
        <v>3</v>
      </c>
      <c r="AD10" s="29"/>
    </row>
    <row r="11" spans="1:30" ht="90">
      <c r="A11" s="29" t="s">
        <v>893</v>
      </c>
      <c r="B11" s="29" t="s">
        <v>894</v>
      </c>
      <c r="C11" s="29"/>
      <c r="D11" s="29" t="s">
        <v>895</v>
      </c>
      <c r="E11" s="29"/>
      <c r="F11" s="29" t="s">
        <v>849</v>
      </c>
      <c r="G11" s="29" t="str">
        <f t="shared" si="1"/>
        <v>P060Fundação de Artes de Minas Gerais</v>
      </c>
      <c r="H11" s="29" t="s">
        <v>850</v>
      </c>
      <c r="I11" s="29" t="s">
        <v>896</v>
      </c>
      <c r="J11" s="29" t="s">
        <v>134</v>
      </c>
      <c r="K11" s="29" t="str">
        <f t="shared" si="2"/>
        <v>ELEM40</v>
      </c>
      <c r="L11" s="29" t="s">
        <v>636</v>
      </c>
      <c r="M11" s="29" t="s">
        <v>884</v>
      </c>
      <c r="N11" s="29"/>
      <c r="O11" s="29"/>
      <c r="P11" s="29" t="s">
        <v>917</v>
      </c>
      <c r="Q11" s="29" t="s">
        <v>269</v>
      </c>
      <c r="R11" s="29" t="s">
        <v>888</v>
      </c>
      <c r="S11" s="29">
        <v>1</v>
      </c>
      <c r="T11" s="29" t="s">
        <v>918</v>
      </c>
      <c r="U11" s="30">
        <v>5000</v>
      </c>
      <c r="V11" s="31">
        <v>1</v>
      </c>
      <c r="W11" s="32">
        <f t="shared" si="4"/>
        <v>5000</v>
      </c>
      <c r="X11" s="29" t="s">
        <v>372</v>
      </c>
      <c r="Y11" s="29" t="s">
        <v>903</v>
      </c>
      <c r="Z11" s="29" t="s">
        <v>919</v>
      </c>
      <c r="AA11" s="29" t="s">
        <v>920</v>
      </c>
      <c r="AB11" s="29">
        <v>5</v>
      </c>
      <c r="AC11" s="29">
        <v>5</v>
      </c>
      <c r="AD11" s="29"/>
    </row>
    <row r="12" spans="1:30" ht="75">
      <c r="A12" s="29" t="s">
        <v>893</v>
      </c>
      <c r="B12" s="29" t="s">
        <v>894</v>
      </c>
      <c r="C12" s="29"/>
      <c r="D12" s="29" t="s">
        <v>895</v>
      </c>
      <c r="E12" s="29" t="str">
        <f t="shared" ref="E12:E200" si="5">CONCATENATE(A12,"PROG")</f>
        <v>Fundação de Artes de Minas GeraisPROG</v>
      </c>
      <c r="F12" s="29" t="s">
        <v>921</v>
      </c>
      <c r="G12" s="29" t="str">
        <f t="shared" si="1"/>
        <v>P056Fundação de Artes de Minas Gerais</v>
      </c>
      <c r="H12" s="29" t="s">
        <v>922</v>
      </c>
      <c r="I12" s="29" t="s">
        <v>923</v>
      </c>
      <c r="J12" s="29" t="s">
        <v>139</v>
      </c>
      <c r="K12" s="29" t="str">
        <f t="shared" si="2"/>
        <v>ELEM37</v>
      </c>
      <c r="L12" s="29" t="s">
        <v>573</v>
      </c>
      <c r="M12" s="29" t="s">
        <v>111</v>
      </c>
      <c r="N12" s="29" t="str">
        <f t="shared" ref="N12:N200" si="6">CONCATENATE("FONTE",A12)</f>
        <v>FONTEFundação de Artes de Minas Gerais</v>
      </c>
      <c r="O12" s="29"/>
      <c r="P12" s="29"/>
      <c r="Q12" s="29" t="s">
        <v>113</v>
      </c>
      <c r="R12" s="29" t="s">
        <v>924</v>
      </c>
      <c r="S12" s="29">
        <v>1</v>
      </c>
      <c r="T12" s="29" t="s">
        <v>925</v>
      </c>
      <c r="U12" s="30">
        <v>2000</v>
      </c>
      <c r="V12" s="31">
        <v>12</v>
      </c>
      <c r="W12" s="32">
        <f t="shared" si="4"/>
        <v>24000</v>
      </c>
      <c r="X12" s="29" t="s">
        <v>116</v>
      </c>
      <c r="Y12" s="29"/>
      <c r="Z12" s="29"/>
      <c r="AA12" s="29"/>
      <c r="AB12" s="29">
        <v>0</v>
      </c>
      <c r="AC12" s="29"/>
      <c r="AD12" s="29"/>
    </row>
    <row r="13" spans="1:30" ht="105">
      <c r="A13" s="29" t="s">
        <v>893</v>
      </c>
      <c r="B13" s="29" t="s">
        <v>894</v>
      </c>
      <c r="C13" s="29"/>
      <c r="D13" s="29" t="s">
        <v>895</v>
      </c>
      <c r="E13" s="29" t="str">
        <f t="shared" si="5"/>
        <v>Fundação de Artes de Minas GeraisPROG</v>
      </c>
      <c r="F13" s="29" t="s">
        <v>921</v>
      </c>
      <c r="G13" s="29" t="str">
        <f t="shared" si="1"/>
        <v>P056Fundação de Artes de Minas Gerais</v>
      </c>
      <c r="H13" s="29" t="s">
        <v>922</v>
      </c>
      <c r="I13" s="29" t="s">
        <v>923</v>
      </c>
      <c r="J13" s="29" t="s">
        <v>139</v>
      </c>
      <c r="K13" s="29" t="str">
        <f t="shared" si="2"/>
        <v>ELEM37</v>
      </c>
      <c r="L13" s="29" t="s">
        <v>573</v>
      </c>
      <c r="M13" s="29" t="s">
        <v>111</v>
      </c>
      <c r="N13" s="29" t="str">
        <f t="shared" si="6"/>
        <v>FONTEFundação de Artes de Minas Gerais</v>
      </c>
      <c r="O13" s="29"/>
      <c r="P13" s="29" t="s">
        <v>926</v>
      </c>
      <c r="Q13" s="29" t="s">
        <v>269</v>
      </c>
      <c r="R13" s="29" t="s">
        <v>927</v>
      </c>
      <c r="S13" s="29">
        <v>1</v>
      </c>
      <c r="T13" s="29" t="s">
        <v>928</v>
      </c>
      <c r="U13" s="30">
        <v>4000</v>
      </c>
      <c r="V13" s="31">
        <v>12</v>
      </c>
      <c r="W13" s="32">
        <f t="shared" si="4"/>
        <v>48000</v>
      </c>
      <c r="X13" s="29" t="s">
        <v>372</v>
      </c>
      <c r="Y13" s="29" t="s">
        <v>929</v>
      </c>
      <c r="Z13" s="29" t="s">
        <v>930</v>
      </c>
      <c r="AA13" s="29" t="s">
        <v>931</v>
      </c>
      <c r="AB13" s="29">
        <v>4</v>
      </c>
      <c r="AC13" s="29">
        <v>2</v>
      </c>
      <c r="AD13" s="29"/>
    </row>
    <row r="14" spans="1:30" ht="75">
      <c r="A14" s="29" t="s">
        <v>893</v>
      </c>
      <c r="B14" s="29" t="s">
        <v>894</v>
      </c>
      <c r="C14" s="29"/>
      <c r="D14" s="29" t="s">
        <v>895</v>
      </c>
      <c r="E14" s="29" t="str">
        <f t="shared" si="5"/>
        <v>Fundação de Artes de Minas GeraisPROG</v>
      </c>
      <c r="F14" s="29" t="s">
        <v>921</v>
      </c>
      <c r="G14" s="29" t="str">
        <f t="shared" si="1"/>
        <v>P056Fundação de Artes de Minas Gerais</v>
      </c>
      <c r="H14" s="29" t="s">
        <v>922</v>
      </c>
      <c r="I14" s="29" t="s">
        <v>923</v>
      </c>
      <c r="J14" s="29" t="s">
        <v>139</v>
      </c>
      <c r="K14" s="29" t="str">
        <f t="shared" si="2"/>
        <v>ELEM37</v>
      </c>
      <c r="L14" s="29" t="s">
        <v>594</v>
      </c>
      <c r="M14" s="29" t="s">
        <v>111</v>
      </c>
      <c r="N14" s="29" t="str">
        <f t="shared" si="6"/>
        <v>FONTEFundação de Artes de Minas Gerais</v>
      </c>
      <c r="O14" s="29"/>
      <c r="P14" s="29" t="s">
        <v>932</v>
      </c>
      <c r="Q14" s="29" t="s">
        <v>113</v>
      </c>
      <c r="R14" s="29" t="s">
        <v>933</v>
      </c>
      <c r="S14" s="29">
        <v>3</v>
      </c>
      <c r="T14" s="29" t="s">
        <v>142</v>
      </c>
      <c r="U14" s="30">
        <v>1500</v>
      </c>
      <c r="V14" s="31">
        <v>12</v>
      </c>
      <c r="W14" s="32">
        <f t="shared" si="4"/>
        <v>54000</v>
      </c>
      <c r="X14" s="29" t="s">
        <v>116</v>
      </c>
      <c r="Y14" s="29"/>
      <c r="Z14" s="29"/>
      <c r="AA14" s="29"/>
      <c r="AB14" s="29">
        <v>0</v>
      </c>
      <c r="AC14" s="29"/>
      <c r="AD14" s="29"/>
    </row>
    <row r="15" spans="1:30" ht="105">
      <c r="A15" s="29" t="s">
        <v>893</v>
      </c>
      <c r="B15" s="29" t="s">
        <v>894</v>
      </c>
      <c r="C15" s="29"/>
      <c r="D15" s="29" t="s">
        <v>895</v>
      </c>
      <c r="E15" s="29" t="str">
        <f t="shared" si="5"/>
        <v>Fundação de Artes de Minas GeraisPROG</v>
      </c>
      <c r="F15" s="29" t="s">
        <v>921</v>
      </c>
      <c r="G15" s="29" t="str">
        <f t="shared" si="1"/>
        <v>P056Fundação de Artes de Minas Gerais</v>
      </c>
      <c r="H15" s="29" t="s">
        <v>922</v>
      </c>
      <c r="I15" s="29" t="s">
        <v>923</v>
      </c>
      <c r="J15" s="29" t="s">
        <v>139</v>
      </c>
      <c r="K15" s="29" t="str">
        <f t="shared" si="2"/>
        <v>ELEM37</v>
      </c>
      <c r="L15" s="29" t="s">
        <v>594</v>
      </c>
      <c r="M15" s="29" t="s">
        <v>111</v>
      </c>
      <c r="N15" s="29" t="str">
        <f t="shared" si="6"/>
        <v>FONTEFundação de Artes de Minas Gerais</v>
      </c>
      <c r="O15" s="29"/>
      <c r="P15" s="29" t="s">
        <v>932</v>
      </c>
      <c r="Q15" s="29" t="s">
        <v>269</v>
      </c>
      <c r="R15" s="29" t="s">
        <v>933</v>
      </c>
      <c r="S15" s="29">
        <v>2</v>
      </c>
      <c r="T15" s="29" t="s">
        <v>142</v>
      </c>
      <c r="U15" s="30">
        <v>1500</v>
      </c>
      <c r="V15" s="31">
        <v>12</v>
      </c>
      <c r="W15" s="32">
        <f t="shared" si="4"/>
        <v>36000</v>
      </c>
      <c r="X15" s="29" t="s">
        <v>372</v>
      </c>
      <c r="Y15" s="29" t="s">
        <v>934</v>
      </c>
      <c r="Z15" s="29" t="s">
        <v>935</v>
      </c>
      <c r="AA15" s="29" t="s">
        <v>936</v>
      </c>
      <c r="AB15" s="29">
        <v>2</v>
      </c>
      <c r="AC15" s="29">
        <v>1</v>
      </c>
      <c r="AD15" s="33"/>
    </row>
    <row r="16" spans="1:30">
      <c r="A16" s="12"/>
      <c r="B16" s="12"/>
      <c r="C16" s="12"/>
      <c r="D16" s="12"/>
      <c r="E16" s="12" t="str">
        <f t="shared" si="5"/>
        <v>PROG</v>
      </c>
      <c r="F16" s="12"/>
      <c r="G16" s="12" t="str">
        <f t="shared" si="1"/>
        <v>P</v>
      </c>
      <c r="H16" s="12"/>
      <c r="I16" s="12"/>
      <c r="J16" s="12"/>
      <c r="K16" s="12" t="str">
        <f t="shared" si="2"/>
        <v>ELEM</v>
      </c>
      <c r="L16" s="12"/>
      <c r="M16" s="12"/>
      <c r="N16" s="12" t="str">
        <f t="shared" si="6"/>
        <v>FONTE</v>
      </c>
      <c r="O16" s="12"/>
      <c r="P16" s="29"/>
      <c r="Q16" s="12"/>
      <c r="R16" s="12"/>
      <c r="S16" s="12"/>
      <c r="T16" s="12"/>
      <c r="U16" s="12"/>
      <c r="V16" s="13"/>
      <c r="W16" s="14">
        <f t="shared" si="4"/>
        <v>0</v>
      </c>
      <c r="X16" s="12"/>
      <c r="Y16" s="12"/>
      <c r="Z16" s="12"/>
      <c r="AA16" s="12"/>
      <c r="AB16" s="12"/>
      <c r="AC16" s="12"/>
      <c r="AD16" s="12"/>
    </row>
    <row r="17" spans="1:30">
      <c r="A17" s="12"/>
      <c r="B17" s="12"/>
      <c r="C17" s="12"/>
      <c r="D17" s="12"/>
      <c r="E17" s="12" t="str">
        <f t="shared" si="5"/>
        <v>PROG</v>
      </c>
      <c r="F17" s="12"/>
      <c r="G17" s="12" t="str">
        <f t="shared" si="1"/>
        <v>P</v>
      </c>
      <c r="H17" s="12"/>
      <c r="I17" s="12"/>
      <c r="J17" s="12"/>
      <c r="K17" s="12" t="str">
        <f t="shared" si="2"/>
        <v>ELEM</v>
      </c>
      <c r="L17" s="12"/>
      <c r="M17" s="12"/>
      <c r="N17" s="12" t="str">
        <f t="shared" si="6"/>
        <v>FONTE</v>
      </c>
      <c r="O17" s="12"/>
      <c r="P17" s="29"/>
      <c r="Q17" s="12"/>
      <c r="R17" s="12"/>
      <c r="S17" s="12"/>
      <c r="T17" s="12"/>
      <c r="U17" s="12"/>
      <c r="V17" s="13"/>
      <c r="W17" s="14">
        <f t="shared" si="4"/>
        <v>0</v>
      </c>
      <c r="X17" s="12"/>
      <c r="Y17" s="12"/>
      <c r="Z17" s="12"/>
      <c r="AA17" s="12"/>
      <c r="AB17" s="12"/>
      <c r="AC17" s="12"/>
      <c r="AD17" s="12"/>
    </row>
    <row r="18" spans="1:30">
      <c r="A18" s="12"/>
      <c r="B18" s="12"/>
      <c r="C18" s="12"/>
      <c r="D18" s="12"/>
      <c r="E18" s="12" t="str">
        <f t="shared" si="5"/>
        <v>PROG</v>
      </c>
      <c r="F18" s="12"/>
      <c r="G18" s="12" t="str">
        <f t="shared" si="1"/>
        <v>P</v>
      </c>
      <c r="H18" s="12"/>
      <c r="I18" s="12"/>
      <c r="J18" s="12"/>
      <c r="K18" s="12" t="str">
        <f t="shared" si="2"/>
        <v>ELEM</v>
      </c>
      <c r="L18" s="12"/>
      <c r="M18" s="12"/>
      <c r="N18" s="12" t="str">
        <f t="shared" si="6"/>
        <v>FONTE</v>
      </c>
      <c r="O18" s="12"/>
      <c r="P18" s="29"/>
      <c r="Q18" s="12"/>
      <c r="R18" s="12"/>
      <c r="S18" s="12"/>
      <c r="T18" s="12"/>
      <c r="U18" s="12"/>
      <c r="V18" s="13"/>
      <c r="W18" s="14">
        <f t="shared" si="4"/>
        <v>0</v>
      </c>
      <c r="X18" s="12"/>
      <c r="Y18" s="12"/>
      <c r="Z18" s="12"/>
      <c r="AA18" s="12"/>
      <c r="AB18" s="12"/>
      <c r="AC18" s="12"/>
      <c r="AD18" s="12"/>
    </row>
    <row r="19" spans="1:30">
      <c r="A19" s="12"/>
      <c r="B19" s="12"/>
      <c r="C19" s="12"/>
      <c r="D19" s="12"/>
      <c r="E19" s="12" t="str">
        <f t="shared" si="5"/>
        <v>PROG</v>
      </c>
      <c r="F19" s="12"/>
      <c r="G19" s="12" t="str">
        <f t="shared" si="1"/>
        <v>P</v>
      </c>
      <c r="H19" s="12"/>
      <c r="I19" s="12"/>
      <c r="J19" s="12"/>
      <c r="K19" s="12" t="str">
        <f t="shared" si="2"/>
        <v>ELEM</v>
      </c>
      <c r="L19" s="12"/>
      <c r="M19" s="12"/>
      <c r="N19" s="12" t="str">
        <f t="shared" si="6"/>
        <v>FONTE</v>
      </c>
      <c r="O19" s="12"/>
      <c r="P19" s="29"/>
      <c r="Q19" s="12"/>
      <c r="R19" s="12"/>
      <c r="S19" s="12"/>
      <c r="T19" s="12"/>
      <c r="U19" s="12"/>
      <c r="V19" s="13"/>
      <c r="W19" s="14">
        <f t="shared" si="4"/>
        <v>0</v>
      </c>
      <c r="X19" s="12"/>
      <c r="Y19" s="12"/>
      <c r="Z19" s="12"/>
      <c r="AA19" s="12"/>
      <c r="AB19" s="12"/>
      <c r="AC19" s="12"/>
      <c r="AD19" s="12"/>
    </row>
    <row r="20" spans="1:30">
      <c r="A20" s="12"/>
      <c r="B20" s="12"/>
      <c r="C20" s="12"/>
      <c r="D20" s="12"/>
      <c r="E20" s="12" t="str">
        <f t="shared" si="5"/>
        <v>PROG</v>
      </c>
      <c r="F20" s="12"/>
      <c r="G20" s="12" t="str">
        <f t="shared" si="1"/>
        <v>P</v>
      </c>
      <c r="H20" s="12"/>
      <c r="I20" s="12"/>
      <c r="J20" s="12"/>
      <c r="K20" s="12" t="str">
        <f t="shared" si="2"/>
        <v>ELEM</v>
      </c>
      <c r="L20" s="12"/>
      <c r="M20" s="12"/>
      <c r="N20" s="12" t="str">
        <f t="shared" si="6"/>
        <v>FONTE</v>
      </c>
      <c r="O20" s="12"/>
      <c r="P20" s="29"/>
      <c r="Q20" s="12"/>
      <c r="R20" s="12"/>
      <c r="S20" s="12"/>
      <c r="T20" s="12"/>
      <c r="U20" s="12"/>
      <c r="V20" s="13"/>
      <c r="W20" s="14">
        <f t="shared" si="4"/>
        <v>0</v>
      </c>
      <c r="X20" s="12"/>
      <c r="Y20" s="12"/>
      <c r="Z20" s="12"/>
      <c r="AA20" s="12"/>
      <c r="AB20" s="12"/>
      <c r="AC20" s="12"/>
      <c r="AD20" s="12"/>
    </row>
    <row r="21" spans="1:30" ht="15.75" customHeight="1">
      <c r="A21" s="12"/>
      <c r="B21" s="12"/>
      <c r="C21" s="12"/>
      <c r="D21" s="12"/>
      <c r="E21" s="12" t="str">
        <f t="shared" si="5"/>
        <v>PROG</v>
      </c>
      <c r="F21" s="12"/>
      <c r="G21" s="12" t="str">
        <f t="shared" si="1"/>
        <v>P</v>
      </c>
      <c r="H21" s="12"/>
      <c r="I21" s="12"/>
      <c r="J21" s="12"/>
      <c r="K21" s="12" t="str">
        <f t="shared" si="2"/>
        <v>ELEM</v>
      </c>
      <c r="L21" s="12"/>
      <c r="M21" s="12"/>
      <c r="N21" s="12" t="str">
        <f t="shared" si="6"/>
        <v>FONTE</v>
      </c>
      <c r="O21" s="12"/>
      <c r="P21" s="29"/>
      <c r="Q21" s="12"/>
      <c r="R21" s="12"/>
      <c r="S21" s="12"/>
      <c r="T21" s="12"/>
      <c r="U21" s="12"/>
      <c r="V21" s="13"/>
      <c r="W21" s="14">
        <f t="shared" si="4"/>
        <v>0</v>
      </c>
      <c r="X21" s="12"/>
      <c r="Y21" s="12"/>
      <c r="Z21" s="12"/>
      <c r="AA21" s="12"/>
      <c r="AB21" s="12"/>
      <c r="AC21" s="12"/>
      <c r="AD21" s="12"/>
    </row>
    <row r="22" spans="1:30" ht="15.75" customHeight="1">
      <c r="A22" s="12"/>
      <c r="B22" s="12"/>
      <c r="C22" s="12"/>
      <c r="D22" s="12"/>
      <c r="E22" s="12" t="str">
        <f t="shared" si="5"/>
        <v>PROG</v>
      </c>
      <c r="F22" s="12"/>
      <c r="G22" s="12" t="str">
        <f t="shared" si="1"/>
        <v>P</v>
      </c>
      <c r="H22" s="12"/>
      <c r="I22" s="12"/>
      <c r="J22" s="12"/>
      <c r="K22" s="12" t="str">
        <f t="shared" si="2"/>
        <v>ELEM</v>
      </c>
      <c r="L22" s="12"/>
      <c r="M22" s="12"/>
      <c r="N22" s="12" t="str">
        <f t="shared" si="6"/>
        <v>FONTE</v>
      </c>
      <c r="O22" s="12"/>
      <c r="P22" s="29"/>
      <c r="Q22" s="12"/>
      <c r="R22" s="12"/>
      <c r="S22" s="12"/>
      <c r="T22" s="12"/>
      <c r="U22" s="12"/>
      <c r="V22" s="13"/>
      <c r="W22" s="14">
        <f t="shared" si="4"/>
        <v>0</v>
      </c>
      <c r="X22" s="12"/>
      <c r="Y22" s="12"/>
      <c r="Z22" s="12"/>
      <c r="AA22" s="12"/>
      <c r="AB22" s="12"/>
      <c r="AC22" s="12"/>
      <c r="AD22" s="12"/>
    </row>
    <row r="23" spans="1:30" ht="15.75" customHeight="1">
      <c r="A23" s="12"/>
      <c r="B23" s="12"/>
      <c r="C23" s="12"/>
      <c r="D23" s="12"/>
      <c r="E23" s="12" t="str">
        <f t="shared" si="5"/>
        <v>PROG</v>
      </c>
      <c r="F23" s="12"/>
      <c r="G23" s="12" t="str">
        <f t="shared" si="1"/>
        <v>P</v>
      </c>
      <c r="H23" s="12"/>
      <c r="I23" s="12"/>
      <c r="J23" s="12"/>
      <c r="K23" s="12" t="str">
        <f t="shared" si="2"/>
        <v>ELEM</v>
      </c>
      <c r="L23" s="12"/>
      <c r="M23" s="12"/>
      <c r="N23" s="12" t="str">
        <f t="shared" si="6"/>
        <v>FONTE</v>
      </c>
      <c r="O23" s="12"/>
      <c r="P23" s="29"/>
      <c r="Q23" s="12"/>
      <c r="R23" s="12"/>
      <c r="S23" s="12"/>
      <c r="T23" s="12"/>
      <c r="U23" s="12"/>
      <c r="V23" s="13"/>
      <c r="W23" s="14">
        <f t="shared" si="4"/>
        <v>0</v>
      </c>
      <c r="X23" s="12"/>
      <c r="Y23" s="12"/>
      <c r="Z23" s="12"/>
      <c r="AA23" s="12"/>
      <c r="AB23" s="12"/>
      <c r="AC23" s="12"/>
      <c r="AD23" s="12"/>
    </row>
    <row r="24" spans="1:30" ht="15.75" customHeight="1">
      <c r="A24" s="12"/>
      <c r="B24" s="12"/>
      <c r="C24" s="12"/>
      <c r="D24" s="12"/>
      <c r="E24" s="12" t="str">
        <f t="shared" si="5"/>
        <v>PROG</v>
      </c>
      <c r="F24" s="12"/>
      <c r="G24" s="12" t="str">
        <f t="shared" si="1"/>
        <v>P</v>
      </c>
      <c r="H24" s="12"/>
      <c r="I24" s="12"/>
      <c r="J24" s="12"/>
      <c r="K24" s="12" t="str">
        <f t="shared" si="2"/>
        <v>ELEM</v>
      </c>
      <c r="L24" s="12"/>
      <c r="M24" s="12"/>
      <c r="N24" s="12" t="str">
        <f t="shared" si="6"/>
        <v>FONTE</v>
      </c>
      <c r="O24" s="12"/>
      <c r="P24" s="29"/>
      <c r="Q24" s="12"/>
      <c r="R24" s="12"/>
      <c r="S24" s="12"/>
      <c r="T24" s="12"/>
      <c r="U24" s="12"/>
      <c r="V24" s="13"/>
      <c r="W24" s="14">
        <f t="shared" si="4"/>
        <v>0</v>
      </c>
      <c r="X24" s="12"/>
      <c r="Y24" s="12"/>
      <c r="Z24" s="12"/>
      <c r="AA24" s="12"/>
      <c r="AB24" s="12"/>
      <c r="AC24" s="12"/>
      <c r="AD24" s="12"/>
    </row>
    <row r="25" spans="1:30" ht="15.75" customHeight="1">
      <c r="A25" s="12"/>
      <c r="B25" s="12"/>
      <c r="C25" s="12"/>
      <c r="D25" s="12"/>
      <c r="E25" s="12" t="str">
        <f t="shared" si="5"/>
        <v>PROG</v>
      </c>
      <c r="F25" s="12"/>
      <c r="G25" s="12" t="str">
        <f t="shared" si="1"/>
        <v>P</v>
      </c>
      <c r="H25" s="12"/>
      <c r="I25" s="12"/>
      <c r="J25" s="12"/>
      <c r="K25" s="12" t="str">
        <f t="shared" si="2"/>
        <v>ELEM</v>
      </c>
      <c r="L25" s="12"/>
      <c r="M25" s="12"/>
      <c r="N25" s="12" t="str">
        <f t="shared" si="6"/>
        <v>FONTE</v>
      </c>
      <c r="O25" s="12"/>
      <c r="P25" s="29"/>
      <c r="Q25" s="12"/>
      <c r="R25" s="12"/>
      <c r="S25" s="12"/>
      <c r="T25" s="12"/>
      <c r="U25" s="12"/>
      <c r="V25" s="13"/>
      <c r="W25" s="14">
        <f t="shared" si="4"/>
        <v>0</v>
      </c>
      <c r="X25" s="12"/>
      <c r="Y25" s="12"/>
      <c r="Z25" s="12"/>
      <c r="AA25" s="12"/>
      <c r="AB25" s="12"/>
      <c r="AC25" s="12"/>
      <c r="AD25" s="12"/>
    </row>
    <row r="26" spans="1:30" ht="15.75" customHeight="1">
      <c r="A26" s="12"/>
      <c r="B26" s="12"/>
      <c r="C26" s="12"/>
      <c r="D26" s="12"/>
      <c r="E26" s="12" t="str">
        <f t="shared" si="5"/>
        <v>PROG</v>
      </c>
      <c r="F26" s="12"/>
      <c r="G26" s="12" t="str">
        <f t="shared" si="1"/>
        <v>P</v>
      </c>
      <c r="H26" s="12"/>
      <c r="I26" s="12"/>
      <c r="J26" s="12"/>
      <c r="K26" s="12" t="str">
        <f t="shared" si="2"/>
        <v>ELEM</v>
      </c>
      <c r="L26" s="12"/>
      <c r="M26" s="12"/>
      <c r="N26" s="12" t="str">
        <f t="shared" si="6"/>
        <v>FONTE</v>
      </c>
      <c r="O26" s="12"/>
      <c r="P26" s="29"/>
      <c r="Q26" s="12"/>
      <c r="R26" s="12"/>
      <c r="S26" s="12"/>
      <c r="T26" s="12"/>
      <c r="U26" s="12"/>
      <c r="V26" s="13"/>
      <c r="W26" s="14">
        <f t="shared" si="4"/>
        <v>0</v>
      </c>
      <c r="X26" s="12"/>
      <c r="Y26" s="12"/>
      <c r="Z26" s="12"/>
      <c r="AA26" s="12"/>
      <c r="AB26" s="12"/>
      <c r="AC26" s="12"/>
      <c r="AD26" s="12"/>
    </row>
    <row r="27" spans="1:30" ht="15.75" customHeight="1">
      <c r="A27" s="12"/>
      <c r="B27" s="12"/>
      <c r="C27" s="12"/>
      <c r="D27" s="12"/>
      <c r="E27" s="12" t="str">
        <f t="shared" si="5"/>
        <v>PROG</v>
      </c>
      <c r="F27" s="12"/>
      <c r="G27" s="12" t="str">
        <f t="shared" si="1"/>
        <v>P</v>
      </c>
      <c r="H27" s="12"/>
      <c r="I27" s="12"/>
      <c r="J27" s="12"/>
      <c r="K27" s="12" t="str">
        <f t="shared" si="2"/>
        <v>ELEM</v>
      </c>
      <c r="L27" s="12"/>
      <c r="M27" s="12"/>
      <c r="N27" s="12" t="str">
        <f t="shared" si="6"/>
        <v>FONTE</v>
      </c>
      <c r="O27" s="12"/>
      <c r="P27" s="29"/>
      <c r="Q27" s="12"/>
      <c r="R27" s="12"/>
      <c r="S27" s="12"/>
      <c r="T27" s="12"/>
      <c r="U27" s="12"/>
      <c r="V27" s="13"/>
      <c r="W27" s="14">
        <f t="shared" si="4"/>
        <v>0</v>
      </c>
      <c r="X27" s="12"/>
      <c r="Y27" s="12"/>
      <c r="Z27" s="12"/>
      <c r="AA27" s="12"/>
      <c r="AB27" s="12"/>
      <c r="AC27" s="12"/>
      <c r="AD27" s="12"/>
    </row>
    <row r="28" spans="1:30" ht="15.75" customHeight="1">
      <c r="A28" s="12"/>
      <c r="B28" s="12"/>
      <c r="C28" s="12"/>
      <c r="D28" s="12"/>
      <c r="E28" s="12" t="str">
        <f t="shared" si="5"/>
        <v>PROG</v>
      </c>
      <c r="F28" s="12"/>
      <c r="G28" s="12" t="str">
        <f t="shared" si="1"/>
        <v>P</v>
      </c>
      <c r="H28" s="12"/>
      <c r="I28" s="12"/>
      <c r="J28" s="12"/>
      <c r="K28" s="12" t="str">
        <f t="shared" si="2"/>
        <v>ELEM</v>
      </c>
      <c r="L28" s="12"/>
      <c r="M28" s="12"/>
      <c r="N28" s="12" t="str">
        <f t="shared" si="6"/>
        <v>FONTE</v>
      </c>
      <c r="O28" s="12"/>
      <c r="P28" s="29"/>
      <c r="Q28" s="12"/>
      <c r="R28" s="12"/>
      <c r="S28" s="12"/>
      <c r="T28" s="12"/>
      <c r="U28" s="12"/>
      <c r="V28" s="13"/>
      <c r="W28" s="14">
        <f t="shared" si="4"/>
        <v>0</v>
      </c>
      <c r="X28" s="12"/>
      <c r="Y28" s="12"/>
      <c r="Z28" s="12"/>
      <c r="AA28" s="12"/>
      <c r="AB28" s="12"/>
      <c r="AC28" s="12"/>
      <c r="AD28" s="12"/>
    </row>
    <row r="29" spans="1:30" ht="15.75" customHeight="1">
      <c r="A29" s="12"/>
      <c r="B29" s="12"/>
      <c r="C29" s="12"/>
      <c r="D29" s="12"/>
      <c r="E29" s="12" t="str">
        <f t="shared" si="5"/>
        <v>PROG</v>
      </c>
      <c r="F29" s="12"/>
      <c r="G29" s="12" t="str">
        <f t="shared" si="1"/>
        <v>P</v>
      </c>
      <c r="H29" s="12"/>
      <c r="I29" s="12"/>
      <c r="J29" s="12"/>
      <c r="K29" s="12" t="str">
        <f t="shared" si="2"/>
        <v>ELEM</v>
      </c>
      <c r="L29" s="12"/>
      <c r="M29" s="12"/>
      <c r="N29" s="12" t="str">
        <f t="shared" si="6"/>
        <v>FONTE</v>
      </c>
      <c r="O29" s="12"/>
      <c r="P29" s="29"/>
      <c r="Q29" s="12"/>
      <c r="R29" s="12"/>
      <c r="S29" s="12"/>
      <c r="T29" s="12"/>
      <c r="U29" s="12"/>
      <c r="V29" s="13"/>
      <c r="W29" s="14">
        <f t="shared" si="4"/>
        <v>0</v>
      </c>
      <c r="X29" s="12"/>
      <c r="Y29" s="12"/>
      <c r="Z29" s="12"/>
      <c r="AA29" s="12"/>
      <c r="AB29" s="12"/>
      <c r="AC29" s="12"/>
      <c r="AD29" s="12"/>
    </row>
    <row r="30" spans="1:30" ht="15.75" customHeight="1">
      <c r="A30" s="12"/>
      <c r="B30" s="12"/>
      <c r="C30" s="12"/>
      <c r="D30" s="12"/>
      <c r="E30" s="12" t="str">
        <f t="shared" si="5"/>
        <v>PROG</v>
      </c>
      <c r="F30" s="12"/>
      <c r="G30" s="12" t="str">
        <f t="shared" si="1"/>
        <v>P</v>
      </c>
      <c r="H30" s="12"/>
      <c r="I30" s="12"/>
      <c r="J30" s="12"/>
      <c r="K30" s="12" t="str">
        <f t="shared" si="2"/>
        <v>ELEM</v>
      </c>
      <c r="L30" s="12"/>
      <c r="M30" s="12"/>
      <c r="N30" s="12" t="str">
        <f t="shared" si="6"/>
        <v>FONTE</v>
      </c>
      <c r="O30" s="12"/>
      <c r="P30" s="29"/>
      <c r="Q30" s="12"/>
      <c r="R30" s="12"/>
      <c r="S30" s="12"/>
      <c r="T30" s="12"/>
      <c r="U30" s="12"/>
      <c r="V30" s="13"/>
      <c r="W30" s="14">
        <f t="shared" si="4"/>
        <v>0</v>
      </c>
      <c r="X30" s="12"/>
      <c r="Y30" s="12"/>
      <c r="Z30" s="12"/>
      <c r="AA30" s="12"/>
      <c r="AB30" s="12"/>
      <c r="AC30" s="12"/>
      <c r="AD30" s="12"/>
    </row>
    <row r="31" spans="1:30" ht="15.75" customHeight="1">
      <c r="A31" s="12"/>
      <c r="B31" s="12"/>
      <c r="C31" s="12"/>
      <c r="D31" s="12"/>
      <c r="E31" s="12" t="str">
        <f t="shared" si="5"/>
        <v>PROG</v>
      </c>
      <c r="F31" s="12"/>
      <c r="G31" s="12" t="str">
        <f t="shared" si="1"/>
        <v>P</v>
      </c>
      <c r="H31" s="12"/>
      <c r="I31" s="12"/>
      <c r="J31" s="12"/>
      <c r="K31" s="12" t="str">
        <f t="shared" si="2"/>
        <v>ELEM</v>
      </c>
      <c r="L31" s="12"/>
      <c r="M31" s="12"/>
      <c r="N31" s="12" t="str">
        <f t="shared" si="6"/>
        <v>FONTE</v>
      </c>
      <c r="O31" s="12"/>
      <c r="P31" s="29"/>
      <c r="Q31" s="12"/>
      <c r="R31" s="12"/>
      <c r="S31" s="12"/>
      <c r="T31" s="12"/>
      <c r="U31" s="12"/>
      <c r="V31" s="13"/>
      <c r="W31" s="14">
        <f t="shared" si="4"/>
        <v>0</v>
      </c>
      <c r="X31" s="12"/>
      <c r="Y31" s="12"/>
      <c r="Z31" s="12"/>
      <c r="AA31" s="12"/>
      <c r="AB31" s="12"/>
      <c r="AC31" s="12"/>
      <c r="AD31" s="12"/>
    </row>
    <row r="32" spans="1:30" ht="15.75" customHeight="1">
      <c r="A32" s="12"/>
      <c r="B32" s="12"/>
      <c r="C32" s="12"/>
      <c r="D32" s="12"/>
      <c r="E32" s="12" t="str">
        <f t="shared" si="5"/>
        <v>PROG</v>
      </c>
      <c r="F32" s="12"/>
      <c r="G32" s="12" t="str">
        <f t="shared" si="1"/>
        <v>P</v>
      </c>
      <c r="H32" s="12"/>
      <c r="I32" s="12"/>
      <c r="J32" s="12"/>
      <c r="K32" s="12" t="str">
        <f t="shared" si="2"/>
        <v>ELEM</v>
      </c>
      <c r="L32" s="12"/>
      <c r="M32" s="12"/>
      <c r="N32" s="12" t="str">
        <f t="shared" si="6"/>
        <v>FONTE</v>
      </c>
      <c r="O32" s="12"/>
      <c r="P32" s="29"/>
      <c r="Q32" s="12"/>
      <c r="R32" s="12"/>
      <c r="S32" s="12"/>
      <c r="T32" s="12"/>
      <c r="U32" s="12"/>
      <c r="V32" s="13"/>
      <c r="W32" s="14">
        <f t="shared" si="4"/>
        <v>0</v>
      </c>
      <c r="X32" s="12"/>
      <c r="Y32" s="12"/>
      <c r="Z32" s="12"/>
      <c r="AA32" s="12"/>
      <c r="AB32" s="12"/>
      <c r="AC32" s="12"/>
      <c r="AD32" s="12"/>
    </row>
    <row r="33" spans="1:30" ht="15.75" customHeight="1">
      <c r="A33" s="12"/>
      <c r="B33" s="12"/>
      <c r="C33" s="12"/>
      <c r="D33" s="12"/>
      <c r="E33" s="12" t="str">
        <f t="shared" si="5"/>
        <v>PROG</v>
      </c>
      <c r="F33" s="12"/>
      <c r="G33" s="12" t="str">
        <f t="shared" si="1"/>
        <v>P</v>
      </c>
      <c r="H33" s="12"/>
      <c r="I33" s="12"/>
      <c r="J33" s="12"/>
      <c r="K33" s="12" t="str">
        <f t="shared" si="2"/>
        <v>ELEM</v>
      </c>
      <c r="L33" s="12"/>
      <c r="M33" s="12"/>
      <c r="N33" s="12" t="str">
        <f t="shared" si="6"/>
        <v>FONTE</v>
      </c>
      <c r="O33" s="12"/>
      <c r="P33" s="29"/>
      <c r="Q33" s="12"/>
      <c r="R33" s="12"/>
      <c r="S33" s="12"/>
      <c r="T33" s="12"/>
      <c r="U33" s="12"/>
      <c r="V33" s="13"/>
      <c r="W33" s="14">
        <f t="shared" si="4"/>
        <v>0</v>
      </c>
      <c r="X33" s="12"/>
      <c r="Y33" s="12"/>
      <c r="Z33" s="12"/>
      <c r="AA33" s="12"/>
      <c r="AB33" s="12"/>
      <c r="AC33" s="12"/>
      <c r="AD33" s="12"/>
    </row>
    <row r="34" spans="1:30" ht="15.75" customHeight="1">
      <c r="A34" s="12"/>
      <c r="B34" s="12"/>
      <c r="C34" s="12"/>
      <c r="D34" s="12"/>
      <c r="E34" s="12" t="str">
        <f t="shared" si="5"/>
        <v>PROG</v>
      </c>
      <c r="F34" s="12"/>
      <c r="G34" s="12" t="str">
        <f t="shared" si="1"/>
        <v>P</v>
      </c>
      <c r="H34" s="12"/>
      <c r="I34" s="12"/>
      <c r="J34" s="12"/>
      <c r="K34" s="12" t="str">
        <f t="shared" si="2"/>
        <v>ELEM</v>
      </c>
      <c r="L34" s="12"/>
      <c r="M34" s="12"/>
      <c r="N34" s="12" t="str">
        <f t="shared" si="6"/>
        <v>FONTE</v>
      </c>
      <c r="O34" s="12"/>
      <c r="P34" s="29"/>
      <c r="Q34" s="12"/>
      <c r="R34" s="12"/>
      <c r="S34" s="12"/>
      <c r="T34" s="12"/>
      <c r="U34" s="12"/>
      <c r="V34" s="13"/>
      <c r="W34" s="14">
        <f t="shared" si="4"/>
        <v>0</v>
      </c>
      <c r="X34" s="12"/>
      <c r="Y34" s="12"/>
      <c r="Z34" s="12"/>
      <c r="AA34" s="12"/>
      <c r="AB34" s="12"/>
      <c r="AC34" s="12"/>
      <c r="AD34" s="12"/>
    </row>
    <row r="35" spans="1:30" ht="15.75" customHeight="1">
      <c r="A35" s="12"/>
      <c r="B35" s="12"/>
      <c r="C35" s="12"/>
      <c r="D35" s="12"/>
      <c r="E35" s="12" t="str">
        <f t="shared" si="5"/>
        <v>PROG</v>
      </c>
      <c r="F35" s="12"/>
      <c r="G35" s="12" t="str">
        <f t="shared" si="1"/>
        <v>P</v>
      </c>
      <c r="H35" s="12"/>
      <c r="I35" s="12"/>
      <c r="J35" s="12"/>
      <c r="K35" s="12" t="str">
        <f t="shared" si="2"/>
        <v>ELEM</v>
      </c>
      <c r="L35" s="12"/>
      <c r="M35" s="12"/>
      <c r="N35" s="12" t="str">
        <f t="shared" si="6"/>
        <v>FONTE</v>
      </c>
      <c r="O35" s="12"/>
      <c r="P35" s="29"/>
      <c r="Q35" s="12"/>
      <c r="R35" s="12"/>
      <c r="S35" s="12"/>
      <c r="T35" s="12"/>
      <c r="U35" s="12"/>
      <c r="V35" s="13"/>
      <c r="W35" s="14">
        <f t="shared" si="4"/>
        <v>0</v>
      </c>
      <c r="X35" s="12"/>
      <c r="Y35" s="12"/>
      <c r="Z35" s="12"/>
      <c r="AA35" s="12"/>
      <c r="AB35" s="12"/>
      <c r="AC35" s="12"/>
      <c r="AD35" s="12"/>
    </row>
    <row r="36" spans="1:30" ht="15.75" customHeight="1">
      <c r="A36" s="12"/>
      <c r="B36" s="12"/>
      <c r="C36" s="12"/>
      <c r="D36" s="12"/>
      <c r="E36" s="12" t="str">
        <f t="shared" si="5"/>
        <v>PROG</v>
      </c>
      <c r="F36" s="12"/>
      <c r="G36" s="12" t="str">
        <f t="shared" si="1"/>
        <v>P</v>
      </c>
      <c r="H36" s="12"/>
      <c r="I36" s="12"/>
      <c r="J36" s="12"/>
      <c r="K36" s="12" t="str">
        <f t="shared" si="2"/>
        <v>ELEM</v>
      </c>
      <c r="L36" s="12"/>
      <c r="M36" s="12"/>
      <c r="N36" s="12" t="str">
        <f t="shared" si="6"/>
        <v>FONTE</v>
      </c>
      <c r="O36" s="12"/>
      <c r="P36" s="29"/>
      <c r="Q36" s="12"/>
      <c r="R36" s="12"/>
      <c r="S36" s="12"/>
      <c r="T36" s="12"/>
      <c r="U36" s="12"/>
      <c r="V36" s="13"/>
      <c r="W36" s="14">
        <f t="shared" si="4"/>
        <v>0</v>
      </c>
      <c r="X36" s="12"/>
      <c r="Y36" s="12"/>
      <c r="Z36" s="12"/>
      <c r="AA36" s="12"/>
      <c r="AB36" s="12"/>
      <c r="AC36" s="12"/>
      <c r="AD36" s="12"/>
    </row>
    <row r="37" spans="1:30" ht="15.75" customHeight="1">
      <c r="A37" s="12"/>
      <c r="B37" s="12"/>
      <c r="C37" s="12"/>
      <c r="D37" s="12"/>
      <c r="E37" s="12" t="str">
        <f t="shared" si="5"/>
        <v>PROG</v>
      </c>
      <c r="F37" s="12"/>
      <c r="G37" s="12" t="str">
        <f t="shared" si="1"/>
        <v>P</v>
      </c>
      <c r="H37" s="12"/>
      <c r="I37" s="12"/>
      <c r="J37" s="12"/>
      <c r="K37" s="12" t="str">
        <f t="shared" si="2"/>
        <v>ELEM</v>
      </c>
      <c r="L37" s="12"/>
      <c r="M37" s="12"/>
      <c r="N37" s="12" t="str">
        <f t="shared" si="6"/>
        <v>FONTE</v>
      </c>
      <c r="O37" s="12"/>
      <c r="P37" s="29"/>
      <c r="Q37" s="12"/>
      <c r="R37" s="12"/>
      <c r="S37" s="12"/>
      <c r="T37" s="12"/>
      <c r="U37" s="12"/>
      <c r="V37" s="13"/>
      <c r="W37" s="14">
        <f t="shared" si="4"/>
        <v>0</v>
      </c>
      <c r="X37" s="12"/>
      <c r="Y37" s="12"/>
      <c r="Z37" s="12"/>
      <c r="AA37" s="12"/>
      <c r="AB37" s="12"/>
      <c r="AC37" s="12"/>
      <c r="AD37" s="12"/>
    </row>
    <row r="38" spans="1:30" ht="15.75" customHeight="1">
      <c r="A38" s="12"/>
      <c r="B38" s="12"/>
      <c r="C38" s="12"/>
      <c r="D38" s="12"/>
      <c r="E38" s="12" t="str">
        <f t="shared" si="5"/>
        <v>PROG</v>
      </c>
      <c r="F38" s="12"/>
      <c r="G38" s="12" t="str">
        <f t="shared" si="1"/>
        <v>P</v>
      </c>
      <c r="H38" s="12"/>
      <c r="I38" s="12"/>
      <c r="J38" s="12"/>
      <c r="K38" s="12" t="str">
        <f t="shared" si="2"/>
        <v>ELEM</v>
      </c>
      <c r="L38" s="12"/>
      <c r="M38" s="12"/>
      <c r="N38" s="12" t="str">
        <f t="shared" si="6"/>
        <v>FONTE</v>
      </c>
      <c r="O38" s="12"/>
      <c r="P38" s="29"/>
      <c r="Q38" s="12"/>
      <c r="R38" s="12"/>
      <c r="S38" s="12"/>
      <c r="T38" s="12"/>
      <c r="U38" s="12"/>
      <c r="V38" s="13"/>
      <c r="W38" s="14">
        <f t="shared" si="4"/>
        <v>0</v>
      </c>
      <c r="X38" s="12"/>
      <c r="Y38" s="12"/>
      <c r="Z38" s="12"/>
      <c r="AA38" s="12"/>
      <c r="AB38" s="12"/>
      <c r="AC38" s="12"/>
      <c r="AD38" s="12"/>
    </row>
    <row r="39" spans="1:30" ht="15.75" customHeight="1">
      <c r="A39" s="12"/>
      <c r="B39" s="12"/>
      <c r="C39" s="12"/>
      <c r="D39" s="12"/>
      <c r="E39" s="12" t="str">
        <f t="shared" si="5"/>
        <v>PROG</v>
      </c>
      <c r="F39" s="12"/>
      <c r="G39" s="12" t="str">
        <f t="shared" si="1"/>
        <v>P</v>
      </c>
      <c r="H39" s="12"/>
      <c r="I39" s="12"/>
      <c r="J39" s="12"/>
      <c r="K39" s="12" t="str">
        <f t="shared" si="2"/>
        <v>ELEM</v>
      </c>
      <c r="L39" s="12"/>
      <c r="M39" s="12"/>
      <c r="N39" s="12" t="str">
        <f t="shared" si="6"/>
        <v>FONTE</v>
      </c>
      <c r="O39" s="12"/>
      <c r="P39" s="29"/>
      <c r="Q39" s="12"/>
      <c r="R39" s="12"/>
      <c r="S39" s="12"/>
      <c r="T39" s="12"/>
      <c r="U39" s="12"/>
      <c r="V39" s="13"/>
      <c r="W39" s="14">
        <f t="shared" si="4"/>
        <v>0</v>
      </c>
      <c r="X39" s="12"/>
      <c r="Y39" s="12"/>
      <c r="Z39" s="12"/>
      <c r="AA39" s="12"/>
      <c r="AB39" s="12"/>
      <c r="AC39" s="12"/>
      <c r="AD39" s="12"/>
    </row>
    <row r="40" spans="1:30" ht="15.75" customHeight="1">
      <c r="A40" s="12"/>
      <c r="B40" s="12"/>
      <c r="C40" s="12"/>
      <c r="D40" s="12"/>
      <c r="E40" s="12" t="str">
        <f t="shared" si="5"/>
        <v>PROG</v>
      </c>
      <c r="F40" s="12"/>
      <c r="G40" s="12" t="str">
        <f t="shared" si="1"/>
        <v>P</v>
      </c>
      <c r="H40" s="12"/>
      <c r="I40" s="12"/>
      <c r="J40" s="12"/>
      <c r="K40" s="12" t="str">
        <f t="shared" si="2"/>
        <v>ELEM</v>
      </c>
      <c r="L40" s="12"/>
      <c r="M40" s="12"/>
      <c r="N40" s="12" t="str">
        <f t="shared" si="6"/>
        <v>FONTE</v>
      </c>
      <c r="O40" s="12"/>
      <c r="P40" s="29"/>
      <c r="Q40" s="12"/>
      <c r="R40" s="12"/>
      <c r="S40" s="12"/>
      <c r="T40" s="12"/>
      <c r="U40" s="12"/>
      <c r="V40" s="13"/>
      <c r="W40" s="14">
        <f t="shared" si="4"/>
        <v>0</v>
      </c>
      <c r="X40" s="12"/>
      <c r="Y40" s="12"/>
      <c r="Z40" s="12"/>
      <c r="AA40" s="12"/>
      <c r="AB40" s="12"/>
      <c r="AC40" s="12"/>
      <c r="AD40" s="12"/>
    </row>
    <row r="41" spans="1:30" ht="15.75" customHeight="1">
      <c r="A41" s="12"/>
      <c r="B41" s="12"/>
      <c r="C41" s="12"/>
      <c r="D41" s="12"/>
      <c r="E41" s="12" t="str">
        <f t="shared" si="5"/>
        <v>PROG</v>
      </c>
      <c r="F41" s="12"/>
      <c r="G41" s="12" t="str">
        <f t="shared" si="1"/>
        <v>P</v>
      </c>
      <c r="H41" s="12"/>
      <c r="I41" s="12"/>
      <c r="J41" s="12"/>
      <c r="K41" s="12" t="str">
        <f t="shared" si="2"/>
        <v>ELEM</v>
      </c>
      <c r="L41" s="12"/>
      <c r="M41" s="12"/>
      <c r="N41" s="12" t="str">
        <f t="shared" si="6"/>
        <v>FONTE</v>
      </c>
      <c r="O41" s="12"/>
      <c r="P41" s="29"/>
      <c r="Q41" s="12"/>
      <c r="R41" s="12"/>
      <c r="S41" s="12"/>
      <c r="T41" s="12"/>
      <c r="U41" s="12"/>
      <c r="V41" s="13"/>
      <c r="W41" s="14">
        <f t="shared" si="4"/>
        <v>0</v>
      </c>
      <c r="X41" s="12"/>
      <c r="Y41" s="12"/>
      <c r="Z41" s="12"/>
      <c r="AA41" s="12"/>
      <c r="AB41" s="12"/>
      <c r="AC41" s="12"/>
      <c r="AD41" s="12"/>
    </row>
    <row r="42" spans="1:30" ht="15.75" customHeight="1">
      <c r="A42" s="12"/>
      <c r="B42" s="12"/>
      <c r="C42" s="12"/>
      <c r="D42" s="12"/>
      <c r="E42" s="12" t="str">
        <f t="shared" si="5"/>
        <v>PROG</v>
      </c>
      <c r="F42" s="12"/>
      <c r="G42" s="12" t="str">
        <f t="shared" si="1"/>
        <v>P</v>
      </c>
      <c r="H42" s="12"/>
      <c r="I42" s="12"/>
      <c r="J42" s="12"/>
      <c r="K42" s="12" t="str">
        <f t="shared" si="2"/>
        <v>ELEM</v>
      </c>
      <c r="L42" s="12"/>
      <c r="M42" s="12"/>
      <c r="N42" s="12" t="str">
        <f t="shared" si="6"/>
        <v>FONTE</v>
      </c>
      <c r="O42" s="12"/>
      <c r="P42" s="29"/>
      <c r="Q42" s="12"/>
      <c r="R42" s="12"/>
      <c r="S42" s="12"/>
      <c r="T42" s="12"/>
      <c r="U42" s="12"/>
      <c r="V42" s="13"/>
      <c r="W42" s="14">
        <f t="shared" si="4"/>
        <v>0</v>
      </c>
      <c r="X42" s="12"/>
      <c r="Y42" s="12"/>
      <c r="Z42" s="12"/>
      <c r="AA42" s="12"/>
      <c r="AB42" s="12"/>
      <c r="AC42" s="12"/>
      <c r="AD42" s="12"/>
    </row>
    <row r="43" spans="1:30" ht="15.75" customHeight="1">
      <c r="A43" s="12"/>
      <c r="B43" s="12"/>
      <c r="C43" s="12"/>
      <c r="D43" s="12"/>
      <c r="E43" s="12" t="str">
        <f t="shared" si="5"/>
        <v>PROG</v>
      </c>
      <c r="F43" s="12"/>
      <c r="G43" s="12" t="str">
        <f t="shared" si="1"/>
        <v>P</v>
      </c>
      <c r="H43" s="12"/>
      <c r="I43" s="12"/>
      <c r="J43" s="12"/>
      <c r="K43" s="12" t="str">
        <f t="shared" si="2"/>
        <v>ELEM</v>
      </c>
      <c r="L43" s="12"/>
      <c r="M43" s="12"/>
      <c r="N43" s="12" t="str">
        <f t="shared" si="6"/>
        <v>FONTE</v>
      </c>
      <c r="O43" s="12"/>
      <c r="P43" s="29"/>
      <c r="Q43" s="12"/>
      <c r="R43" s="12"/>
      <c r="S43" s="12"/>
      <c r="T43" s="12"/>
      <c r="U43" s="12"/>
      <c r="V43" s="13"/>
      <c r="W43" s="14">
        <f t="shared" si="4"/>
        <v>0</v>
      </c>
      <c r="X43" s="12"/>
      <c r="Y43" s="12"/>
      <c r="Z43" s="12"/>
      <c r="AA43" s="12"/>
      <c r="AB43" s="12"/>
      <c r="AC43" s="12"/>
      <c r="AD43" s="12"/>
    </row>
    <row r="44" spans="1:30" ht="15.75" customHeight="1">
      <c r="A44" s="12"/>
      <c r="B44" s="12"/>
      <c r="C44" s="12"/>
      <c r="D44" s="12"/>
      <c r="E44" s="12" t="str">
        <f t="shared" si="5"/>
        <v>PROG</v>
      </c>
      <c r="F44" s="12"/>
      <c r="G44" s="12" t="str">
        <f t="shared" si="1"/>
        <v>P</v>
      </c>
      <c r="H44" s="12"/>
      <c r="I44" s="12"/>
      <c r="J44" s="12"/>
      <c r="K44" s="12" t="str">
        <f t="shared" si="2"/>
        <v>ELEM</v>
      </c>
      <c r="L44" s="12"/>
      <c r="M44" s="12"/>
      <c r="N44" s="12" t="str">
        <f t="shared" si="6"/>
        <v>FONTE</v>
      </c>
      <c r="O44" s="12"/>
      <c r="P44" s="29"/>
      <c r="Q44" s="12"/>
      <c r="R44" s="12"/>
      <c r="S44" s="12"/>
      <c r="T44" s="12"/>
      <c r="U44" s="12"/>
      <c r="V44" s="13"/>
      <c r="W44" s="14">
        <f t="shared" si="4"/>
        <v>0</v>
      </c>
      <c r="X44" s="12"/>
      <c r="Y44" s="12"/>
      <c r="Z44" s="12"/>
      <c r="AA44" s="12"/>
      <c r="AB44" s="12"/>
      <c r="AC44" s="12"/>
      <c r="AD44" s="12"/>
    </row>
    <row r="45" spans="1:30" ht="15.75" customHeight="1">
      <c r="A45" s="12"/>
      <c r="B45" s="12"/>
      <c r="C45" s="12"/>
      <c r="D45" s="12"/>
      <c r="E45" s="12" t="str">
        <f t="shared" si="5"/>
        <v>PROG</v>
      </c>
      <c r="F45" s="12"/>
      <c r="G45" s="12" t="str">
        <f t="shared" si="1"/>
        <v>P</v>
      </c>
      <c r="H45" s="12"/>
      <c r="I45" s="12"/>
      <c r="J45" s="12"/>
      <c r="K45" s="12" t="str">
        <f t="shared" si="2"/>
        <v>ELEM</v>
      </c>
      <c r="L45" s="12"/>
      <c r="M45" s="12"/>
      <c r="N45" s="12" t="str">
        <f t="shared" si="6"/>
        <v>FONTE</v>
      </c>
      <c r="O45" s="12"/>
      <c r="P45" s="29"/>
      <c r="Q45" s="12"/>
      <c r="R45" s="12"/>
      <c r="S45" s="12"/>
      <c r="T45" s="12"/>
      <c r="U45" s="12"/>
      <c r="V45" s="13"/>
      <c r="W45" s="14">
        <f t="shared" si="4"/>
        <v>0</v>
      </c>
      <c r="X45" s="12"/>
      <c r="Y45" s="12"/>
      <c r="Z45" s="12"/>
      <c r="AA45" s="12"/>
      <c r="AB45" s="12"/>
      <c r="AC45" s="12"/>
      <c r="AD45" s="12"/>
    </row>
    <row r="46" spans="1:30" ht="15.75" customHeight="1">
      <c r="A46" s="12"/>
      <c r="B46" s="12"/>
      <c r="C46" s="12"/>
      <c r="D46" s="12"/>
      <c r="E46" s="12" t="str">
        <f t="shared" si="5"/>
        <v>PROG</v>
      </c>
      <c r="F46" s="12"/>
      <c r="G46" s="12" t="str">
        <f t="shared" si="1"/>
        <v>P</v>
      </c>
      <c r="H46" s="12"/>
      <c r="I46" s="12"/>
      <c r="J46" s="12"/>
      <c r="K46" s="12" t="str">
        <f t="shared" si="2"/>
        <v>ELEM</v>
      </c>
      <c r="L46" s="12"/>
      <c r="M46" s="12"/>
      <c r="N46" s="12" t="str">
        <f t="shared" si="6"/>
        <v>FONTE</v>
      </c>
      <c r="O46" s="12"/>
      <c r="P46" s="29"/>
      <c r="Q46" s="12"/>
      <c r="R46" s="12"/>
      <c r="S46" s="12"/>
      <c r="T46" s="12"/>
      <c r="U46" s="12"/>
      <c r="V46" s="13"/>
      <c r="W46" s="14">
        <f t="shared" si="4"/>
        <v>0</v>
      </c>
      <c r="X46" s="12"/>
      <c r="Y46" s="12"/>
      <c r="Z46" s="12"/>
      <c r="AA46" s="12"/>
      <c r="AB46" s="12"/>
      <c r="AC46" s="12"/>
      <c r="AD46" s="12"/>
    </row>
    <row r="47" spans="1:30" ht="15.75" customHeight="1">
      <c r="A47" s="12"/>
      <c r="B47" s="12"/>
      <c r="C47" s="12"/>
      <c r="D47" s="12"/>
      <c r="E47" s="12" t="str">
        <f t="shared" si="5"/>
        <v>PROG</v>
      </c>
      <c r="F47" s="12"/>
      <c r="G47" s="12" t="str">
        <f t="shared" si="1"/>
        <v>P</v>
      </c>
      <c r="H47" s="12"/>
      <c r="I47" s="12"/>
      <c r="J47" s="12"/>
      <c r="K47" s="12" t="str">
        <f t="shared" si="2"/>
        <v>ELEM</v>
      </c>
      <c r="L47" s="12"/>
      <c r="M47" s="12"/>
      <c r="N47" s="12" t="str">
        <f t="shared" si="6"/>
        <v>FONTE</v>
      </c>
      <c r="O47" s="12"/>
      <c r="P47" s="29"/>
      <c r="Q47" s="12"/>
      <c r="R47" s="12"/>
      <c r="S47" s="12"/>
      <c r="T47" s="12"/>
      <c r="U47" s="12"/>
      <c r="V47" s="13"/>
      <c r="W47" s="14">
        <f t="shared" si="4"/>
        <v>0</v>
      </c>
      <c r="X47" s="12"/>
      <c r="Y47" s="12"/>
      <c r="Z47" s="12"/>
      <c r="AA47" s="12"/>
      <c r="AB47" s="12"/>
      <c r="AC47" s="12"/>
      <c r="AD47" s="12"/>
    </row>
    <row r="48" spans="1:30" ht="15.75" customHeight="1">
      <c r="A48" s="12"/>
      <c r="B48" s="12"/>
      <c r="C48" s="12"/>
      <c r="D48" s="12"/>
      <c r="E48" s="12" t="str">
        <f t="shared" si="5"/>
        <v>PROG</v>
      </c>
      <c r="F48" s="12"/>
      <c r="G48" s="12" t="str">
        <f t="shared" si="1"/>
        <v>P</v>
      </c>
      <c r="H48" s="12"/>
      <c r="I48" s="12"/>
      <c r="J48" s="12"/>
      <c r="K48" s="12" t="str">
        <f t="shared" si="2"/>
        <v>ELEM</v>
      </c>
      <c r="L48" s="12"/>
      <c r="M48" s="12"/>
      <c r="N48" s="12" t="str">
        <f t="shared" si="6"/>
        <v>FONTE</v>
      </c>
      <c r="O48" s="12"/>
      <c r="P48" s="29"/>
      <c r="Q48" s="12"/>
      <c r="R48" s="12"/>
      <c r="S48" s="12"/>
      <c r="T48" s="12"/>
      <c r="U48" s="12"/>
      <c r="V48" s="13"/>
      <c r="W48" s="14">
        <f t="shared" si="4"/>
        <v>0</v>
      </c>
      <c r="X48" s="12"/>
      <c r="Y48" s="12"/>
      <c r="Z48" s="12"/>
      <c r="AA48" s="12"/>
      <c r="AB48" s="12"/>
      <c r="AC48" s="12"/>
      <c r="AD48" s="12"/>
    </row>
    <row r="49" spans="1:30" ht="15.75" customHeight="1">
      <c r="A49" s="12"/>
      <c r="B49" s="12"/>
      <c r="C49" s="12"/>
      <c r="D49" s="12"/>
      <c r="E49" s="12" t="str">
        <f t="shared" si="5"/>
        <v>PROG</v>
      </c>
      <c r="F49" s="12"/>
      <c r="G49" s="12" t="str">
        <f t="shared" si="1"/>
        <v>P</v>
      </c>
      <c r="H49" s="12"/>
      <c r="I49" s="12"/>
      <c r="J49" s="12"/>
      <c r="K49" s="12" t="str">
        <f t="shared" si="2"/>
        <v>ELEM</v>
      </c>
      <c r="L49" s="12"/>
      <c r="M49" s="12"/>
      <c r="N49" s="12" t="str">
        <f t="shared" si="6"/>
        <v>FONTE</v>
      </c>
      <c r="O49" s="12"/>
      <c r="P49" s="29"/>
      <c r="Q49" s="12"/>
      <c r="R49" s="12"/>
      <c r="S49" s="12"/>
      <c r="T49" s="12"/>
      <c r="U49" s="12"/>
      <c r="V49" s="13"/>
      <c r="W49" s="14">
        <f t="shared" si="4"/>
        <v>0</v>
      </c>
      <c r="X49" s="12"/>
      <c r="Y49" s="12"/>
      <c r="Z49" s="12"/>
      <c r="AA49" s="12"/>
      <c r="AB49" s="12"/>
      <c r="AC49" s="12"/>
      <c r="AD49" s="12"/>
    </row>
    <row r="50" spans="1:30" ht="15.75" customHeight="1">
      <c r="A50" s="12"/>
      <c r="B50" s="12"/>
      <c r="C50" s="12"/>
      <c r="D50" s="12"/>
      <c r="E50" s="12" t="str">
        <f t="shared" si="5"/>
        <v>PROG</v>
      </c>
      <c r="F50" s="12"/>
      <c r="G50" s="12" t="str">
        <f t="shared" si="1"/>
        <v>P</v>
      </c>
      <c r="H50" s="12"/>
      <c r="I50" s="12"/>
      <c r="J50" s="12"/>
      <c r="K50" s="12" t="str">
        <f t="shared" si="2"/>
        <v>ELEM</v>
      </c>
      <c r="L50" s="12"/>
      <c r="M50" s="12"/>
      <c r="N50" s="12" t="str">
        <f t="shared" si="6"/>
        <v>FONTE</v>
      </c>
      <c r="O50" s="12"/>
      <c r="P50" s="29"/>
      <c r="Q50" s="12"/>
      <c r="R50" s="12"/>
      <c r="S50" s="12"/>
      <c r="T50" s="12"/>
      <c r="U50" s="12"/>
      <c r="V50" s="13"/>
      <c r="W50" s="14">
        <f t="shared" si="4"/>
        <v>0</v>
      </c>
      <c r="X50" s="12"/>
      <c r="Y50" s="12"/>
      <c r="Z50" s="12"/>
      <c r="AA50" s="12"/>
      <c r="AB50" s="12"/>
      <c r="AC50" s="12"/>
      <c r="AD50" s="12"/>
    </row>
    <row r="51" spans="1:30" ht="15.75" customHeight="1">
      <c r="A51" s="12"/>
      <c r="B51" s="12"/>
      <c r="C51" s="12"/>
      <c r="D51" s="12"/>
      <c r="E51" s="12" t="str">
        <f t="shared" si="5"/>
        <v>PROG</v>
      </c>
      <c r="F51" s="12"/>
      <c r="G51" s="12" t="str">
        <f t="shared" si="1"/>
        <v>P</v>
      </c>
      <c r="H51" s="12"/>
      <c r="I51" s="12"/>
      <c r="J51" s="12"/>
      <c r="K51" s="12" t="str">
        <f t="shared" si="2"/>
        <v>ELEM</v>
      </c>
      <c r="L51" s="12"/>
      <c r="M51" s="12"/>
      <c r="N51" s="12" t="str">
        <f t="shared" si="6"/>
        <v>FONTE</v>
      </c>
      <c r="O51" s="12"/>
      <c r="P51" s="29"/>
      <c r="Q51" s="12"/>
      <c r="R51" s="12"/>
      <c r="S51" s="12"/>
      <c r="T51" s="12"/>
      <c r="U51" s="12"/>
      <c r="V51" s="13"/>
      <c r="W51" s="14">
        <f t="shared" si="4"/>
        <v>0</v>
      </c>
      <c r="X51" s="12"/>
      <c r="Y51" s="12"/>
      <c r="Z51" s="12"/>
      <c r="AA51" s="12"/>
      <c r="AB51" s="12"/>
      <c r="AC51" s="12"/>
      <c r="AD51" s="12"/>
    </row>
    <row r="52" spans="1:30" ht="15.75" customHeight="1">
      <c r="A52" s="12"/>
      <c r="B52" s="12"/>
      <c r="C52" s="12"/>
      <c r="D52" s="12"/>
      <c r="E52" s="12" t="str">
        <f t="shared" si="5"/>
        <v>PROG</v>
      </c>
      <c r="F52" s="12"/>
      <c r="G52" s="12" t="str">
        <f t="shared" si="1"/>
        <v>P</v>
      </c>
      <c r="H52" s="12"/>
      <c r="I52" s="12"/>
      <c r="J52" s="12"/>
      <c r="K52" s="12" t="str">
        <f t="shared" si="2"/>
        <v>ELEM</v>
      </c>
      <c r="L52" s="12"/>
      <c r="M52" s="12"/>
      <c r="N52" s="12" t="str">
        <f t="shared" si="6"/>
        <v>FONTE</v>
      </c>
      <c r="O52" s="12"/>
      <c r="P52" s="29"/>
      <c r="Q52" s="12"/>
      <c r="R52" s="12"/>
      <c r="S52" s="12"/>
      <c r="T52" s="12"/>
      <c r="U52" s="12"/>
      <c r="V52" s="13"/>
      <c r="W52" s="14">
        <f t="shared" si="4"/>
        <v>0</v>
      </c>
      <c r="X52" s="12"/>
      <c r="Y52" s="12"/>
      <c r="Z52" s="12"/>
      <c r="AA52" s="12"/>
      <c r="AB52" s="12"/>
      <c r="AC52" s="12"/>
      <c r="AD52" s="12"/>
    </row>
    <row r="53" spans="1:30" ht="15.75" customHeight="1">
      <c r="A53" s="12"/>
      <c r="B53" s="12"/>
      <c r="C53" s="12"/>
      <c r="D53" s="12"/>
      <c r="E53" s="12" t="str">
        <f t="shared" si="5"/>
        <v>PROG</v>
      </c>
      <c r="F53" s="12"/>
      <c r="G53" s="12" t="str">
        <f t="shared" si="1"/>
        <v>P</v>
      </c>
      <c r="H53" s="12"/>
      <c r="I53" s="12"/>
      <c r="J53" s="12"/>
      <c r="K53" s="12" t="str">
        <f t="shared" si="2"/>
        <v>ELEM</v>
      </c>
      <c r="L53" s="12"/>
      <c r="M53" s="12"/>
      <c r="N53" s="12" t="str">
        <f t="shared" si="6"/>
        <v>FONTE</v>
      </c>
      <c r="O53" s="12"/>
      <c r="P53" s="29"/>
      <c r="Q53" s="12"/>
      <c r="R53" s="12"/>
      <c r="S53" s="12"/>
      <c r="T53" s="12"/>
      <c r="U53" s="12"/>
      <c r="V53" s="13"/>
      <c r="W53" s="14">
        <f t="shared" si="4"/>
        <v>0</v>
      </c>
      <c r="X53" s="12"/>
      <c r="Y53" s="12"/>
      <c r="Z53" s="12"/>
      <c r="AA53" s="12"/>
      <c r="AB53" s="12"/>
      <c r="AC53" s="12"/>
      <c r="AD53" s="12"/>
    </row>
    <row r="54" spans="1:30" ht="15.75" customHeight="1">
      <c r="A54" s="12"/>
      <c r="B54" s="12"/>
      <c r="C54" s="12"/>
      <c r="D54" s="12"/>
      <c r="E54" s="12" t="str">
        <f t="shared" si="5"/>
        <v>PROG</v>
      </c>
      <c r="F54" s="12"/>
      <c r="G54" s="12" t="str">
        <f t="shared" si="1"/>
        <v>P</v>
      </c>
      <c r="H54" s="12"/>
      <c r="I54" s="12"/>
      <c r="J54" s="12"/>
      <c r="K54" s="12" t="str">
        <f t="shared" si="2"/>
        <v>ELEM</v>
      </c>
      <c r="L54" s="12"/>
      <c r="M54" s="12"/>
      <c r="N54" s="12" t="str">
        <f t="shared" si="6"/>
        <v>FONTE</v>
      </c>
      <c r="O54" s="12"/>
      <c r="P54" s="29"/>
      <c r="Q54" s="12"/>
      <c r="R54" s="12"/>
      <c r="S54" s="12"/>
      <c r="T54" s="12"/>
      <c r="U54" s="12"/>
      <c r="V54" s="13"/>
      <c r="W54" s="14">
        <f t="shared" si="4"/>
        <v>0</v>
      </c>
      <c r="X54" s="12"/>
      <c r="Y54" s="12"/>
      <c r="Z54" s="12"/>
      <c r="AA54" s="12"/>
      <c r="AB54" s="12"/>
      <c r="AC54" s="12"/>
      <c r="AD54" s="12"/>
    </row>
    <row r="55" spans="1:30" ht="15.75" customHeight="1">
      <c r="A55" s="12"/>
      <c r="B55" s="12"/>
      <c r="C55" s="12"/>
      <c r="D55" s="12"/>
      <c r="E55" s="12" t="str">
        <f t="shared" si="5"/>
        <v>PROG</v>
      </c>
      <c r="F55" s="12"/>
      <c r="G55" s="12" t="str">
        <f t="shared" si="1"/>
        <v>P</v>
      </c>
      <c r="H55" s="12"/>
      <c r="I55" s="12"/>
      <c r="J55" s="12"/>
      <c r="K55" s="12" t="str">
        <f t="shared" si="2"/>
        <v>ELEM</v>
      </c>
      <c r="L55" s="12"/>
      <c r="M55" s="12"/>
      <c r="N55" s="12" t="str">
        <f t="shared" si="6"/>
        <v>FONTE</v>
      </c>
      <c r="O55" s="12"/>
      <c r="P55" s="29"/>
      <c r="Q55" s="12"/>
      <c r="R55" s="12"/>
      <c r="S55" s="12"/>
      <c r="T55" s="12"/>
      <c r="U55" s="12"/>
      <c r="V55" s="13"/>
      <c r="W55" s="14">
        <f t="shared" si="4"/>
        <v>0</v>
      </c>
      <c r="X55" s="12"/>
      <c r="Y55" s="12"/>
      <c r="Z55" s="12"/>
      <c r="AA55" s="12"/>
      <c r="AB55" s="12"/>
      <c r="AC55" s="12"/>
      <c r="AD55" s="12"/>
    </row>
    <row r="56" spans="1:30" ht="15.75" customHeight="1">
      <c r="A56" s="12"/>
      <c r="B56" s="12"/>
      <c r="C56" s="12"/>
      <c r="D56" s="12"/>
      <c r="E56" s="12" t="str">
        <f t="shared" si="5"/>
        <v>PROG</v>
      </c>
      <c r="F56" s="12"/>
      <c r="G56" s="12" t="str">
        <f t="shared" si="1"/>
        <v>P</v>
      </c>
      <c r="H56" s="12"/>
      <c r="I56" s="12"/>
      <c r="J56" s="12"/>
      <c r="K56" s="12" t="str">
        <f t="shared" si="2"/>
        <v>ELEM</v>
      </c>
      <c r="L56" s="12"/>
      <c r="M56" s="12"/>
      <c r="N56" s="12" t="str">
        <f t="shared" si="6"/>
        <v>FONTE</v>
      </c>
      <c r="O56" s="12"/>
      <c r="P56" s="29"/>
      <c r="Q56" s="12"/>
      <c r="R56" s="12"/>
      <c r="S56" s="12"/>
      <c r="T56" s="12"/>
      <c r="U56" s="12"/>
      <c r="V56" s="13"/>
      <c r="W56" s="14">
        <f t="shared" si="4"/>
        <v>0</v>
      </c>
      <c r="X56" s="12"/>
      <c r="Y56" s="12"/>
      <c r="Z56" s="12"/>
      <c r="AA56" s="12"/>
      <c r="AB56" s="12"/>
      <c r="AC56" s="12"/>
      <c r="AD56" s="12"/>
    </row>
    <row r="57" spans="1:30" ht="15.75" customHeight="1">
      <c r="A57" s="12"/>
      <c r="B57" s="12"/>
      <c r="C57" s="12"/>
      <c r="D57" s="12"/>
      <c r="E57" s="12" t="str">
        <f t="shared" si="5"/>
        <v>PROG</v>
      </c>
      <c r="F57" s="12"/>
      <c r="G57" s="12" t="str">
        <f t="shared" si="1"/>
        <v>P</v>
      </c>
      <c r="H57" s="12"/>
      <c r="I57" s="12"/>
      <c r="J57" s="12"/>
      <c r="K57" s="12" t="str">
        <f t="shared" si="2"/>
        <v>ELEM</v>
      </c>
      <c r="L57" s="12"/>
      <c r="M57" s="12"/>
      <c r="N57" s="12" t="str">
        <f t="shared" si="6"/>
        <v>FONTE</v>
      </c>
      <c r="O57" s="12"/>
      <c r="P57" s="29"/>
      <c r="Q57" s="12"/>
      <c r="R57" s="12"/>
      <c r="S57" s="12"/>
      <c r="T57" s="12"/>
      <c r="U57" s="12"/>
      <c r="V57" s="13"/>
      <c r="W57" s="14">
        <f t="shared" si="4"/>
        <v>0</v>
      </c>
      <c r="X57" s="12"/>
      <c r="Y57" s="12"/>
      <c r="Z57" s="12"/>
      <c r="AA57" s="12"/>
      <c r="AB57" s="12"/>
      <c r="AC57" s="12"/>
      <c r="AD57" s="12"/>
    </row>
    <row r="58" spans="1:30" ht="15.75" customHeight="1">
      <c r="A58" s="12"/>
      <c r="B58" s="12"/>
      <c r="C58" s="12"/>
      <c r="D58" s="12"/>
      <c r="E58" s="12" t="str">
        <f t="shared" si="5"/>
        <v>PROG</v>
      </c>
      <c r="F58" s="12"/>
      <c r="G58" s="12" t="str">
        <f t="shared" si="1"/>
        <v>P</v>
      </c>
      <c r="H58" s="12"/>
      <c r="I58" s="12"/>
      <c r="J58" s="12"/>
      <c r="K58" s="12" t="str">
        <f t="shared" si="2"/>
        <v>ELEM</v>
      </c>
      <c r="L58" s="12"/>
      <c r="M58" s="12"/>
      <c r="N58" s="12" t="str">
        <f t="shared" si="6"/>
        <v>FONTE</v>
      </c>
      <c r="O58" s="12"/>
      <c r="P58" s="29"/>
      <c r="Q58" s="12"/>
      <c r="R58" s="12"/>
      <c r="S58" s="12"/>
      <c r="T58" s="12"/>
      <c r="U58" s="12"/>
      <c r="V58" s="13"/>
      <c r="W58" s="14">
        <f t="shared" si="4"/>
        <v>0</v>
      </c>
      <c r="X58" s="12"/>
      <c r="Y58" s="12"/>
      <c r="Z58" s="12"/>
      <c r="AA58" s="12"/>
      <c r="AB58" s="12"/>
      <c r="AC58" s="12"/>
      <c r="AD58" s="12"/>
    </row>
    <row r="59" spans="1:30" ht="15.75" customHeight="1">
      <c r="A59" s="12"/>
      <c r="B59" s="12"/>
      <c r="C59" s="12"/>
      <c r="D59" s="12"/>
      <c r="E59" s="12" t="str">
        <f t="shared" si="5"/>
        <v>PROG</v>
      </c>
      <c r="F59" s="12"/>
      <c r="G59" s="12" t="str">
        <f t="shared" si="1"/>
        <v>P</v>
      </c>
      <c r="H59" s="12"/>
      <c r="I59" s="12"/>
      <c r="J59" s="12"/>
      <c r="K59" s="12" t="str">
        <f t="shared" si="2"/>
        <v>ELEM</v>
      </c>
      <c r="L59" s="12"/>
      <c r="M59" s="12"/>
      <c r="N59" s="12" t="str">
        <f t="shared" si="6"/>
        <v>FONTE</v>
      </c>
      <c r="O59" s="12"/>
      <c r="P59" s="29"/>
      <c r="Q59" s="12"/>
      <c r="R59" s="12"/>
      <c r="S59" s="12"/>
      <c r="T59" s="12"/>
      <c r="U59" s="12"/>
      <c r="V59" s="13"/>
      <c r="W59" s="14">
        <f t="shared" si="4"/>
        <v>0</v>
      </c>
      <c r="X59" s="12"/>
      <c r="Y59" s="12"/>
      <c r="Z59" s="12"/>
      <c r="AA59" s="12"/>
      <c r="AB59" s="12"/>
      <c r="AC59" s="12"/>
      <c r="AD59" s="12"/>
    </row>
    <row r="60" spans="1:30" ht="15.75" customHeight="1">
      <c r="A60" s="12"/>
      <c r="B60" s="12"/>
      <c r="C60" s="12"/>
      <c r="D60" s="12"/>
      <c r="E60" s="12" t="str">
        <f t="shared" si="5"/>
        <v>PROG</v>
      </c>
      <c r="F60" s="12"/>
      <c r="G60" s="12" t="str">
        <f t="shared" si="1"/>
        <v>P</v>
      </c>
      <c r="H60" s="12"/>
      <c r="I60" s="12"/>
      <c r="J60" s="12"/>
      <c r="K60" s="12" t="str">
        <f t="shared" si="2"/>
        <v>ELEM</v>
      </c>
      <c r="L60" s="12"/>
      <c r="M60" s="12"/>
      <c r="N60" s="12" t="str">
        <f t="shared" si="6"/>
        <v>FONTE</v>
      </c>
      <c r="O60" s="12"/>
      <c r="P60" s="29"/>
      <c r="Q60" s="12"/>
      <c r="R60" s="12"/>
      <c r="S60" s="12"/>
      <c r="T60" s="12"/>
      <c r="U60" s="12"/>
      <c r="V60" s="13"/>
      <c r="W60" s="14">
        <f t="shared" si="4"/>
        <v>0</v>
      </c>
      <c r="X60" s="12"/>
      <c r="Y60" s="12"/>
      <c r="Z60" s="12"/>
      <c r="AA60" s="12"/>
      <c r="AB60" s="12"/>
      <c r="AC60" s="12"/>
      <c r="AD60" s="12"/>
    </row>
    <row r="61" spans="1:30" ht="15.75" customHeight="1">
      <c r="A61" s="12"/>
      <c r="B61" s="12"/>
      <c r="C61" s="12"/>
      <c r="D61" s="12"/>
      <c r="E61" s="12" t="str">
        <f t="shared" si="5"/>
        <v>PROG</v>
      </c>
      <c r="F61" s="12"/>
      <c r="G61" s="12" t="str">
        <f t="shared" si="1"/>
        <v>P</v>
      </c>
      <c r="H61" s="12"/>
      <c r="I61" s="12"/>
      <c r="J61" s="12"/>
      <c r="K61" s="12" t="str">
        <f t="shared" si="2"/>
        <v>ELEM</v>
      </c>
      <c r="L61" s="12"/>
      <c r="M61" s="12"/>
      <c r="N61" s="12" t="str">
        <f t="shared" si="6"/>
        <v>FONTE</v>
      </c>
      <c r="O61" s="12"/>
      <c r="P61" s="29"/>
      <c r="Q61" s="12"/>
      <c r="R61" s="12"/>
      <c r="S61" s="12"/>
      <c r="T61" s="12"/>
      <c r="U61" s="12"/>
      <c r="V61" s="13"/>
      <c r="W61" s="14">
        <f t="shared" si="4"/>
        <v>0</v>
      </c>
      <c r="X61" s="12"/>
      <c r="Y61" s="12"/>
      <c r="Z61" s="12"/>
      <c r="AA61" s="12"/>
      <c r="AB61" s="12"/>
      <c r="AC61" s="12"/>
      <c r="AD61" s="12"/>
    </row>
    <row r="62" spans="1:30" ht="15.75" customHeight="1">
      <c r="A62" s="12"/>
      <c r="B62" s="12"/>
      <c r="C62" s="12"/>
      <c r="D62" s="12"/>
      <c r="E62" s="12" t="str">
        <f t="shared" si="5"/>
        <v>PROG</v>
      </c>
      <c r="F62" s="12"/>
      <c r="G62" s="12" t="str">
        <f t="shared" si="1"/>
        <v>P</v>
      </c>
      <c r="H62" s="12"/>
      <c r="I62" s="12"/>
      <c r="J62" s="12"/>
      <c r="K62" s="12" t="str">
        <f t="shared" si="2"/>
        <v>ELEM</v>
      </c>
      <c r="L62" s="12"/>
      <c r="M62" s="12"/>
      <c r="N62" s="12" t="str">
        <f t="shared" si="6"/>
        <v>FONTE</v>
      </c>
      <c r="O62" s="12"/>
      <c r="P62" s="29"/>
      <c r="Q62" s="12"/>
      <c r="R62" s="12"/>
      <c r="S62" s="12"/>
      <c r="T62" s="12"/>
      <c r="U62" s="12"/>
      <c r="V62" s="13"/>
      <c r="W62" s="14">
        <f t="shared" si="4"/>
        <v>0</v>
      </c>
      <c r="X62" s="12"/>
      <c r="Y62" s="12"/>
      <c r="Z62" s="12"/>
      <c r="AA62" s="12"/>
      <c r="AB62" s="12"/>
      <c r="AC62" s="12"/>
      <c r="AD62" s="12"/>
    </row>
    <row r="63" spans="1:30" ht="15.75" customHeight="1">
      <c r="A63" s="12"/>
      <c r="B63" s="12"/>
      <c r="C63" s="12"/>
      <c r="D63" s="12"/>
      <c r="E63" s="12" t="str">
        <f t="shared" si="5"/>
        <v>PROG</v>
      </c>
      <c r="F63" s="12"/>
      <c r="G63" s="12" t="str">
        <f t="shared" si="1"/>
        <v>P</v>
      </c>
      <c r="H63" s="12"/>
      <c r="I63" s="12"/>
      <c r="J63" s="12"/>
      <c r="K63" s="12" t="str">
        <f t="shared" si="2"/>
        <v>ELEM</v>
      </c>
      <c r="L63" s="12"/>
      <c r="M63" s="12"/>
      <c r="N63" s="12" t="str">
        <f t="shared" si="6"/>
        <v>FONTE</v>
      </c>
      <c r="O63" s="12"/>
      <c r="P63" s="29"/>
      <c r="Q63" s="12"/>
      <c r="R63" s="12"/>
      <c r="S63" s="12"/>
      <c r="T63" s="12"/>
      <c r="U63" s="12"/>
      <c r="V63" s="13"/>
      <c r="W63" s="14">
        <f t="shared" si="4"/>
        <v>0</v>
      </c>
      <c r="X63" s="12"/>
      <c r="Y63" s="12"/>
      <c r="Z63" s="12"/>
      <c r="AA63" s="12"/>
      <c r="AB63" s="12"/>
      <c r="AC63" s="12"/>
      <c r="AD63" s="12"/>
    </row>
    <row r="64" spans="1:30" ht="15.75" customHeight="1">
      <c r="A64" s="12"/>
      <c r="B64" s="12"/>
      <c r="C64" s="12"/>
      <c r="D64" s="12"/>
      <c r="E64" s="12" t="str">
        <f t="shared" si="5"/>
        <v>PROG</v>
      </c>
      <c r="F64" s="12"/>
      <c r="G64" s="12" t="str">
        <f t="shared" si="1"/>
        <v>P</v>
      </c>
      <c r="H64" s="12"/>
      <c r="I64" s="12"/>
      <c r="J64" s="12"/>
      <c r="K64" s="12" t="str">
        <f t="shared" si="2"/>
        <v>ELEM</v>
      </c>
      <c r="L64" s="12"/>
      <c r="M64" s="12"/>
      <c r="N64" s="12" t="str">
        <f t="shared" si="6"/>
        <v>FONTE</v>
      </c>
      <c r="O64" s="12"/>
      <c r="P64" s="29"/>
      <c r="Q64" s="12"/>
      <c r="R64" s="12"/>
      <c r="S64" s="12"/>
      <c r="T64" s="12"/>
      <c r="U64" s="12"/>
      <c r="V64" s="13"/>
      <c r="W64" s="14">
        <f t="shared" si="4"/>
        <v>0</v>
      </c>
      <c r="X64" s="12"/>
      <c r="Y64" s="12"/>
      <c r="Z64" s="12"/>
      <c r="AA64" s="12"/>
      <c r="AB64" s="12"/>
      <c r="AC64" s="12"/>
      <c r="AD64" s="12"/>
    </row>
    <row r="65" spans="1:30" ht="15.75" customHeight="1">
      <c r="A65" s="12"/>
      <c r="B65" s="12"/>
      <c r="C65" s="12"/>
      <c r="D65" s="12"/>
      <c r="E65" s="12" t="str">
        <f t="shared" si="5"/>
        <v>PROG</v>
      </c>
      <c r="F65" s="12"/>
      <c r="G65" s="12" t="str">
        <f t="shared" si="1"/>
        <v>P</v>
      </c>
      <c r="H65" s="12"/>
      <c r="I65" s="12"/>
      <c r="J65" s="12"/>
      <c r="K65" s="12" t="str">
        <f t="shared" si="2"/>
        <v>ELEM</v>
      </c>
      <c r="L65" s="12"/>
      <c r="M65" s="12"/>
      <c r="N65" s="12" t="str">
        <f t="shared" si="6"/>
        <v>FONTE</v>
      </c>
      <c r="O65" s="12"/>
      <c r="P65" s="29"/>
      <c r="Q65" s="12"/>
      <c r="R65" s="12"/>
      <c r="S65" s="12"/>
      <c r="T65" s="12"/>
      <c r="U65" s="12"/>
      <c r="V65" s="13"/>
      <c r="W65" s="14">
        <f t="shared" si="4"/>
        <v>0</v>
      </c>
      <c r="X65" s="12"/>
      <c r="Y65" s="12"/>
      <c r="Z65" s="12"/>
      <c r="AA65" s="12"/>
      <c r="AB65" s="12"/>
      <c r="AC65" s="12"/>
      <c r="AD65" s="12"/>
    </row>
    <row r="66" spans="1:30" ht="15.75" customHeight="1">
      <c r="A66" s="12"/>
      <c r="B66" s="12"/>
      <c r="C66" s="12"/>
      <c r="D66" s="12"/>
      <c r="E66" s="12" t="str">
        <f t="shared" si="5"/>
        <v>PROG</v>
      </c>
      <c r="F66" s="12"/>
      <c r="G66" s="12" t="str">
        <f t="shared" si="1"/>
        <v>P</v>
      </c>
      <c r="H66" s="12"/>
      <c r="I66" s="12"/>
      <c r="J66" s="12"/>
      <c r="K66" s="12" t="str">
        <f t="shared" si="2"/>
        <v>ELEM</v>
      </c>
      <c r="L66" s="12"/>
      <c r="M66" s="12"/>
      <c r="N66" s="12" t="str">
        <f t="shared" si="6"/>
        <v>FONTE</v>
      </c>
      <c r="O66" s="12"/>
      <c r="P66" s="29"/>
      <c r="Q66" s="12"/>
      <c r="R66" s="12"/>
      <c r="S66" s="12"/>
      <c r="T66" s="12"/>
      <c r="U66" s="12"/>
      <c r="V66" s="13"/>
      <c r="W66" s="14">
        <f t="shared" si="4"/>
        <v>0</v>
      </c>
      <c r="X66" s="12"/>
      <c r="Y66" s="12"/>
      <c r="Z66" s="12"/>
      <c r="AA66" s="12"/>
      <c r="AB66" s="12"/>
      <c r="AC66" s="12"/>
      <c r="AD66" s="12"/>
    </row>
    <row r="67" spans="1:30" ht="15.75" customHeight="1">
      <c r="A67" s="12"/>
      <c r="B67" s="12"/>
      <c r="C67" s="12"/>
      <c r="D67" s="12"/>
      <c r="E67" s="12" t="str">
        <f t="shared" si="5"/>
        <v>PROG</v>
      </c>
      <c r="F67" s="12"/>
      <c r="G67" s="12" t="str">
        <f t="shared" si="1"/>
        <v>P</v>
      </c>
      <c r="H67" s="12"/>
      <c r="I67" s="12"/>
      <c r="J67" s="12"/>
      <c r="K67" s="12" t="str">
        <f t="shared" si="2"/>
        <v>ELEM</v>
      </c>
      <c r="L67" s="12"/>
      <c r="M67" s="12"/>
      <c r="N67" s="12" t="str">
        <f t="shared" si="6"/>
        <v>FONTE</v>
      </c>
      <c r="O67" s="12"/>
      <c r="P67" s="29"/>
      <c r="Q67" s="12"/>
      <c r="R67" s="12"/>
      <c r="S67" s="12"/>
      <c r="T67" s="12"/>
      <c r="U67" s="12"/>
      <c r="V67" s="13"/>
      <c r="W67" s="14">
        <f t="shared" si="4"/>
        <v>0</v>
      </c>
      <c r="X67" s="12"/>
      <c r="Y67" s="12"/>
      <c r="Z67" s="12"/>
      <c r="AA67" s="12"/>
      <c r="AB67" s="12"/>
      <c r="AC67" s="12"/>
      <c r="AD67" s="12"/>
    </row>
    <row r="68" spans="1:30" ht="15.75" customHeight="1">
      <c r="A68" s="12"/>
      <c r="B68" s="12"/>
      <c r="C68" s="12"/>
      <c r="D68" s="12"/>
      <c r="E68" s="12" t="str">
        <f t="shared" si="5"/>
        <v>PROG</v>
      </c>
      <c r="F68" s="12"/>
      <c r="G68" s="12" t="str">
        <f t="shared" si="1"/>
        <v>P</v>
      </c>
      <c r="H68" s="12"/>
      <c r="I68" s="12"/>
      <c r="J68" s="12"/>
      <c r="K68" s="12" t="str">
        <f t="shared" si="2"/>
        <v>ELEM</v>
      </c>
      <c r="L68" s="12"/>
      <c r="M68" s="12"/>
      <c r="N68" s="12" t="str">
        <f t="shared" si="6"/>
        <v>FONTE</v>
      </c>
      <c r="O68" s="12"/>
      <c r="P68" s="29"/>
      <c r="Q68" s="12"/>
      <c r="R68" s="12"/>
      <c r="S68" s="12"/>
      <c r="T68" s="12"/>
      <c r="U68" s="12"/>
      <c r="V68" s="13"/>
      <c r="W68" s="14">
        <f t="shared" si="4"/>
        <v>0</v>
      </c>
      <c r="X68" s="12"/>
      <c r="Y68" s="12"/>
      <c r="Z68" s="12"/>
      <c r="AA68" s="12"/>
      <c r="AB68" s="12"/>
      <c r="AC68" s="12"/>
      <c r="AD68" s="12"/>
    </row>
    <row r="69" spans="1:30" ht="15.75" customHeight="1">
      <c r="A69" s="12"/>
      <c r="B69" s="12"/>
      <c r="C69" s="12"/>
      <c r="D69" s="12"/>
      <c r="E69" s="12" t="str">
        <f t="shared" si="5"/>
        <v>PROG</v>
      </c>
      <c r="F69" s="12"/>
      <c r="G69" s="12" t="str">
        <f t="shared" si="1"/>
        <v>P</v>
      </c>
      <c r="H69" s="12"/>
      <c r="I69" s="12"/>
      <c r="J69" s="12"/>
      <c r="K69" s="12" t="str">
        <f t="shared" si="2"/>
        <v>ELEM</v>
      </c>
      <c r="L69" s="12"/>
      <c r="M69" s="12"/>
      <c r="N69" s="12" t="str">
        <f t="shared" si="6"/>
        <v>FONTE</v>
      </c>
      <c r="O69" s="12"/>
      <c r="P69" s="29"/>
      <c r="Q69" s="12"/>
      <c r="R69" s="12"/>
      <c r="S69" s="12"/>
      <c r="T69" s="12"/>
      <c r="U69" s="12"/>
      <c r="V69" s="13"/>
      <c r="W69" s="14">
        <f t="shared" si="4"/>
        <v>0</v>
      </c>
      <c r="X69" s="12"/>
      <c r="Y69" s="12"/>
      <c r="Z69" s="12"/>
      <c r="AA69" s="12"/>
      <c r="AB69" s="12"/>
      <c r="AC69" s="12"/>
      <c r="AD69" s="12"/>
    </row>
    <row r="70" spans="1:30" ht="15.75" customHeight="1">
      <c r="A70" s="12"/>
      <c r="B70" s="12"/>
      <c r="C70" s="12"/>
      <c r="D70" s="12"/>
      <c r="E70" s="12" t="str">
        <f t="shared" si="5"/>
        <v>PROG</v>
      </c>
      <c r="F70" s="12"/>
      <c r="G70" s="12" t="str">
        <f t="shared" si="1"/>
        <v>P</v>
      </c>
      <c r="H70" s="12"/>
      <c r="I70" s="12"/>
      <c r="J70" s="12"/>
      <c r="K70" s="12" t="str">
        <f t="shared" si="2"/>
        <v>ELEM</v>
      </c>
      <c r="L70" s="12"/>
      <c r="M70" s="12"/>
      <c r="N70" s="12" t="str">
        <f t="shared" si="6"/>
        <v>FONTE</v>
      </c>
      <c r="O70" s="12"/>
      <c r="P70" s="29"/>
      <c r="Q70" s="12"/>
      <c r="R70" s="12"/>
      <c r="S70" s="12"/>
      <c r="T70" s="12"/>
      <c r="U70" s="12"/>
      <c r="V70" s="13"/>
      <c r="W70" s="14">
        <f t="shared" si="4"/>
        <v>0</v>
      </c>
      <c r="X70" s="12"/>
      <c r="Y70" s="12"/>
      <c r="Z70" s="12"/>
      <c r="AA70" s="12"/>
      <c r="AB70" s="12"/>
      <c r="AC70" s="12"/>
      <c r="AD70" s="12"/>
    </row>
    <row r="71" spans="1:30" ht="15.75" customHeight="1">
      <c r="A71" s="12"/>
      <c r="B71" s="12"/>
      <c r="C71" s="12"/>
      <c r="D71" s="12"/>
      <c r="E71" s="12" t="str">
        <f t="shared" si="5"/>
        <v>PROG</v>
      </c>
      <c r="F71" s="12"/>
      <c r="G71" s="12" t="str">
        <f t="shared" si="1"/>
        <v>P</v>
      </c>
      <c r="H71" s="12"/>
      <c r="I71" s="12"/>
      <c r="J71" s="12"/>
      <c r="K71" s="12" t="str">
        <f t="shared" si="2"/>
        <v>ELEM</v>
      </c>
      <c r="L71" s="12"/>
      <c r="M71" s="12"/>
      <c r="N71" s="12" t="str">
        <f t="shared" si="6"/>
        <v>FONTE</v>
      </c>
      <c r="O71" s="12"/>
      <c r="P71" s="29"/>
      <c r="Q71" s="12"/>
      <c r="R71" s="12"/>
      <c r="S71" s="12"/>
      <c r="T71" s="12"/>
      <c r="U71" s="12"/>
      <c r="V71" s="13"/>
      <c r="W71" s="14">
        <f t="shared" si="4"/>
        <v>0</v>
      </c>
      <c r="X71" s="12"/>
      <c r="Y71" s="12"/>
      <c r="Z71" s="12"/>
      <c r="AA71" s="12"/>
      <c r="AB71" s="12"/>
      <c r="AC71" s="12"/>
      <c r="AD71" s="12"/>
    </row>
    <row r="72" spans="1:30" ht="15.75" customHeight="1">
      <c r="A72" s="12"/>
      <c r="B72" s="12"/>
      <c r="C72" s="12"/>
      <c r="D72" s="12"/>
      <c r="E72" s="12" t="str">
        <f t="shared" si="5"/>
        <v>PROG</v>
      </c>
      <c r="F72" s="12"/>
      <c r="G72" s="12" t="str">
        <f t="shared" si="1"/>
        <v>P</v>
      </c>
      <c r="H72" s="12"/>
      <c r="I72" s="12"/>
      <c r="J72" s="12"/>
      <c r="K72" s="12" t="str">
        <f t="shared" si="2"/>
        <v>ELEM</v>
      </c>
      <c r="L72" s="12"/>
      <c r="M72" s="12"/>
      <c r="N72" s="12" t="str">
        <f t="shared" si="6"/>
        <v>FONTE</v>
      </c>
      <c r="O72" s="12"/>
      <c r="P72" s="29"/>
      <c r="Q72" s="12"/>
      <c r="R72" s="12"/>
      <c r="S72" s="12"/>
      <c r="T72" s="12"/>
      <c r="U72" s="12"/>
      <c r="V72" s="13"/>
      <c r="W72" s="14">
        <f t="shared" si="4"/>
        <v>0</v>
      </c>
      <c r="X72" s="12"/>
      <c r="Y72" s="12"/>
      <c r="Z72" s="12"/>
      <c r="AA72" s="12"/>
      <c r="AB72" s="12"/>
      <c r="AC72" s="12"/>
      <c r="AD72" s="12"/>
    </row>
    <row r="73" spans="1:30" ht="15.75" customHeight="1">
      <c r="A73" s="12"/>
      <c r="B73" s="12"/>
      <c r="C73" s="12"/>
      <c r="D73" s="12"/>
      <c r="E73" s="12" t="str">
        <f t="shared" si="5"/>
        <v>PROG</v>
      </c>
      <c r="F73" s="12"/>
      <c r="G73" s="12" t="str">
        <f t="shared" si="1"/>
        <v>P</v>
      </c>
      <c r="H73" s="12"/>
      <c r="I73" s="12"/>
      <c r="J73" s="12"/>
      <c r="K73" s="12" t="str">
        <f t="shared" si="2"/>
        <v>ELEM</v>
      </c>
      <c r="L73" s="12"/>
      <c r="M73" s="12"/>
      <c r="N73" s="12" t="str">
        <f t="shared" si="6"/>
        <v>FONTE</v>
      </c>
      <c r="O73" s="12"/>
      <c r="P73" s="29"/>
      <c r="Q73" s="12"/>
      <c r="R73" s="12"/>
      <c r="S73" s="12"/>
      <c r="T73" s="12"/>
      <c r="U73" s="12"/>
      <c r="V73" s="13"/>
      <c r="W73" s="14">
        <f t="shared" si="4"/>
        <v>0</v>
      </c>
      <c r="X73" s="12"/>
      <c r="Y73" s="12"/>
      <c r="Z73" s="12"/>
      <c r="AA73" s="12"/>
      <c r="AB73" s="12"/>
      <c r="AC73" s="12"/>
      <c r="AD73" s="12"/>
    </row>
    <row r="74" spans="1:30" ht="15.75" customHeight="1">
      <c r="A74" s="12"/>
      <c r="B74" s="12"/>
      <c r="C74" s="12"/>
      <c r="D74" s="12"/>
      <c r="E74" s="12" t="str">
        <f t="shared" si="5"/>
        <v>PROG</v>
      </c>
      <c r="F74" s="12"/>
      <c r="G74" s="12" t="str">
        <f t="shared" si="1"/>
        <v>P</v>
      </c>
      <c r="H74" s="12"/>
      <c r="I74" s="12"/>
      <c r="J74" s="12"/>
      <c r="K74" s="12" t="str">
        <f t="shared" si="2"/>
        <v>ELEM</v>
      </c>
      <c r="L74" s="12"/>
      <c r="M74" s="12"/>
      <c r="N74" s="12" t="str">
        <f t="shared" si="6"/>
        <v>FONTE</v>
      </c>
      <c r="O74" s="12"/>
      <c r="P74" s="29"/>
      <c r="Q74" s="12"/>
      <c r="R74" s="12"/>
      <c r="S74" s="12"/>
      <c r="T74" s="12"/>
      <c r="U74" s="12"/>
      <c r="V74" s="13"/>
      <c r="W74" s="14">
        <f t="shared" si="4"/>
        <v>0</v>
      </c>
      <c r="X74" s="12"/>
      <c r="Y74" s="12"/>
      <c r="Z74" s="12"/>
      <c r="AA74" s="12"/>
      <c r="AB74" s="12"/>
      <c r="AC74" s="12"/>
      <c r="AD74" s="12"/>
    </row>
    <row r="75" spans="1:30" ht="15.75" customHeight="1">
      <c r="A75" s="12"/>
      <c r="B75" s="12"/>
      <c r="C75" s="12"/>
      <c r="D75" s="12"/>
      <c r="E75" s="12" t="str">
        <f t="shared" si="5"/>
        <v>PROG</v>
      </c>
      <c r="F75" s="12"/>
      <c r="G75" s="12" t="str">
        <f t="shared" si="1"/>
        <v>P</v>
      </c>
      <c r="H75" s="12"/>
      <c r="I75" s="12"/>
      <c r="J75" s="12"/>
      <c r="K75" s="12" t="str">
        <f t="shared" si="2"/>
        <v>ELEM</v>
      </c>
      <c r="L75" s="12"/>
      <c r="M75" s="12"/>
      <c r="N75" s="12" t="str">
        <f t="shared" si="6"/>
        <v>FONTE</v>
      </c>
      <c r="O75" s="12"/>
      <c r="P75" s="29"/>
      <c r="Q75" s="12"/>
      <c r="R75" s="12"/>
      <c r="S75" s="12"/>
      <c r="T75" s="12"/>
      <c r="U75" s="12"/>
      <c r="V75" s="13"/>
      <c r="W75" s="14">
        <f t="shared" si="4"/>
        <v>0</v>
      </c>
      <c r="X75" s="12"/>
      <c r="Y75" s="12"/>
      <c r="Z75" s="12"/>
      <c r="AA75" s="12"/>
      <c r="AB75" s="12"/>
      <c r="AC75" s="12"/>
      <c r="AD75" s="12"/>
    </row>
    <row r="76" spans="1:30" ht="15.75" customHeight="1">
      <c r="A76" s="12"/>
      <c r="B76" s="12"/>
      <c r="C76" s="12"/>
      <c r="D76" s="12"/>
      <c r="E76" s="12" t="str">
        <f t="shared" si="5"/>
        <v>PROG</v>
      </c>
      <c r="F76" s="12"/>
      <c r="G76" s="12" t="str">
        <f t="shared" si="1"/>
        <v>P</v>
      </c>
      <c r="H76" s="12"/>
      <c r="I76" s="12"/>
      <c r="J76" s="12"/>
      <c r="K76" s="12" t="str">
        <f t="shared" si="2"/>
        <v>ELEM</v>
      </c>
      <c r="L76" s="12"/>
      <c r="M76" s="12"/>
      <c r="N76" s="12" t="str">
        <f t="shared" si="6"/>
        <v>FONTE</v>
      </c>
      <c r="O76" s="12"/>
      <c r="P76" s="29"/>
      <c r="Q76" s="12"/>
      <c r="R76" s="12"/>
      <c r="S76" s="12"/>
      <c r="T76" s="12"/>
      <c r="U76" s="12"/>
      <c r="V76" s="13"/>
      <c r="W76" s="14">
        <f t="shared" si="4"/>
        <v>0</v>
      </c>
      <c r="X76" s="12"/>
      <c r="Y76" s="12"/>
      <c r="Z76" s="12"/>
      <c r="AA76" s="12"/>
      <c r="AB76" s="12"/>
      <c r="AC76" s="12"/>
      <c r="AD76" s="12"/>
    </row>
    <row r="77" spans="1:30" ht="15.75" customHeight="1">
      <c r="A77" s="12"/>
      <c r="B77" s="12"/>
      <c r="C77" s="12"/>
      <c r="D77" s="12"/>
      <c r="E77" s="12" t="str">
        <f t="shared" si="5"/>
        <v>PROG</v>
      </c>
      <c r="F77" s="12"/>
      <c r="G77" s="12" t="str">
        <f t="shared" si="1"/>
        <v>P</v>
      </c>
      <c r="H77" s="12"/>
      <c r="I77" s="12"/>
      <c r="J77" s="12"/>
      <c r="K77" s="12" t="str">
        <f t="shared" si="2"/>
        <v>ELEM</v>
      </c>
      <c r="L77" s="12"/>
      <c r="M77" s="12"/>
      <c r="N77" s="12" t="str">
        <f t="shared" si="6"/>
        <v>FONTE</v>
      </c>
      <c r="O77" s="12"/>
      <c r="P77" s="29"/>
      <c r="Q77" s="12"/>
      <c r="R77" s="12"/>
      <c r="S77" s="12"/>
      <c r="T77" s="12"/>
      <c r="U77" s="12"/>
      <c r="V77" s="13"/>
      <c r="W77" s="14">
        <f t="shared" si="4"/>
        <v>0</v>
      </c>
      <c r="X77" s="12"/>
      <c r="Y77" s="12"/>
      <c r="Z77" s="12"/>
      <c r="AA77" s="12"/>
      <c r="AB77" s="12"/>
      <c r="AC77" s="12"/>
      <c r="AD77" s="12"/>
    </row>
    <row r="78" spans="1:30" ht="15.75" customHeight="1">
      <c r="A78" s="12"/>
      <c r="B78" s="12"/>
      <c r="C78" s="12"/>
      <c r="D78" s="12"/>
      <c r="E78" s="12" t="str">
        <f t="shared" si="5"/>
        <v>PROG</v>
      </c>
      <c r="F78" s="12"/>
      <c r="G78" s="12" t="str">
        <f t="shared" si="1"/>
        <v>P</v>
      </c>
      <c r="H78" s="12"/>
      <c r="I78" s="12"/>
      <c r="J78" s="12"/>
      <c r="K78" s="12" t="str">
        <f t="shared" si="2"/>
        <v>ELEM</v>
      </c>
      <c r="L78" s="12"/>
      <c r="M78" s="12"/>
      <c r="N78" s="12" t="str">
        <f t="shared" si="6"/>
        <v>FONTE</v>
      </c>
      <c r="O78" s="12"/>
      <c r="P78" s="29"/>
      <c r="Q78" s="12"/>
      <c r="R78" s="12"/>
      <c r="S78" s="12"/>
      <c r="T78" s="12"/>
      <c r="U78" s="12"/>
      <c r="V78" s="13"/>
      <c r="W78" s="14">
        <f t="shared" si="4"/>
        <v>0</v>
      </c>
      <c r="X78" s="12"/>
      <c r="Y78" s="12"/>
      <c r="Z78" s="12"/>
      <c r="AA78" s="12"/>
      <c r="AB78" s="12"/>
      <c r="AC78" s="12"/>
      <c r="AD78" s="12"/>
    </row>
    <row r="79" spans="1:30" ht="15.75" customHeight="1">
      <c r="A79" s="12"/>
      <c r="B79" s="12"/>
      <c r="C79" s="12"/>
      <c r="D79" s="12"/>
      <c r="E79" s="12" t="str">
        <f t="shared" si="5"/>
        <v>PROG</v>
      </c>
      <c r="F79" s="12"/>
      <c r="G79" s="12" t="str">
        <f t="shared" si="1"/>
        <v>P</v>
      </c>
      <c r="H79" s="12"/>
      <c r="I79" s="12"/>
      <c r="J79" s="12"/>
      <c r="K79" s="12" t="str">
        <f t="shared" si="2"/>
        <v>ELEM</v>
      </c>
      <c r="L79" s="12"/>
      <c r="M79" s="12"/>
      <c r="N79" s="12" t="str">
        <f t="shared" si="6"/>
        <v>FONTE</v>
      </c>
      <c r="O79" s="12"/>
      <c r="P79" s="29"/>
      <c r="Q79" s="12"/>
      <c r="R79" s="12"/>
      <c r="S79" s="12"/>
      <c r="T79" s="12"/>
      <c r="U79" s="12"/>
      <c r="V79" s="13"/>
      <c r="W79" s="14">
        <f t="shared" si="4"/>
        <v>0</v>
      </c>
      <c r="X79" s="12"/>
      <c r="Y79" s="12"/>
      <c r="Z79" s="12"/>
      <c r="AA79" s="12"/>
      <c r="AB79" s="12"/>
      <c r="AC79" s="12"/>
      <c r="AD79" s="12"/>
    </row>
    <row r="80" spans="1:30" ht="15.75" customHeight="1">
      <c r="A80" s="12"/>
      <c r="B80" s="12"/>
      <c r="C80" s="12"/>
      <c r="D80" s="12"/>
      <c r="E80" s="12" t="str">
        <f t="shared" si="5"/>
        <v>PROG</v>
      </c>
      <c r="F80" s="12"/>
      <c r="G80" s="12" t="str">
        <f t="shared" si="1"/>
        <v>P</v>
      </c>
      <c r="H80" s="12"/>
      <c r="I80" s="12"/>
      <c r="J80" s="12"/>
      <c r="K80" s="12" t="str">
        <f t="shared" si="2"/>
        <v>ELEM</v>
      </c>
      <c r="L80" s="12"/>
      <c r="M80" s="12"/>
      <c r="N80" s="12" t="str">
        <f t="shared" si="6"/>
        <v>FONTE</v>
      </c>
      <c r="O80" s="12"/>
      <c r="P80" s="29"/>
      <c r="Q80" s="12"/>
      <c r="R80" s="12"/>
      <c r="S80" s="12"/>
      <c r="T80" s="12"/>
      <c r="U80" s="12"/>
      <c r="V80" s="13"/>
      <c r="W80" s="14">
        <f t="shared" si="4"/>
        <v>0</v>
      </c>
      <c r="X80" s="12"/>
      <c r="Y80" s="12"/>
      <c r="Z80" s="12"/>
      <c r="AA80" s="12"/>
      <c r="AB80" s="12"/>
      <c r="AC80" s="12"/>
      <c r="AD80" s="12"/>
    </row>
    <row r="81" spans="1:30" ht="15.75" customHeight="1">
      <c r="A81" s="12"/>
      <c r="B81" s="12"/>
      <c r="C81" s="12"/>
      <c r="D81" s="12"/>
      <c r="E81" s="12" t="str">
        <f t="shared" si="5"/>
        <v>PROG</v>
      </c>
      <c r="F81" s="12"/>
      <c r="G81" s="12" t="str">
        <f t="shared" si="1"/>
        <v>P</v>
      </c>
      <c r="H81" s="12"/>
      <c r="I81" s="12"/>
      <c r="J81" s="12"/>
      <c r="K81" s="12" t="str">
        <f t="shared" si="2"/>
        <v>ELEM</v>
      </c>
      <c r="L81" s="12"/>
      <c r="M81" s="12"/>
      <c r="N81" s="12" t="str">
        <f t="shared" si="6"/>
        <v>FONTE</v>
      </c>
      <c r="O81" s="12"/>
      <c r="P81" s="29"/>
      <c r="Q81" s="12"/>
      <c r="R81" s="12"/>
      <c r="S81" s="12"/>
      <c r="T81" s="12"/>
      <c r="U81" s="12"/>
      <c r="V81" s="13"/>
      <c r="W81" s="14">
        <f t="shared" si="4"/>
        <v>0</v>
      </c>
      <c r="X81" s="12"/>
      <c r="Y81" s="12"/>
      <c r="Z81" s="12"/>
      <c r="AA81" s="12"/>
      <c r="AB81" s="12"/>
      <c r="AC81" s="12"/>
      <c r="AD81" s="12"/>
    </row>
    <row r="82" spans="1:30" ht="15.75" customHeight="1">
      <c r="A82" s="12"/>
      <c r="B82" s="12"/>
      <c r="C82" s="12"/>
      <c r="D82" s="12"/>
      <c r="E82" s="12" t="str">
        <f t="shared" si="5"/>
        <v>PROG</v>
      </c>
      <c r="F82" s="12"/>
      <c r="G82" s="12" t="str">
        <f t="shared" si="1"/>
        <v>P</v>
      </c>
      <c r="H82" s="12"/>
      <c r="I82" s="12"/>
      <c r="J82" s="12"/>
      <c r="K82" s="12" t="str">
        <f t="shared" si="2"/>
        <v>ELEM</v>
      </c>
      <c r="L82" s="12"/>
      <c r="M82" s="12"/>
      <c r="N82" s="12" t="str">
        <f t="shared" si="6"/>
        <v>FONTE</v>
      </c>
      <c r="O82" s="12"/>
      <c r="P82" s="29"/>
      <c r="Q82" s="12"/>
      <c r="R82" s="12"/>
      <c r="S82" s="12"/>
      <c r="T82" s="12"/>
      <c r="U82" s="12"/>
      <c r="V82" s="13"/>
      <c r="W82" s="14">
        <f t="shared" si="4"/>
        <v>0</v>
      </c>
      <c r="X82" s="12"/>
      <c r="Y82" s="12"/>
      <c r="Z82" s="12"/>
      <c r="AA82" s="12"/>
      <c r="AB82" s="12"/>
      <c r="AC82" s="12"/>
      <c r="AD82" s="12"/>
    </row>
    <row r="83" spans="1:30" ht="15.75" customHeight="1">
      <c r="A83" s="12"/>
      <c r="B83" s="12"/>
      <c r="C83" s="12"/>
      <c r="D83" s="12"/>
      <c r="E83" s="12" t="str">
        <f t="shared" si="5"/>
        <v>PROG</v>
      </c>
      <c r="F83" s="12"/>
      <c r="G83" s="12" t="str">
        <f t="shared" si="1"/>
        <v>P</v>
      </c>
      <c r="H83" s="12"/>
      <c r="I83" s="12"/>
      <c r="J83" s="12"/>
      <c r="K83" s="12" t="str">
        <f t="shared" si="2"/>
        <v>ELEM</v>
      </c>
      <c r="L83" s="12"/>
      <c r="M83" s="12"/>
      <c r="N83" s="12" t="str">
        <f t="shared" si="6"/>
        <v>FONTE</v>
      </c>
      <c r="O83" s="12"/>
      <c r="P83" s="29"/>
      <c r="Q83" s="12"/>
      <c r="R83" s="12"/>
      <c r="S83" s="12"/>
      <c r="T83" s="12"/>
      <c r="U83" s="12"/>
      <c r="V83" s="13"/>
      <c r="W83" s="14">
        <f t="shared" si="4"/>
        <v>0</v>
      </c>
      <c r="X83" s="12"/>
      <c r="Y83" s="12"/>
      <c r="Z83" s="12"/>
      <c r="AA83" s="12"/>
      <c r="AB83" s="12"/>
      <c r="AC83" s="12"/>
      <c r="AD83" s="12"/>
    </row>
    <row r="84" spans="1:30" ht="15.75" customHeight="1">
      <c r="A84" s="12"/>
      <c r="B84" s="12"/>
      <c r="C84" s="12"/>
      <c r="D84" s="12"/>
      <c r="E84" s="12" t="str">
        <f t="shared" si="5"/>
        <v>PROG</v>
      </c>
      <c r="F84" s="12"/>
      <c r="G84" s="12" t="str">
        <f t="shared" si="1"/>
        <v>P</v>
      </c>
      <c r="H84" s="12"/>
      <c r="I84" s="12"/>
      <c r="J84" s="12"/>
      <c r="K84" s="12" t="str">
        <f t="shared" si="2"/>
        <v>ELEM</v>
      </c>
      <c r="L84" s="12"/>
      <c r="M84" s="12"/>
      <c r="N84" s="12" t="str">
        <f t="shared" si="6"/>
        <v>FONTE</v>
      </c>
      <c r="O84" s="12"/>
      <c r="P84" s="29"/>
      <c r="Q84" s="12"/>
      <c r="R84" s="12"/>
      <c r="S84" s="12"/>
      <c r="T84" s="12"/>
      <c r="U84" s="12"/>
      <c r="V84" s="13"/>
      <c r="W84" s="14">
        <f t="shared" si="4"/>
        <v>0</v>
      </c>
      <c r="X84" s="12"/>
      <c r="Y84" s="12"/>
      <c r="Z84" s="12"/>
      <c r="AA84" s="12"/>
      <c r="AB84" s="12"/>
      <c r="AC84" s="12"/>
      <c r="AD84" s="12"/>
    </row>
    <row r="85" spans="1:30" ht="15.75" customHeight="1">
      <c r="A85" s="12"/>
      <c r="B85" s="12"/>
      <c r="C85" s="12"/>
      <c r="D85" s="12"/>
      <c r="E85" s="12" t="str">
        <f t="shared" si="5"/>
        <v>PROG</v>
      </c>
      <c r="F85" s="12"/>
      <c r="G85" s="12" t="str">
        <f t="shared" si="1"/>
        <v>P</v>
      </c>
      <c r="H85" s="12"/>
      <c r="I85" s="12"/>
      <c r="J85" s="12"/>
      <c r="K85" s="12" t="str">
        <f t="shared" si="2"/>
        <v>ELEM</v>
      </c>
      <c r="L85" s="12"/>
      <c r="M85" s="12"/>
      <c r="N85" s="12" t="str">
        <f t="shared" si="6"/>
        <v>FONTE</v>
      </c>
      <c r="O85" s="12"/>
      <c r="P85" s="29"/>
      <c r="Q85" s="12"/>
      <c r="R85" s="12"/>
      <c r="S85" s="12"/>
      <c r="T85" s="12"/>
      <c r="U85" s="12"/>
      <c r="V85" s="13"/>
      <c r="W85" s="14">
        <f t="shared" si="4"/>
        <v>0</v>
      </c>
      <c r="X85" s="12"/>
      <c r="Y85" s="12"/>
      <c r="Z85" s="12"/>
      <c r="AA85" s="12"/>
      <c r="AB85" s="12"/>
      <c r="AC85" s="12"/>
      <c r="AD85" s="12"/>
    </row>
    <row r="86" spans="1:30" ht="15.75" customHeight="1">
      <c r="A86" s="12"/>
      <c r="B86" s="12"/>
      <c r="C86" s="12"/>
      <c r="D86" s="12"/>
      <c r="E86" s="12" t="str">
        <f t="shared" si="5"/>
        <v>PROG</v>
      </c>
      <c r="F86" s="12"/>
      <c r="G86" s="12" t="str">
        <f t="shared" si="1"/>
        <v>P</v>
      </c>
      <c r="H86" s="12"/>
      <c r="I86" s="12"/>
      <c r="J86" s="12"/>
      <c r="K86" s="12" t="str">
        <f t="shared" si="2"/>
        <v>ELEM</v>
      </c>
      <c r="L86" s="12"/>
      <c r="M86" s="12"/>
      <c r="N86" s="12" t="str">
        <f t="shared" si="6"/>
        <v>FONTE</v>
      </c>
      <c r="O86" s="12"/>
      <c r="P86" s="29"/>
      <c r="Q86" s="12"/>
      <c r="R86" s="12"/>
      <c r="S86" s="12"/>
      <c r="T86" s="12"/>
      <c r="U86" s="12"/>
      <c r="V86" s="13"/>
      <c r="W86" s="14">
        <f t="shared" si="4"/>
        <v>0</v>
      </c>
      <c r="X86" s="12"/>
      <c r="Y86" s="12"/>
      <c r="Z86" s="12"/>
      <c r="AA86" s="12"/>
      <c r="AB86" s="12"/>
      <c r="AC86" s="12"/>
      <c r="AD86" s="12"/>
    </row>
    <row r="87" spans="1:30" ht="15.75" customHeight="1">
      <c r="A87" s="12"/>
      <c r="B87" s="12"/>
      <c r="C87" s="12"/>
      <c r="D87" s="12"/>
      <c r="E87" s="12" t="str">
        <f t="shared" si="5"/>
        <v>PROG</v>
      </c>
      <c r="F87" s="12"/>
      <c r="G87" s="12" t="str">
        <f t="shared" si="1"/>
        <v>P</v>
      </c>
      <c r="H87" s="12"/>
      <c r="I87" s="12"/>
      <c r="J87" s="12"/>
      <c r="K87" s="12" t="str">
        <f t="shared" si="2"/>
        <v>ELEM</v>
      </c>
      <c r="L87" s="12"/>
      <c r="M87" s="12"/>
      <c r="N87" s="12" t="str">
        <f t="shared" si="6"/>
        <v>FONTE</v>
      </c>
      <c r="O87" s="12"/>
      <c r="P87" s="29"/>
      <c r="Q87" s="12"/>
      <c r="R87" s="12"/>
      <c r="S87" s="12"/>
      <c r="T87" s="12"/>
      <c r="U87" s="12"/>
      <c r="V87" s="13"/>
      <c r="W87" s="14">
        <f t="shared" si="4"/>
        <v>0</v>
      </c>
      <c r="X87" s="12"/>
      <c r="Y87" s="12"/>
      <c r="Z87" s="12"/>
      <c r="AA87" s="12"/>
      <c r="AB87" s="12"/>
      <c r="AC87" s="12"/>
      <c r="AD87" s="12"/>
    </row>
    <row r="88" spans="1:30" ht="15.75" customHeight="1">
      <c r="A88" s="12"/>
      <c r="B88" s="12"/>
      <c r="C88" s="12"/>
      <c r="D88" s="12"/>
      <c r="E88" s="12" t="str">
        <f t="shared" si="5"/>
        <v>PROG</v>
      </c>
      <c r="F88" s="12"/>
      <c r="G88" s="12" t="str">
        <f t="shared" si="1"/>
        <v>P</v>
      </c>
      <c r="H88" s="12"/>
      <c r="I88" s="12"/>
      <c r="J88" s="12"/>
      <c r="K88" s="12" t="str">
        <f t="shared" si="2"/>
        <v>ELEM</v>
      </c>
      <c r="L88" s="12"/>
      <c r="M88" s="12"/>
      <c r="N88" s="12" t="str">
        <f t="shared" si="6"/>
        <v>FONTE</v>
      </c>
      <c r="O88" s="12"/>
      <c r="P88" s="29"/>
      <c r="Q88" s="12"/>
      <c r="R88" s="12"/>
      <c r="S88" s="12"/>
      <c r="T88" s="12"/>
      <c r="U88" s="12"/>
      <c r="V88" s="13"/>
      <c r="W88" s="14">
        <f t="shared" si="4"/>
        <v>0</v>
      </c>
      <c r="X88" s="12"/>
      <c r="Y88" s="12"/>
      <c r="Z88" s="12"/>
      <c r="AA88" s="12"/>
      <c r="AB88" s="12"/>
      <c r="AC88" s="12"/>
      <c r="AD88" s="12"/>
    </row>
    <row r="89" spans="1:30" ht="15.75" customHeight="1">
      <c r="A89" s="12"/>
      <c r="B89" s="12"/>
      <c r="C89" s="12"/>
      <c r="D89" s="12"/>
      <c r="E89" s="12" t="str">
        <f t="shared" si="5"/>
        <v>PROG</v>
      </c>
      <c r="F89" s="12"/>
      <c r="G89" s="12" t="str">
        <f t="shared" si="1"/>
        <v>P</v>
      </c>
      <c r="H89" s="12"/>
      <c r="I89" s="12"/>
      <c r="J89" s="12"/>
      <c r="K89" s="12" t="str">
        <f t="shared" si="2"/>
        <v>ELEM</v>
      </c>
      <c r="L89" s="12"/>
      <c r="M89" s="12"/>
      <c r="N89" s="12" t="str">
        <f t="shared" si="6"/>
        <v>FONTE</v>
      </c>
      <c r="O89" s="12"/>
      <c r="P89" s="29"/>
      <c r="Q89" s="12"/>
      <c r="R89" s="12"/>
      <c r="S89" s="12"/>
      <c r="T89" s="12"/>
      <c r="U89" s="12"/>
      <c r="V89" s="13"/>
      <c r="W89" s="14">
        <f t="shared" si="4"/>
        <v>0</v>
      </c>
      <c r="X89" s="12"/>
      <c r="Y89" s="12"/>
      <c r="Z89" s="12"/>
      <c r="AA89" s="12"/>
      <c r="AB89" s="12"/>
      <c r="AC89" s="12"/>
      <c r="AD89" s="12"/>
    </row>
    <row r="90" spans="1:30" ht="15.75" customHeight="1">
      <c r="A90" s="12"/>
      <c r="B90" s="12"/>
      <c r="C90" s="12"/>
      <c r="D90" s="12"/>
      <c r="E90" s="12" t="str">
        <f t="shared" si="5"/>
        <v>PROG</v>
      </c>
      <c r="F90" s="12"/>
      <c r="G90" s="12" t="str">
        <f t="shared" si="1"/>
        <v>P</v>
      </c>
      <c r="H90" s="12"/>
      <c r="I90" s="12"/>
      <c r="J90" s="12"/>
      <c r="K90" s="12" t="str">
        <f t="shared" si="2"/>
        <v>ELEM</v>
      </c>
      <c r="L90" s="12"/>
      <c r="M90" s="12"/>
      <c r="N90" s="12" t="str">
        <f t="shared" si="6"/>
        <v>FONTE</v>
      </c>
      <c r="O90" s="12"/>
      <c r="P90" s="29"/>
      <c r="Q90" s="12"/>
      <c r="R90" s="12"/>
      <c r="S90" s="12"/>
      <c r="T90" s="12"/>
      <c r="U90" s="12"/>
      <c r="V90" s="13"/>
      <c r="W90" s="14">
        <f t="shared" si="4"/>
        <v>0</v>
      </c>
      <c r="X90" s="12"/>
      <c r="Y90" s="12"/>
      <c r="Z90" s="12"/>
      <c r="AA90" s="12"/>
      <c r="AB90" s="12"/>
      <c r="AC90" s="12"/>
      <c r="AD90" s="12"/>
    </row>
    <row r="91" spans="1:30" ht="15.75" customHeight="1">
      <c r="A91" s="12"/>
      <c r="B91" s="12"/>
      <c r="C91" s="12"/>
      <c r="D91" s="12"/>
      <c r="E91" s="12" t="str">
        <f t="shared" si="5"/>
        <v>PROG</v>
      </c>
      <c r="F91" s="12"/>
      <c r="G91" s="12" t="str">
        <f t="shared" si="1"/>
        <v>P</v>
      </c>
      <c r="H91" s="12"/>
      <c r="I91" s="12"/>
      <c r="J91" s="12"/>
      <c r="K91" s="12" t="str">
        <f t="shared" si="2"/>
        <v>ELEM</v>
      </c>
      <c r="L91" s="12"/>
      <c r="M91" s="12"/>
      <c r="N91" s="12" t="str">
        <f t="shared" si="6"/>
        <v>FONTE</v>
      </c>
      <c r="O91" s="12"/>
      <c r="P91" s="29"/>
      <c r="Q91" s="12"/>
      <c r="R91" s="12"/>
      <c r="S91" s="12"/>
      <c r="T91" s="12"/>
      <c r="U91" s="12"/>
      <c r="V91" s="13"/>
      <c r="W91" s="14">
        <f t="shared" si="4"/>
        <v>0</v>
      </c>
      <c r="X91" s="12"/>
      <c r="Y91" s="12"/>
      <c r="Z91" s="12"/>
      <c r="AA91" s="12"/>
      <c r="AB91" s="12"/>
      <c r="AC91" s="12"/>
      <c r="AD91" s="12"/>
    </row>
    <row r="92" spans="1:30" ht="15.75" customHeight="1">
      <c r="A92" s="12"/>
      <c r="B92" s="12"/>
      <c r="C92" s="12"/>
      <c r="D92" s="12"/>
      <c r="E92" s="12" t="str">
        <f t="shared" si="5"/>
        <v>PROG</v>
      </c>
      <c r="F92" s="12"/>
      <c r="G92" s="12" t="str">
        <f t="shared" si="1"/>
        <v>P</v>
      </c>
      <c r="H92" s="12"/>
      <c r="I92" s="12"/>
      <c r="J92" s="12"/>
      <c r="K92" s="12" t="str">
        <f t="shared" si="2"/>
        <v>ELEM</v>
      </c>
      <c r="L92" s="12"/>
      <c r="M92" s="12"/>
      <c r="N92" s="12" t="str">
        <f t="shared" si="6"/>
        <v>FONTE</v>
      </c>
      <c r="O92" s="12"/>
      <c r="P92" s="29"/>
      <c r="Q92" s="12"/>
      <c r="R92" s="12"/>
      <c r="S92" s="12"/>
      <c r="T92" s="12"/>
      <c r="U92" s="12"/>
      <c r="V92" s="13"/>
      <c r="W92" s="14">
        <f t="shared" si="4"/>
        <v>0</v>
      </c>
      <c r="X92" s="12"/>
      <c r="Y92" s="12"/>
      <c r="Z92" s="12"/>
      <c r="AA92" s="12"/>
      <c r="AB92" s="12"/>
      <c r="AC92" s="12"/>
      <c r="AD92" s="12"/>
    </row>
    <row r="93" spans="1:30" ht="15.75" customHeight="1">
      <c r="A93" s="12"/>
      <c r="B93" s="12"/>
      <c r="C93" s="12"/>
      <c r="D93" s="12"/>
      <c r="E93" s="12" t="str">
        <f t="shared" si="5"/>
        <v>PROG</v>
      </c>
      <c r="F93" s="12"/>
      <c r="G93" s="12" t="str">
        <f t="shared" si="1"/>
        <v>P</v>
      </c>
      <c r="H93" s="12"/>
      <c r="I93" s="12"/>
      <c r="J93" s="12"/>
      <c r="K93" s="12" t="str">
        <f t="shared" si="2"/>
        <v>ELEM</v>
      </c>
      <c r="L93" s="12"/>
      <c r="M93" s="12"/>
      <c r="N93" s="12" t="str">
        <f t="shared" si="6"/>
        <v>FONTE</v>
      </c>
      <c r="O93" s="12"/>
      <c r="P93" s="29"/>
      <c r="Q93" s="12"/>
      <c r="R93" s="12"/>
      <c r="S93" s="12"/>
      <c r="T93" s="12"/>
      <c r="U93" s="12"/>
      <c r="V93" s="13"/>
      <c r="W93" s="14">
        <f t="shared" si="4"/>
        <v>0</v>
      </c>
      <c r="X93" s="12"/>
      <c r="Y93" s="12"/>
      <c r="Z93" s="12"/>
      <c r="AA93" s="12"/>
      <c r="AB93" s="12"/>
      <c r="AC93" s="12"/>
      <c r="AD93" s="12"/>
    </row>
    <row r="94" spans="1:30" ht="15.75" customHeight="1">
      <c r="A94" s="12"/>
      <c r="B94" s="12"/>
      <c r="C94" s="12"/>
      <c r="D94" s="12"/>
      <c r="E94" s="12" t="str">
        <f t="shared" si="5"/>
        <v>PROG</v>
      </c>
      <c r="F94" s="12"/>
      <c r="G94" s="12" t="str">
        <f t="shared" si="1"/>
        <v>P</v>
      </c>
      <c r="H94" s="12"/>
      <c r="I94" s="12"/>
      <c r="J94" s="12"/>
      <c r="K94" s="12" t="str">
        <f t="shared" si="2"/>
        <v>ELEM</v>
      </c>
      <c r="L94" s="12"/>
      <c r="M94" s="12"/>
      <c r="N94" s="12" t="str">
        <f t="shared" si="6"/>
        <v>FONTE</v>
      </c>
      <c r="O94" s="12"/>
      <c r="P94" s="29"/>
      <c r="Q94" s="12"/>
      <c r="R94" s="12"/>
      <c r="S94" s="12"/>
      <c r="T94" s="12"/>
      <c r="U94" s="12"/>
      <c r="V94" s="13"/>
      <c r="W94" s="14">
        <f t="shared" si="4"/>
        <v>0</v>
      </c>
      <c r="X94" s="12"/>
      <c r="Y94" s="12"/>
      <c r="Z94" s="12"/>
      <c r="AA94" s="12"/>
      <c r="AB94" s="12"/>
      <c r="AC94" s="12"/>
      <c r="AD94" s="12"/>
    </row>
    <row r="95" spans="1:30" ht="15.75" customHeight="1">
      <c r="A95" s="12"/>
      <c r="B95" s="12"/>
      <c r="C95" s="12"/>
      <c r="D95" s="12"/>
      <c r="E95" s="12" t="str">
        <f t="shared" si="5"/>
        <v>PROG</v>
      </c>
      <c r="F95" s="12"/>
      <c r="G95" s="12" t="str">
        <f t="shared" si="1"/>
        <v>P</v>
      </c>
      <c r="H95" s="12"/>
      <c r="I95" s="12"/>
      <c r="J95" s="12"/>
      <c r="K95" s="12" t="str">
        <f t="shared" si="2"/>
        <v>ELEM</v>
      </c>
      <c r="L95" s="12"/>
      <c r="M95" s="12"/>
      <c r="N95" s="12" t="str">
        <f t="shared" si="6"/>
        <v>FONTE</v>
      </c>
      <c r="O95" s="12"/>
      <c r="P95" s="29"/>
      <c r="Q95" s="12"/>
      <c r="R95" s="12"/>
      <c r="S95" s="12"/>
      <c r="T95" s="12"/>
      <c r="U95" s="12"/>
      <c r="V95" s="13"/>
      <c r="W95" s="14">
        <f t="shared" si="4"/>
        <v>0</v>
      </c>
      <c r="X95" s="12"/>
      <c r="Y95" s="12"/>
      <c r="Z95" s="12"/>
      <c r="AA95" s="12"/>
      <c r="AB95" s="12"/>
      <c r="AC95" s="12"/>
      <c r="AD95" s="12"/>
    </row>
    <row r="96" spans="1:30" ht="15.75" customHeight="1">
      <c r="A96" s="12"/>
      <c r="B96" s="12"/>
      <c r="C96" s="12"/>
      <c r="D96" s="12"/>
      <c r="E96" s="12" t="str">
        <f t="shared" si="5"/>
        <v>PROG</v>
      </c>
      <c r="F96" s="12"/>
      <c r="G96" s="12" t="str">
        <f t="shared" si="1"/>
        <v>P</v>
      </c>
      <c r="H96" s="12"/>
      <c r="I96" s="12"/>
      <c r="J96" s="12"/>
      <c r="K96" s="12" t="str">
        <f t="shared" si="2"/>
        <v>ELEM</v>
      </c>
      <c r="L96" s="12"/>
      <c r="M96" s="12"/>
      <c r="N96" s="12" t="str">
        <f t="shared" si="6"/>
        <v>FONTE</v>
      </c>
      <c r="O96" s="12"/>
      <c r="P96" s="29"/>
      <c r="Q96" s="12"/>
      <c r="R96" s="12"/>
      <c r="S96" s="12"/>
      <c r="T96" s="12"/>
      <c r="U96" s="12"/>
      <c r="V96" s="13"/>
      <c r="W96" s="14">
        <f t="shared" si="4"/>
        <v>0</v>
      </c>
      <c r="X96" s="12"/>
      <c r="Y96" s="12"/>
      <c r="Z96" s="12"/>
      <c r="AA96" s="12"/>
      <c r="AB96" s="12"/>
      <c r="AC96" s="12"/>
      <c r="AD96" s="12"/>
    </row>
    <row r="97" spans="1:30" ht="15.75" customHeight="1">
      <c r="A97" s="12"/>
      <c r="B97" s="12"/>
      <c r="C97" s="12"/>
      <c r="D97" s="12"/>
      <c r="E97" s="12" t="str">
        <f t="shared" si="5"/>
        <v>PROG</v>
      </c>
      <c r="F97" s="12"/>
      <c r="G97" s="12" t="str">
        <f t="shared" si="1"/>
        <v>P</v>
      </c>
      <c r="H97" s="12"/>
      <c r="I97" s="12"/>
      <c r="J97" s="12"/>
      <c r="K97" s="12" t="str">
        <f t="shared" si="2"/>
        <v>ELEM</v>
      </c>
      <c r="L97" s="12"/>
      <c r="M97" s="12"/>
      <c r="N97" s="12" t="str">
        <f t="shared" si="6"/>
        <v>FONTE</v>
      </c>
      <c r="O97" s="12"/>
      <c r="P97" s="29"/>
      <c r="Q97" s="12"/>
      <c r="R97" s="12"/>
      <c r="S97" s="12"/>
      <c r="T97" s="12"/>
      <c r="U97" s="12"/>
      <c r="V97" s="13"/>
      <c r="W97" s="14">
        <f t="shared" si="4"/>
        <v>0</v>
      </c>
      <c r="X97" s="12"/>
      <c r="Y97" s="12"/>
      <c r="Z97" s="12"/>
      <c r="AA97" s="12"/>
      <c r="AB97" s="12"/>
      <c r="AC97" s="12"/>
      <c r="AD97" s="12"/>
    </row>
    <row r="98" spans="1:30" ht="15.75" customHeight="1">
      <c r="A98" s="12"/>
      <c r="B98" s="12"/>
      <c r="C98" s="12"/>
      <c r="D98" s="12"/>
      <c r="E98" s="12" t="str">
        <f t="shared" si="5"/>
        <v>PROG</v>
      </c>
      <c r="F98" s="12"/>
      <c r="G98" s="12" t="str">
        <f t="shared" si="1"/>
        <v>P</v>
      </c>
      <c r="H98" s="12"/>
      <c r="I98" s="12"/>
      <c r="J98" s="12"/>
      <c r="K98" s="12" t="str">
        <f t="shared" si="2"/>
        <v>ELEM</v>
      </c>
      <c r="L98" s="12"/>
      <c r="M98" s="12"/>
      <c r="N98" s="12" t="str">
        <f t="shared" si="6"/>
        <v>FONTE</v>
      </c>
      <c r="O98" s="12"/>
      <c r="P98" s="29"/>
      <c r="Q98" s="12"/>
      <c r="R98" s="12"/>
      <c r="S98" s="12"/>
      <c r="T98" s="12"/>
      <c r="U98" s="12"/>
      <c r="V98" s="13"/>
      <c r="W98" s="14">
        <f t="shared" si="4"/>
        <v>0</v>
      </c>
      <c r="X98" s="12"/>
      <c r="Y98" s="12"/>
      <c r="Z98" s="12"/>
      <c r="AA98" s="12"/>
      <c r="AB98" s="12"/>
      <c r="AC98" s="12"/>
      <c r="AD98" s="12"/>
    </row>
    <row r="99" spans="1:30" ht="15.75" customHeight="1">
      <c r="A99" s="12"/>
      <c r="B99" s="12"/>
      <c r="C99" s="12"/>
      <c r="D99" s="12"/>
      <c r="E99" s="12" t="str">
        <f t="shared" si="5"/>
        <v>PROG</v>
      </c>
      <c r="F99" s="12"/>
      <c r="G99" s="12" t="str">
        <f t="shared" si="1"/>
        <v>P</v>
      </c>
      <c r="H99" s="12"/>
      <c r="I99" s="12"/>
      <c r="J99" s="12"/>
      <c r="K99" s="12" t="str">
        <f t="shared" si="2"/>
        <v>ELEM</v>
      </c>
      <c r="L99" s="12"/>
      <c r="M99" s="12"/>
      <c r="N99" s="12" t="str">
        <f t="shared" si="6"/>
        <v>FONTE</v>
      </c>
      <c r="O99" s="12"/>
      <c r="P99" s="29"/>
      <c r="Q99" s="12"/>
      <c r="R99" s="12"/>
      <c r="S99" s="12"/>
      <c r="T99" s="12"/>
      <c r="U99" s="12"/>
      <c r="V99" s="13"/>
      <c r="W99" s="14">
        <f t="shared" si="4"/>
        <v>0</v>
      </c>
      <c r="X99" s="12"/>
      <c r="Y99" s="12"/>
      <c r="Z99" s="12"/>
      <c r="AA99" s="12"/>
      <c r="AB99" s="12"/>
      <c r="AC99" s="12"/>
      <c r="AD99" s="12"/>
    </row>
    <row r="100" spans="1:30" ht="15.75" customHeight="1">
      <c r="A100" s="12"/>
      <c r="B100" s="12"/>
      <c r="C100" s="12"/>
      <c r="D100" s="12"/>
      <c r="E100" s="12" t="str">
        <f t="shared" si="5"/>
        <v>PROG</v>
      </c>
      <c r="F100" s="12"/>
      <c r="G100" s="12" t="str">
        <f t="shared" si="1"/>
        <v>P</v>
      </c>
      <c r="H100" s="12"/>
      <c r="I100" s="12"/>
      <c r="J100" s="12"/>
      <c r="K100" s="12" t="str">
        <f t="shared" si="2"/>
        <v>ELEM</v>
      </c>
      <c r="L100" s="12"/>
      <c r="M100" s="12"/>
      <c r="N100" s="12" t="str">
        <f t="shared" si="6"/>
        <v>FONTE</v>
      </c>
      <c r="O100" s="12"/>
      <c r="P100" s="29"/>
      <c r="Q100" s="12"/>
      <c r="R100" s="12"/>
      <c r="S100" s="12"/>
      <c r="T100" s="12"/>
      <c r="U100" s="12"/>
      <c r="V100" s="13"/>
      <c r="W100" s="14">
        <f t="shared" si="4"/>
        <v>0</v>
      </c>
      <c r="X100" s="12"/>
      <c r="Y100" s="12"/>
      <c r="Z100" s="12"/>
      <c r="AA100" s="12"/>
      <c r="AB100" s="12"/>
      <c r="AC100" s="12"/>
      <c r="AD100" s="12"/>
    </row>
    <row r="101" spans="1:30" ht="15.75" customHeight="1">
      <c r="A101" s="12"/>
      <c r="B101" s="12"/>
      <c r="C101" s="12"/>
      <c r="D101" s="12"/>
      <c r="E101" s="12" t="str">
        <f t="shared" si="5"/>
        <v>PROG</v>
      </c>
      <c r="F101" s="12"/>
      <c r="G101" s="12" t="str">
        <f t="shared" si="1"/>
        <v>P</v>
      </c>
      <c r="H101" s="12"/>
      <c r="I101" s="12"/>
      <c r="J101" s="12"/>
      <c r="K101" s="12" t="str">
        <f t="shared" si="2"/>
        <v>ELEM</v>
      </c>
      <c r="L101" s="12"/>
      <c r="M101" s="12"/>
      <c r="N101" s="12" t="str">
        <f t="shared" si="6"/>
        <v>FONTE</v>
      </c>
      <c r="O101" s="12"/>
      <c r="P101" s="29"/>
      <c r="Q101" s="12"/>
      <c r="R101" s="12"/>
      <c r="S101" s="12"/>
      <c r="T101" s="12"/>
      <c r="U101" s="12"/>
      <c r="V101" s="13"/>
      <c r="W101" s="14">
        <f t="shared" si="4"/>
        <v>0</v>
      </c>
      <c r="X101" s="12"/>
      <c r="Y101" s="12"/>
      <c r="Z101" s="12"/>
      <c r="AA101" s="12"/>
      <c r="AB101" s="12"/>
      <c r="AC101" s="12"/>
      <c r="AD101" s="12"/>
    </row>
    <row r="102" spans="1:30" ht="15.75" customHeight="1">
      <c r="A102" s="12"/>
      <c r="B102" s="12"/>
      <c r="C102" s="12"/>
      <c r="D102" s="12"/>
      <c r="E102" s="12" t="str">
        <f t="shared" si="5"/>
        <v>PROG</v>
      </c>
      <c r="F102" s="12"/>
      <c r="G102" s="12" t="str">
        <f t="shared" si="1"/>
        <v>P</v>
      </c>
      <c r="H102" s="12"/>
      <c r="I102" s="12"/>
      <c r="J102" s="12"/>
      <c r="K102" s="12" t="str">
        <f t="shared" si="2"/>
        <v>ELEM</v>
      </c>
      <c r="L102" s="12"/>
      <c r="M102" s="12"/>
      <c r="N102" s="12" t="str">
        <f t="shared" si="6"/>
        <v>FONTE</v>
      </c>
      <c r="O102" s="12"/>
      <c r="P102" s="29"/>
      <c r="Q102" s="12"/>
      <c r="R102" s="12"/>
      <c r="S102" s="12"/>
      <c r="T102" s="12"/>
      <c r="U102" s="12"/>
      <c r="V102" s="13"/>
      <c r="W102" s="14">
        <f t="shared" si="4"/>
        <v>0</v>
      </c>
      <c r="X102" s="12"/>
      <c r="Y102" s="12"/>
      <c r="Z102" s="12"/>
      <c r="AA102" s="12"/>
      <c r="AB102" s="12"/>
      <c r="AC102" s="12"/>
      <c r="AD102" s="12"/>
    </row>
    <row r="103" spans="1:30" ht="15.75" customHeight="1">
      <c r="A103" s="12"/>
      <c r="B103" s="12"/>
      <c r="C103" s="12"/>
      <c r="D103" s="12"/>
      <c r="E103" s="12" t="str">
        <f t="shared" si="5"/>
        <v>PROG</v>
      </c>
      <c r="F103" s="12"/>
      <c r="G103" s="12" t="str">
        <f t="shared" si="1"/>
        <v>P</v>
      </c>
      <c r="H103" s="12"/>
      <c r="I103" s="12"/>
      <c r="J103" s="12"/>
      <c r="K103" s="12" t="str">
        <f t="shared" si="2"/>
        <v>ELEM</v>
      </c>
      <c r="L103" s="12"/>
      <c r="M103" s="12"/>
      <c r="N103" s="12" t="str">
        <f t="shared" si="6"/>
        <v>FONTE</v>
      </c>
      <c r="O103" s="12"/>
      <c r="P103" s="29"/>
      <c r="Q103" s="12"/>
      <c r="R103" s="12"/>
      <c r="S103" s="12"/>
      <c r="T103" s="12"/>
      <c r="U103" s="12"/>
      <c r="V103" s="13"/>
      <c r="W103" s="14">
        <f t="shared" si="4"/>
        <v>0</v>
      </c>
      <c r="X103" s="12"/>
      <c r="Y103" s="12"/>
      <c r="Z103" s="12"/>
      <c r="AA103" s="12"/>
      <c r="AB103" s="12"/>
      <c r="AC103" s="12"/>
      <c r="AD103" s="12"/>
    </row>
    <row r="104" spans="1:30" ht="15.75" customHeight="1">
      <c r="A104" s="12"/>
      <c r="B104" s="12"/>
      <c r="C104" s="12"/>
      <c r="D104" s="12"/>
      <c r="E104" s="12" t="str">
        <f t="shared" si="5"/>
        <v>PROG</v>
      </c>
      <c r="F104" s="12"/>
      <c r="G104" s="12" t="str">
        <f t="shared" si="1"/>
        <v>P</v>
      </c>
      <c r="H104" s="12"/>
      <c r="I104" s="12"/>
      <c r="J104" s="12"/>
      <c r="K104" s="12" t="str">
        <f t="shared" si="2"/>
        <v>ELEM</v>
      </c>
      <c r="L104" s="12"/>
      <c r="M104" s="12"/>
      <c r="N104" s="12" t="str">
        <f t="shared" si="6"/>
        <v>FONTE</v>
      </c>
      <c r="O104" s="12"/>
      <c r="P104" s="29"/>
      <c r="Q104" s="12"/>
      <c r="R104" s="12"/>
      <c r="S104" s="12"/>
      <c r="T104" s="12"/>
      <c r="U104" s="12"/>
      <c r="V104" s="13"/>
      <c r="W104" s="14">
        <f t="shared" si="4"/>
        <v>0</v>
      </c>
      <c r="X104" s="12"/>
      <c r="Y104" s="12"/>
      <c r="Z104" s="12"/>
      <c r="AA104" s="12"/>
      <c r="AB104" s="12"/>
      <c r="AC104" s="12"/>
      <c r="AD104" s="12"/>
    </row>
    <row r="105" spans="1:30" ht="15.75" customHeight="1">
      <c r="A105" s="12"/>
      <c r="B105" s="12"/>
      <c r="C105" s="12"/>
      <c r="D105" s="12"/>
      <c r="E105" s="12" t="str">
        <f t="shared" si="5"/>
        <v>PROG</v>
      </c>
      <c r="F105" s="12"/>
      <c r="G105" s="12" t="str">
        <f t="shared" si="1"/>
        <v>P</v>
      </c>
      <c r="H105" s="12"/>
      <c r="I105" s="12"/>
      <c r="J105" s="12"/>
      <c r="K105" s="12" t="str">
        <f t="shared" si="2"/>
        <v>ELEM</v>
      </c>
      <c r="L105" s="12"/>
      <c r="M105" s="12"/>
      <c r="N105" s="12" t="str">
        <f t="shared" si="6"/>
        <v>FONTE</v>
      </c>
      <c r="O105" s="12"/>
      <c r="P105" s="29"/>
      <c r="Q105" s="12"/>
      <c r="R105" s="12"/>
      <c r="S105" s="12"/>
      <c r="T105" s="12"/>
      <c r="U105" s="12"/>
      <c r="V105" s="13"/>
      <c r="W105" s="14">
        <f t="shared" si="4"/>
        <v>0</v>
      </c>
      <c r="X105" s="12"/>
      <c r="Y105" s="12"/>
      <c r="Z105" s="12"/>
      <c r="AA105" s="12"/>
      <c r="AB105" s="12"/>
      <c r="AC105" s="12"/>
      <c r="AD105" s="12"/>
    </row>
    <row r="106" spans="1:30" ht="15.75" customHeight="1">
      <c r="A106" s="12"/>
      <c r="B106" s="12"/>
      <c r="C106" s="12"/>
      <c r="D106" s="12"/>
      <c r="E106" s="12" t="str">
        <f t="shared" si="5"/>
        <v>PROG</v>
      </c>
      <c r="F106" s="12"/>
      <c r="G106" s="12" t="str">
        <f t="shared" si="1"/>
        <v>P</v>
      </c>
      <c r="H106" s="12"/>
      <c r="I106" s="12"/>
      <c r="J106" s="12"/>
      <c r="K106" s="12" t="str">
        <f t="shared" si="2"/>
        <v>ELEM</v>
      </c>
      <c r="L106" s="12"/>
      <c r="M106" s="12"/>
      <c r="N106" s="12" t="str">
        <f t="shared" si="6"/>
        <v>FONTE</v>
      </c>
      <c r="O106" s="12"/>
      <c r="P106" s="29"/>
      <c r="Q106" s="12"/>
      <c r="R106" s="12"/>
      <c r="S106" s="12"/>
      <c r="T106" s="12"/>
      <c r="U106" s="12"/>
      <c r="V106" s="13"/>
      <c r="W106" s="14">
        <f t="shared" si="4"/>
        <v>0</v>
      </c>
      <c r="X106" s="12"/>
      <c r="Y106" s="12"/>
      <c r="Z106" s="12"/>
      <c r="AA106" s="12"/>
      <c r="AB106" s="12"/>
      <c r="AC106" s="12"/>
      <c r="AD106" s="12"/>
    </row>
    <row r="107" spans="1:30" ht="15.75" customHeight="1">
      <c r="A107" s="12"/>
      <c r="B107" s="12"/>
      <c r="C107" s="12"/>
      <c r="D107" s="12"/>
      <c r="E107" s="12" t="str">
        <f t="shared" si="5"/>
        <v>PROG</v>
      </c>
      <c r="F107" s="12"/>
      <c r="G107" s="12" t="str">
        <f t="shared" si="1"/>
        <v>P</v>
      </c>
      <c r="H107" s="12"/>
      <c r="I107" s="12"/>
      <c r="J107" s="12"/>
      <c r="K107" s="12" t="str">
        <f t="shared" si="2"/>
        <v>ELEM</v>
      </c>
      <c r="L107" s="12"/>
      <c r="M107" s="12"/>
      <c r="N107" s="12" t="str">
        <f t="shared" si="6"/>
        <v>FONTE</v>
      </c>
      <c r="O107" s="12"/>
      <c r="P107" s="29"/>
      <c r="Q107" s="12"/>
      <c r="R107" s="12"/>
      <c r="S107" s="12"/>
      <c r="T107" s="12"/>
      <c r="U107" s="12"/>
      <c r="V107" s="13"/>
      <c r="W107" s="14">
        <f t="shared" si="4"/>
        <v>0</v>
      </c>
      <c r="X107" s="12"/>
      <c r="Y107" s="12"/>
      <c r="Z107" s="12"/>
      <c r="AA107" s="12"/>
      <c r="AB107" s="12"/>
      <c r="AC107" s="12"/>
      <c r="AD107" s="12"/>
    </row>
    <row r="108" spans="1:30" ht="15.75" customHeight="1">
      <c r="A108" s="12"/>
      <c r="B108" s="12"/>
      <c r="C108" s="12"/>
      <c r="D108" s="12"/>
      <c r="E108" s="12" t="str">
        <f t="shared" si="5"/>
        <v>PROG</v>
      </c>
      <c r="F108" s="12"/>
      <c r="G108" s="12" t="str">
        <f t="shared" si="1"/>
        <v>P</v>
      </c>
      <c r="H108" s="12"/>
      <c r="I108" s="12"/>
      <c r="J108" s="12"/>
      <c r="K108" s="12" t="str">
        <f t="shared" si="2"/>
        <v>ELEM</v>
      </c>
      <c r="L108" s="12"/>
      <c r="M108" s="12"/>
      <c r="N108" s="12" t="str">
        <f t="shared" si="6"/>
        <v>FONTE</v>
      </c>
      <c r="O108" s="12"/>
      <c r="P108" s="29"/>
      <c r="Q108" s="12"/>
      <c r="R108" s="12"/>
      <c r="S108" s="12"/>
      <c r="T108" s="12"/>
      <c r="U108" s="12"/>
      <c r="V108" s="13"/>
      <c r="W108" s="14">
        <f t="shared" si="4"/>
        <v>0</v>
      </c>
      <c r="X108" s="12"/>
      <c r="Y108" s="12"/>
      <c r="Z108" s="12"/>
      <c r="AA108" s="12"/>
      <c r="AB108" s="12"/>
      <c r="AC108" s="12"/>
      <c r="AD108" s="12"/>
    </row>
    <row r="109" spans="1:30" ht="15.75" customHeight="1">
      <c r="A109" s="12"/>
      <c r="B109" s="12"/>
      <c r="C109" s="12"/>
      <c r="D109" s="12"/>
      <c r="E109" s="12" t="str">
        <f t="shared" si="5"/>
        <v>PROG</v>
      </c>
      <c r="F109" s="12"/>
      <c r="G109" s="12" t="str">
        <f t="shared" si="1"/>
        <v>P</v>
      </c>
      <c r="H109" s="12"/>
      <c r="I109" s="12"/>
      <c r="J109" s="12"/>
      <c r="K109" s="12" t="str">
        <f t="shared" si="2"/>
        <v>ELEM</v>
      </c>
      <c r="L109" s="12"/>
      <c r="M109" s="12"/>
      <c r="N109" s="12" t="str">
        <f t="shared" si="6"/>
        <v>FONTE</v>
      </c>
      <c r="O109" s="12"/>
      <c r="P109" s="29"/>
      <c r="Q109" s="12"/>
      <c r="R109" s="12"/>
      <c r="S109" s="12"/>
      <c r="T109" s="12"/>
      <c r="U109" s="12"/>
      <c r="V109" s="13"/>
      <c r="W109" s="14">
        <f t="shared" si="4"/>
        <v>0</v>
      </c>
      <c r="X109" s="12"/>
      <c r="Y109" s="12"/>
      <c r="Z109" s="12"/>
      <c r="AA109" s="12"/>
      <c r="AB109" s="12"/>
      <c r="AC109" s="12"/>
      <c r="AD109" s="12"/>
    </row>
    <row r="110" spans="1:30" ht="15.75" customHeight="1">
      <c r="A110" s="12"/>
      <c r="B110" s="12"/>
      <c r="C110" s="12"/>
      <c r="D110" s="12"/>
      <c r="E110" s="12" t="str">
        <f t="shared" si="5"/>
        <v>PROG</v>
      </c>
      <c r="F110" s="12"/>
      <c r="G110" s="12" t="str">
        <f t="shared" si="1"/>
        <v>P</v>
      </c>
      <c r="H110" s="12"/>
      <c r="I110" s="12"/>
      <c r="J110" s="12"/>
      <c r="K110" s="12" t="str">
        <f t="shared" si="2"/>
        <v>ELEM</v>
      </c>
      <c r="L110" s="12"/>
      <c r="M110" s="12"/>
      <c r="N110" s="12" t="str">
        <f t="shared" si="6"/>
        <v>FONTE</v>
      </c>
      <c r="O110" s="12"/>
      <c r="P110" s="29"/>
      <c r="Q110" s="12"/>
      <c r="R110" s="12"/>
      <c r="S110" s="12"/>
      <c r="T110" s="12"/>
      <c r="U110" s="12"/>
      <c r="V110" s="13"/>
      <c r="W110" s="14">
        <f t="shared" si="4"/>
        <v>0</v>
      </c>
      <c r="X110" s="12"/>
      <c r="Y110" s="12"/>
      <c r="Z110" s="12"/>
      <c r="AA110" s="12"/>
      <c r="AB110" s="12"/>
      <c r="AC110" s="12"/>
      <c r="AD110" s="12"/>
    </row>
    <row r="111" spans="1:30" ht="15.75" customHeight="1">
      <c r="A111" s="12"/>
      <c r="B111" s="12"/>
      <c r="C111" s="12"/>
      <c r="D111" s="12"/>
      <c r="E111" s="12" t="str">
        <f t="shared" si="5"/>
        <v>PROG</v>
      </c>
      <c r="F111" s="12"/>
      <c r="G111" s="12" t="str">
        <f t="shared" si="1"/>
        <v>P</v>
      </c>
      <c r="H111" s="12"/>
      <c r="I111" s="12"/>
      <c r="J111" s="12"/>
      <c r="K111" s="12" t="str">
        <f t="shared" si="2"/>
        <v>ELEM</v>
      </c>
      <c r="L111" s="12"/>
      <c r="M111" s="12"/>
      <c r="N111" s="12" t="str">
        <f t="shared" si="6"/>
        <v>FONTE</v>
      </c>
      <c r="O111" s="12"/>
      <c r="P111" s="29"/>
      <c r="Q111" s="12"/>
      <c r="R111" s="12"/>
      <c r="S111" s="12"/>
      <c r="T111" s="12"/>
      <c r="U111" s="12"/>
      <c r="V111" s="13"/>
      <c r="W111" s="14">
        <f t="shared" si="4"/>
        <v>0</v>
      </c>
      <c r="X111" s="12"/>
      <c r="Y111" s="12"/>
      <c r="Z111" s="12"/>
      <c r="AA111" s="12"/>
      <c r="AB111" s="12"/>
      <c r="AC111" s="12"/>
      <c r="AD111" s="12"/>
    </row>
    <row r="112" spans="1:30" ht="15.75" customHeight="1">
      <c r="A112" s="12"/>
      <c r="B112" s="12"/>
      <c r="C112" s="12"/>
      <c r="D112" s="12"/>
      <c r="E112" s="12" t="str">
        <f t="shared" si="5"/>
        <v>PROG</v>
      </c>
      <c r="F112" s="12"/>
      <c r="G112" s="12" t="str">
        <f t="shared" si="1"/>
        <v>P</v>
      </c>
      <c r="H112" s="12"/>
      <c r="I112" s="12"/>
      <c r="J112" s="12"/>
      <c r="K112" s="12" t="str">
        <f t="shared" si="2"/>
        <v>ELEM</v>
      </c>
      <c r="L112" s="12"/>
      <c r="M112" s="12"/>
      <c r="N112" s="12" t="str">
        <f t="shared" si="6"/>
        <v>FONTE</v>
      </c>
      <c r="O112" s="12"/>
      <c r="P112" s="29"/>
      <c r="Q112" s="12"/>
      <c r="R112" s="12"/>
      <c r="S112" s="12"/>
      <c r="T112" s="12"/>
      <c r="U112" s="12"/>
      <c r="V112" s="13"/>
      <c r="W112" s="14">
        <f t="shared" si="4"/>
        <v>0</v>
      </c>
      <c r="X112" s="12"/>
      <c r="Y112" s="12"/>
      <c r="Z112" s="12"/>
      <c r="AA112" s="12"/>
      <c r="AB112" s="12"/>
      <c r="AC112" s="12"/>
      <c r="AD112" s="12"/>
    </row>
    <row r="113" spans="1:30" ht="15.75" customHeight="1">
      <c r="A113" s="12"/>
      <c r="B113" s="12"/>
      <c r="C113" s="12"/>
      <c r="D113" s="12"/>
      <c r="E113" s="12" t="str">
        <f t="shared" si="5"/>
        <v>PROG</v>
      </c>
      <c r="F113" s="12"/>
      <c r="G113" s="12" t="str">
        <f t="shared" si="1"/>
        <v>P</v>
      </c>
      <c r="H113" s="12"/>
      <c r="I113" s="12"/>
      <c r="J113" s="12"/>
      <c r="K113" s="12" t="str">
        <f t="shared" si="2"/>
        <v>ELEM</v>
      </c>
      <c r="L113" s="12"/>
      <c r="M113" s="12"/>
      <c r="N113" s="12" t="str">
        <f t="shared" si="6"/>
        <v>FONTE</v>
      </c>
      <c r="O113" s="12"/>
      <c r="P113" s="29"/>
      <c r="Q113" s="12"/>
      <c r="R113" s="12"/>
      <c r="S113" s="12"/>
      <c r="T113" s="12"/>
      <c r="U113" s="12"/>
      <c r="V113" s="13"/>
      <c r="W113" s="14">
        <f t="shared" si="4"/>
        <v>0</v>
      </c>
      <c r="X113" s="12"/>
      <c r="Y113" s="12"/>
      <c r="Z113" s="12"/>
      <c r="AA113" s="12"/>
      <c r="AB113" s="12"/>
      <c r="AC113" s="12"/>
      <c r="AD113" s="12"/>
    </row>
    <row r="114" spans="1:30" ht="15.75" customHeight="1">
      <c r="A114" s="12"/>
      <c r="B114" s="12"/>
      <c r="C114" s="12"/>
      <c r="D114" s="12"/>
      <c r="E114" s="12" t="str">
        <f t="shared" si="5"/>
        <v>PROG</v>
      </c>
      <c r="F114" s="12"/>
      <c r="G114" s="12" t="str">
        <f t="shared" si="1"/>
        <v>P</v>
      </c>
      <c r="H114" s="12"/>
      <c r="I114" s="12"/>
      <c r="J114" s="12"/>
      <c r="K114" s="12" t="str">
        <f t="shared" si="2"/>
        <v>ELEM</v>
      </c>
      <c r="L114" s="12"/>
      <c r="M114" s="12"/>
      <c r="N114" s="12" t="str">
        <f t="shared" si="6"/>
        <v>FONTE</v>
      </c>
      <c r="O114" s="12"/>
      <c r="P114" s="29"/>
      <c r="Q114" s="12"/>
      <c r="R114" s="12"/>
      <c r="S114" s="12"/>
      <c r="T114" s="12"/>
      <c r="U114" s="12"/>
      <c r="V114" s="13"/>
      <c r="W114" s="14">
        <f t="shared" si="4"/>
        <v>0</v>
      </c>
      <c r="X114" s="12"/>
      <c r="Y114" s="12"/>
      <c r="Z114" s="12"/>
      <c r="AA114" s="12"/>
      <c r="AB114" s="12"/>
      <c r="AC114" s="12"/>
      <c r="AD114" s="12"/>
    </row>
    <row r="115" spans="1:30" ht="15.75" customHeight="1">
      <c r="A115" s="12"/>
      <c r="B115" s="12"/>
      <c r="C115" s="12"/>
      <c r="D115" s="12"/>
      <c r="E115" s="12" t="str">
        <f t="shared" si="5"/>
        <v>PROG</v>
      </c>
      <c r="F115" s="12"/>
      <c r="G115" s="12" t="str">
        <f t="shared" si="1"/>
        <v>P</v>
      </c>
      <c r="H115" s="12"/>
      <c r="I115" s="12"/>
      <c r="J115" s="12"/>
      <c r="K115" s="12" t="str">
        <f t="shared" si="2"/>
        <v>ELEM</v>
      </c>
      <c r="L115" s="12"/>
      <c r="M115" s="12"/>
      <c r="N115" s="12" t="str">
        <f t="shared" si="6"/>
        <v>FONTE</v>
      </c>
      <c r="O115" s="12"/>
      <c r="P115" s="29"/>
      <c r="Q115" s="12"/>
      <c r="R115" s="12"/>
      <c r="S115" s="12"/>
      <c r="T115" s="12"/>
      <c r="U115" s="12"/>
      <c r="V115" s="13"/>
      <c r="W115" s="14">
        <f t="shared" si="4"/>
        <v>0</v>
      </c>
      <c r="X115" s="12"/>
      <c r="Y115" s="12"/>
      <c r="Z115" s="12"/>
      <c r="AA115" s="12"/>
      <c r="AB115" s="12"/>
      <c r="AC115" s="12"/>
      <c r="AD115" s="12"/>
    </row>
    <row r="116" spans="1:30" ht="15.75" customHeight="1">
      <c r="A116" s="12"/>
      <c r="B116" s="12"/>
      <c r="C116" s="12"/>
      <c r="D116" s="12"/>
      <c r="E116" s="12" t="str">
        <f t="shared" si="5"/>
        <v>PROG</v>
      </c>
      <c r="F116" s="12"/>
      <c r="G116" s="12" t="str">
        <f t="shared" si="1"/>
        <v>P</v>
      </c>
      <c r="H116" s="12"/>
      <c r="I116" s="12"/>
      <c r="J116" s="12"/>
      <c r="K116" s="12" t="str">
        <f t="shared" si="2"/>
        <v>ELEM</v>
      </c>
      <c r="L116" s="12"/>
      <c r="M116" s="12"/>
      <c r="N116" s="12" t="str">
        <f t="shared" si="6"/>
        <v>FONTE</v>
      </c>
      <c r="O116" s="12"/>
      <c r="P116" s="29"/>
      <c r="Q116" s="12"/>
      <c r="R116" s="12"/>
      <c r="S116" s="12"/>
      <c r="T116" s="12"/>
      <c r="U116" s="12"/>
      <c r="V116" s="13"/>
      <c r="W116" s="14">
        <f t="shared" si="4"/>
        <v>0</v>
      </c>
      <c r="X116" s="12"/>
      <c r="Y116" s="12"/>
      <c r="Z116" s="12"/>
      <c r="AA116" s="12"/>
      <c r="AB116" s="12"/>
      <c r="AC116" s="12"/>
      <c r="AD116" s="12"/>
    </row>
    <row r="117" spans="1:30" ht="15.75" customHeight="1">
      <c r="A117" s="12"/>
      <c r="B117" s="12"/>
      <c r="C117" s="12"/>
      <c r="D117" s="12"/>
      <c r="E117" s="12" t="str">
        <f t="shared" si="5"/>
        <v>PROG</v>
      </c>
      <c r="F117" s="12"/>
      <c r="G117" s="12" t="str">
        <f t="shared" si="1"/>
        <v>P</v>
      </c>
      <c r="H117" s="12"/>
      <c r="I117" s="12"/>
      <c r="J117" s="12"/>
      <c r="K117" s="12" t="str">
        <f t="shared" si="2"/>
        <v>ELEM</v>
      </c>
      <c r="L117" s="12"/>
      <c r="M117" s="12"/>
      <c r="N117" s="12" t="str">
        <f t="shared" si="6"/>
        <v>FONTE</v>
      </c>
      <c r="O117" s="12"/>
      <c r="P117" s="29"/>
      <c r="Q117" s="12"/>
      <c r="R117" s="12"/>
      <c r="S117" s="12"/>
      <c r="T117" s="12"/>
      <c r="U117" s="12"/>
      <c r="V117" s="13"/>
      <c r="W117" s="14">
        <f t="shared" si="4"/>
        <v>0</v>
      </c>
      <c r="X117" s="12"/>
      <c r="Y117" s="12"/>
      <c r="Z117" s="12"/>
      <c r="AA117" s="12"/>
      <c r="AB117" s="12"/>
      <c r="AC117" s="12"/>
      <c r="AD117" s="12"/>
    </row>
    <row r="118" spans="1:30" ht="15.75" customHeight="1">
      <c r="A118" s="12"/>
      <c r="B118" s="12"/>
      <c r="C118" s="12"/>
      <c r="D118" s="12"/>
      <c r="E118" s="12" t="str">
        <f t="shared" si="5"/>
        <v>PROG</v>
      </c>
      <c r="F118" s="12"/>
      <c r="G118" s="12" t="str">
        <f t="shared" si="1"/>
        <v>P</v>
      </c>
      <c r="H118" s="12"/>
      <c r="I118" s="12"/>
      <c r="J118" s="12"/>
      <c r="K118" s="12" t="str">
        <f t="shared" si="2"/>
        <v>ELEM</v>
      </c>
      <c r="L118" s="12"/>
      <c r="M118" s="12"/>
      <c r="N118" s="12" t="str">
        <f t="shared" si="6"/>
        <v>FONTE</v>
      </c>
      <c r="O118" s="12"/>
      <c r="P118" s="29"/>
      <c r="Q118" s="12"/>
      <c r="R118" s="12"/>
      <c r="S118" s="12"/>
      <c r="T118" s="12"/>
      <c r="U118" s="12"/>
      <c r="V118" s="13"/>
      <c r="W118" s="14">
        <f t="shared" si="4"/>
        <v>0</v>
      </c>
      <c r="X118" s="12"/>
      <c r="Y118" s="12"/>
      <c r="Z118" s="12"/>
      <c r="AA118" s="12"/>
      <c r="AB118" s="12"/>
      <c r="AC118" s="12"/>
      <c r="AD118" s="12"/>
    </row>
    <row r="119" spans="1:30" ht="15.75" customHeight="1">
      <c r="A119" s="12"/>
      <c r="B119" s="12"/>
      <c r="C119" s="12"/>
      <c r="D119" s="12"/>
      <c r="E119" s="12" t="str">
        <f t="shared" si="5"/>
        <v>PROG</v>
      </c>
      <c r="F119" s="12"/>
      <c r="G119" s="12" t="str">
        <f t="shared" si="1"/>
        <v>P</v>
      </c>
      <c r="H119" s="12"/>
      <c r="I119" s="12"/>
      <c r="J119" s="12"/>
      <c r="K119" s="12" t="str">
        <f t="shared" si="2"/>
        <v>ELEM</v>
      </c>
      <c r="L119" s="12"/>
      <c r="M119" s="12"/>
      <c r="N119" s="12" t="str">
        <f t="shared" si="6"/>
        <v>FONTE</v>
      </c>
      <c r="O119" s="12"/>
      <c r="P119" s="29"/>
      <c r="Q119" s="12"/>
      <c r="R119" s="12"/>
      <c r="S119" s="12"/>
      <c r="T119" s="12"/>
      <c r="U119" s="12"/>
      <c r="V119" s="13"/>
      <c r="W119" s="14">
        <f t="shared" si="4"/>
        <v>0</v>
      </c>
      <c r="X119" s="12"/>
      <c r="Y119" s="12"/>
      <c r="Z119" s="12"/>
      <c r="AA119" s="12"/>
      <c r="AB119" s="12"/>
      <c r="AC119" s="12"/>
      <c r="AD119" s="12"/>
    </row>
    <row r="120" spans="1:30" ht="15.75" customHeight="1">
      <c r="A120" s="12"/>
      <c r="B120" s="12"/>
      <c r="C120" s="12"/>
      <c r="D120" s="12"/>
      <c r="E120" s="12" t="str">
        <f t="shared" si="5"/>
        <v>PROG</v>
      </c>
      <c r="F120" s="12"/>
      <c r="G120" s="12" t="str">
        <f t="shared" si="1"/>
        <v>P</v>
      </c>
      <c r="H120" s="12"/>
      <c r="I120" s="12"/>
      <c r="J120" s="12"/>
      <c r="K120" s="12" t="str">
        <f t="shared" si="2"/>
        <v>ELEM</v>
      </c>
      <c r="L120" s="12"/>
      <c r="M120" s="12"/>
      <c r="N120" s="12" t="str">
        <f t="shared" si="6"/>
        <v>FONTE</v>
      </c>
      <c r="O120" s="12"/>
      <c r="P120" s="29"/>
      <c r="Q120" s="12"/>
      <c r="R120" s="12"/>
      <c r="S120" s="12"/>
      <c r="T120" s="12"/>
      <c r="U120" s="12"/>
      <c r="V120" s="13"/>
      <c r="W120" s="14">
        <f t="shared" si="4"/>
        <v>0</v>
      </c>
      <c r="X120" s="12"/>
      <c r="Y120" s="12"/>
      <c r="Z120" s="12"/>
      <c r="AA120" s="12"/>
      <c r="AB120" s="12"/>
      <c r="AC120" s="12"/>
      <c r="AD120" s="12"/>
    </row>
    <row r="121" spans="1:30" ht="15.75" customHeight="1">
      <c r="A121" s="12"/>
      <c r="B121" s="12"/>
      <c r="C121" s="12"/>
      <c r="D121" s="12"/>
      <c r="E121" s="12" t="str">
        <f t="shared" si="5"/>
        <v>PROG</v>
      </c>
      <c r="F121" s="12"/>
      <c r="G121" s="12" t="str">
        <f t="shared" si="1"/>
        <v>P</v>
      </c>
      <c r="H121" s="12"/>
      <c r="I121" s="12"/>
      <c r="J121" s="12"/>
      <c r="K121" s="12" t="str">
        <f t="shared" si="2"/>
        <v>ELEM</v>
      </c>
      <c r="L121" s="12"/>
      <c r="M121" s="12"/>
      <c r="N121" s="12" t="str">
        <f t="shared" si="6"/>
        <v>FONTE</v>
      </c>
      <c r="O121" s="12"/>
      <c r="P121" s="29"/>
      <c r="Q121" s="12"/>
      <c r="R121" s="12"/>
      <c r="S121" s="12"/>
      <c r="T121" s="12"/>
      <c r="U121" s="12"/>
      <c r="V121" s="13"/>
      <c r="W121" s="14">
        <f t="shared" si="4"/>
        <v>0</v>
      </c>
      <c r="X121" s="12"/>
      <c r="Y121" s="12"/>
      <c r="Z121" s="12"/>
      <c r="AA121" s="12"/>
      <c r="AB121" s="12"/>
      <c r="AC121" s="12"/>
      <c r="AD121" s="12"/>
    </row>
    <row r="122" spans="1:30" ht="15.75" customHeight="1">
      <c r="A122" s="12"/>
      <c r="B122" s="12"/>
      <c r="C122" s="12"/>
      <c r="D122" s="12"/>
      <c r="E122" s="12" t="str">
        <f t="shared" si="5"/>
        <v>PROG</v>
      </c>
      <c r="F122" s="12"/>
      <c r="G122" s="12" t="str">
        <f t="shared" si="1"/>
        <v>P</v>
      </c>
      <c r="H122" s="12"/>
      <c r="I122" s="12"/>
      <c r="J122" s="12"/>
      <c r="K122" s="12" t="str">
        <f t="shared" si="2"/>
        <v>ELEM</v>
      </c>
      <c r="L122" s="12"/>
      <c r="M122" s="12"/>
      <c r="N122" s="12" t="str">
        <f t="shared" si="6"/>
        <v>FONTE</v>
      </c>
      <c r="O122" s="12"/>
      <c r="P122" s="29"/>
      <c r="Q122" s="12"/>
      <c r="R122" s="12"/>
      <c r="S122" s="12"/>
      <c r="T122" s="12"/>
      <c r="U122" s="12"/>
      <c r="V122" s="13"/>
      <c r="W122" s="14">
        <f t="shared" si="4"/>
        <v>0</v>
      </c>
      <c r="X122" s="12"/>
      <c r="Y122" s="12"/>
      <c r="Z122" s="12"/>
      <c r="AA122" s="12"/>
      <c r="AB122" s="12"/>
      <c r="AC122" s="12"/>
      <c r="AD122" s="12"/>
    </row>
    <row r="123" spans="1:30" ht="15.75" customHeight="1">
      <c r="A123" s="12"/>
      <c r="B123" s="12"/>
      <c r="C123" s="12"/>
      <c r="D123" s="12"/>
      <c r="E123" s="12" t="str">
        <f t="shared" si="5"/>
        <v>PROG</v>
      </c>
      <c r="F123" s="12"/>
      <c r="G123" s="12" t="str">
        <f t="shared" si="1"/>
        <v>P</v>
      </c>
      <c r="H123" s="12"/>
      <c r="I123" s="12"/>
      <c r="J123" s="12"/>
      <c r="K123" s="12" t="str">
        <f t="shared" si="2"/>
        <v>ELEM</v>
      </c>
      <c r="L123" s="12"/>
      <c r="M123" s="12"/>
      <c r="N123" s="12" t="str">
        <f t="shared" si="6"/>
        <v>FONTE</v>
      </c>
      <c r="O123" s="12"/>
      <c r="P123" s="29"/>
      <c r="Q123" s="12"/>
      <c r="R123" s="12"/>
      <c r="S123" s="12"/>
      <c r="T123" s="12"/>
      <c r="U123" s="12"/>
      <c r="V123" s="13"/>
      <c r="W123" s="14">
        <f t="shared" si="4"/>
        <v>0</v>
      </c>
      <c r="X123" s="12"/>
      <c r="Y123" s="12"/>
      <c r="Z123" s="12"/>
      <c r="AA123" s="12"/>
      <c r="AB123" s="12"/>
      <c r="AC123" s="12"/>
      <c r="AD123" s="12"/>
    </row>
    <row r="124" spans="1:30" ht="15.75" customHeight="1">
      <c r="A124" s="12"/>
      <c r="B124" s="12"/>
      <c r="C124" s="12"/>
      <c r="D124" s="12"/>
      <c r="E124" s="12" t="str">
        <f t="shared" si="5"/>
        <v>PROG</v>
      </c>
      <c r="F124" s="12"/>
      <c r="G124" s="12" t="str">
        <f t="shared" si="1"/>
        <v>P</v>
      </c>
      <c r="H124" s="12"/>
      <c r="I124" s="12"/>
      <c r="J124" s="12"/>
      <c r="K124" s="12" t="str">
        <f t="shared" si="2"/>
        <v>ELEM</v>
      </c>
      <c r="L124" s="12"/>
      <c r="M124" s="12"/>
      <c r="N124" s="12" t="str">
        <f t="shared" si="6"/>
        <v>FONTE</v>
      </c>
      <c r="O124" s="12"/>
      <c r="P124" s="29"/>
      <c r="Q124" s="12"/>
      <c r="R124" s="12"/>
      <c r="S124" s="12"/>
      <c r="T124" s="12"/>
      <c r="U124" s="12"/>
      <c r="V124" s="13"/>
      <c r="W124" s="14">
        <f t="shared" si="4"/>
        <v>0</v>
      </c>
      <c r="X124" s="12"/>
      <c r="Y124" s="12"/>
      <c r="Z124" s="12"/>
      <c r="AA124" s="12"/>
      <c r="AB124" s="12"/>
      <c r="AC124" s="12"/>
      <c r="AD124" s="12"/>
    </row>
    <row r="125" spans="1:30" ht="15.75" customHeight="1">
      <c r="A125" s="12"/>
      <c r="B125" s="12"/>
      <c r="C125" s="12"/>
      <c r="D125" s="12"/>
      <c r="E125" s="12" t="str">
        <f t="shared" si="5"/>
        <v>PROG</v>
      </c>
      <c r="F125" s="12"/>
      <c r="G125" s="12" t="str">
        <f t="shared" si="1"/>
        <v>P</v>
      </c>
      <c r="H125" s="12"/>
      <c r="I125" s="12"/>
      <c r="J125" s="12"/>
      <c r="K125" s="12" t="str">
        <f t="shared" si="2"/>
        <v>ELEM</v>
      </c>
      <c r="L125" s="12"/>
      <c r="M125" s="12"/>
      <c r="N125" s="12" t="str">
        <f t="shared" si="6"/>
        <v>FONTE</v>
      </c>
      <c r="O125" s="12"/>
      <c r="P125" s="29"/>
      <c r="Q125" s="12"/>
      <c r="R125" s="12"/>
      <c r="S125" s="12"/>
      <c r="T125" s="12"/>
      <c r="U125" s="12"/>
      <c r="V125" s="13"/>
      <c r="W125" s="14">
        <f t="shared" si="4"/>
        <v>0</v>
      </c>
      <c r="X125" s="12"/>
      <c r="Y125" s="12"/>
      <c r="Z125" s="12"/>
      <c r="AA125" s="12"/>
      <c r="AB125" s="12"/>
      <c r="AC125" s="12"/>
      <c r="AD125" s="12"/>
    </row>
    <row r="126" spans="1:30" ht="15.75" customHeight="1">
      <c r="A126" s="12"/>
      <c r="B126" s="12"/>
      <c r="C126" s="12"/>
      <c r="D126" s="12"/>
      <c r="E126" s="12" t="str">
        <f t="shared" si="5"/>
        <v>PROG</v>
      </c>
      <c r="F126" s="12"/>
      <c r="G126" s="12" t="str">
        <f t="shared" si="1"/>
        <v>P</v>
      </c>
      <c r="H126" s="12"/>
      <c r="I126" s="12"/>
      <c r="J126" s="12"/>
      <c r="K126" s="12" t="str">
        <f t="shared" si="2"/>
        <v>ELEM</v>
      </c>
      <c r="L126" s="12"/>
      <c r="M126" s="12"/>
      <c r="N126" s="12" t="str">
        <f t="shared" si="6"/>
        <v>FONTE</v>
      </c>
      <c r="O126" s="12"/>
      <c r="P126" s="29"/>
      <c r="Q126" s="12"/>
      <c r="R126" s="12"/>
      <c r="S126" s="12"/>
      <c r="T126" s="12"/>
      <c r="U126" s="12"/>
      <c r="V126" s="13"/>
      <c r="W126" s="14">
        <f t="shared" si="4"/>
        <v>0</v>
      </c>
      <c r="X126" s="12"/>
      <c r="Y126" s="12"/>
      <c r="Z126" s="12"/>
      <c r="AA126" s="12"/>
      <c r="AB126" s="12"/>
      <c r="AC126" s="12"/>
      <c r="AD126" s="12"/>
    </row>
    <row r="127" spans="1:30" ht="15.75" customHeight="1">
      <c r="A127" s="12"/>
      <c r="B127" s="12"/>
      <c r="C127" s="12"/>
      <c r="D127" s="12"/>
      <c r="E127" s="12" t="str">
        <f t="shared" si="5"/>
        <v>PROG</v>
      </c>
      <c r="F127" s="12"/>
      <c r="G127" s="12" t="str">
        <f t="shared" si="1"/>
        <v>P</v>
      </c>
      <c r="H127" s="12"/>
      <c r="I127" s="12"/>
      <c r="J127" s="12"/>
      <c r="K127" s="12" t="str">
        <f t="shared" si="2"/>
        <v>ELEM</v>
      </c>
      <c r="L127" s="12"/>
      <c r="M127" s="12"/>
      <c r="N127" s="12" t="str">
        <f t="shared" si="6"/>
        <v>FONTE</v>
      </c>
      <c r="O127" s="12"/>
      <c r="P127" s="29"/>
      <c r="Q127" s="12"/>
      <c r="R127" s="12"/>
      <c r="S127" s="12"/>
      <c r="T127" s="12"/>
      <c r="U127" s="12"/>
      <c r="V127" s="13"/>
      <c r="W127" s="14">
        <f t="shared" si="4"/>
        <v>0</v>
      </c>
      <c r="X127" s="12"/>
      <c r="Y127" s="12"/>
      <c r="Z127" s="12"/>
      <c r="AA127" s="12"/>
      <c r="AB127" s="12"/>
      <c r="AC127" s="12"/>
      <c r="AD127" s="12"/>
    </row>
    <row r="128" spans="1:30" ht="15.75" customHeight="1">
      <c r="A128" s="12"/>
      <c r="B128" s="12"/>
      <c r="C128" s="12"/>
      <c r="D128" s="12"/>
      <c r="E128" s="12" t="str">
        <f t="shared" si="5"/>
        <v>PROG</v>
      </c>
      <c r="F128" s="12"/>
      <c r="G128" s="12" t="str">
        <f t="shared" si="1"/>
        <v>P</v>
      </c>
      <c r="H128" s="12"/>
      <c r="I128" s="12"/>
      <c r="J128" s="12"/>
      <c r="K128" s="12" t="str">
        <f t="shared" si="2"/>
        <v>ELEM</v>
      </c>
      <c r="L128" s="12"/>
      <c r="M128" s="12"/>
      <c r="N128" s="12" t="str">
        <f t="shared" si="6"/>
        <v>FONTE</v>
      </c>
      <c r="O128" s="12"/>
      <c r="P128" s="29"/>
      <c r="Q128" s="12"/>
      <c r="R128" s="12"/>
      <c r="S128" s="12"/>
      <c r="T128" s="12"/>
      <c r="U128" s="12"/>
      <c r="V128" s="13"/>
      <c r="W128" s="14">
        <f t="shared" si="4"/>
        <v>0</v>
      </c>
      <c r="X128" s="12"/>
      <c r="Y128" s="12"/>
      <c r="Z128" s="12"/>
      <c r="AA128" s="12"/>
      <c r="AB128" s="12"/>
      <c r="AC128" s="12"/>
      <c r="AD128" s="12"/>
    </row>
    <row r="129" spans="1:30" ht="15.75" customHeight="1">
      <c r="A129" s="12"/>
      <c r="B129" s="12"/>
      <c r="C129" s="12"/>
      <c r="D129" s="12"/>
      <c r="E129" s="12" t="str">
        <f t="shared" si="5"/>
        <v>PROG</v>
      </c>
      <c r="F129" s="12"/>
      <c r="G129" s="12" t="str">
        <f t="shared" si="1"/>
        <v>P</v>
      </c>
      <c r="H129" s="12"/>
      <c r="I129" s="12"/>
      <c r="J129" s="12"/>
      <c r="K129" s="12" t="str">
        <f t="shared" si="2"/>
        <v>ELEM</v>
      </c>
      <c r="L129" s="12"/>
      <c r="M129" s="12"/>
      <c r="N129" s="12" t="str">
        <f t="shared" si="6"/>
        <v>FONTE</v>
      </c>
      <c r="O129" s="12"/>
      <c r="P129" s="29"/>
      <c r="Q129" s="12"/>
      <c r="R129" s="12"/>
      <c r="S129" s="12"/>
      <c r="T129" s="12"/>
      <c r="U129" s="12"/>
      <c r="V129" s="13"/>
      <c r="W129" s="14">
        <f t="shared" si="4"/>
        <v>0</v>
      </c>
      <c r="X129" s="12"/>
      <c r="Y129" s="12"/>
      <c r="Z129" s="12"/>
      <c r="AA129" s="12"/>
      <c r="AB129" s="12"/>
      <c r="AC129" s="12"/>
      <c r="AD129" s="12"/>
    </row>
    <row r="130" spans="1:30" ht="15.75" customHeight="1">
      <c r="A130" s="12"/>
      <c r="B130" s="12"/>
      <c r="C130" s="12"/>
      <c r="D130" s="12"/>
      <c r="E130" s="12" t="str">
        <f t="shared" si="5"/>
        <v>PROG</v>
      </c>
      <c r="F130" s="12"/>
      <c r="G130" s="12" t="str">
        <f t="shared" si="1"/>
        <v>P</v>
      </c>
      <c r="H130" s="12"/>
      <c r="I130" s="12"/>
      <c r="J130" s="12"/>
      <c r="K130" s="12" t="str">
        <f t="shared" si="2"/>
        <v>ELEM</v>
      </c>
      <c r="L130" s="12"/>
      <c r="M130" s="12"/>
      <c r="N130" s="12" t="str">
        <f t="shared" si="6"/>
        <v>FONTE</v>
      </c>
      <c r="O130" s="12"/>
      <c r="P130" s="29"/>
      <c r="Q130" s="12"/>
      <c r="R130" s="12"/>
      <c r="S130" s="12"/>
      <c r="T130" s="12"/>
      <c r="U130" s="12"/>
      <c r="V130" s="13"/>
      <c r="W130" s="14">
        <f t="shared" si="4"/>
        <v>0</v>
      </c>
      <c r="X130" s="12"/>
      <c r="Y130" s="12"/>
      <c r="Z130" s="12"/>
      <c r="AA130" s="12"/>
      <c r="AB130" s="12"/>
      <c r="AC130" s="12"/>
      <c r="AD130" s="12"/>
    </row>
    <row r="131" spans="1:30" ht="15.75" customHeight="1">
      <c r="A131" s="12"/>
      <c r="B131" s="12"/>
      <c r="C131" s="12"/>
      <c r="D131" s="12"/>
      <c r="E131" s="12" t="str">
        <f t="shared" si="5"/>
        <v>PROG</v>
      </c>
      <c r="F131" s="12"/>
      <c r="G131" s="12" t="str">
        <f t="shared" si="1"/>
        <v>P</v>
      </c>
      <c r="H131" s="12"/>
      <c r="I131" s="12"/>
      <c r="J131" s="12"/>
      <c r="K131" s="12" t="str">
        <f t="shared" si="2"/>
        <v>ELEM</v>
      </c>
      <c r="L131" s="12"/>
      <c r="M131" s="12"/>
      <c r="N131" s="12" t="str">
        <f t="shared" si="6"/>
        <v>FONTE</v>
      </c>
      <c r="O131" s="12"/>
      <c r="P131" s="29"/>
      <c r="Q131" s="12"/>
      <c r="R131" s="12"/>
      <c r="S131" s="12"/>
      <c r="T131" s="12"/>
      <c r="U131" s="12"/>
      <c r="V131" s="13"/>
      <c r="W131" s="14">
        <f t="shared" si="4"/>
        <v>0</v>
      </c>
      <c r="X131" s="12"/>
      <c r="Y131" s="12"/>
      <c r="Z131" s="12"/>
      <c r="AA131" s="12"/>
      <c r="AB131" s="12"/>
      <c r="AC131" s="12"/>
      <c r="AD131" s="12"/>
    </row>
    <row r="132" spans="1:30" ht="15.75" customHeight="1">
      <c r="A132" s="12"/>
      <c r="B132" s="12"/>
      <c r="C132" s="12"/>
      <c r="D132" s="12"/>
      <c r="E132" s="12" t="str">
        <f t="shared" si="5"/>
        <v>PROG</v>
      </c>
      <c r="F132" s="12"/>
      <c r="G132" s="12" t="str">
        <f t="shared" si="1"/>
        <v>P</v>
      </c>
      <c r="H132" s="12"/>
      <c r="I132" s="12"/>
      <c r="J132" s="12"/>
      <c r="K132" s="12" t="str">
        <f t="shared" si="2"/>
        <v>ELEM</v>
      </c>
      <c r="L132" s="12"/>
      <c r="M132" s="12"/>
      <c r="N132" s="12" t="str">
        <f t="shared" si="6"/>
        <v>FONTE</v>
      </c>
      <c r="O132" s="12"/>
      <c r="P132" s="29"/>
      <c r="Q132" s="12"/>
      <c r="R132" s="12"/>
      <c r="S132" s="12"/>
      <c r="T132" s="12"/>
      <c r="U132" s="12"/>
      <c r="V132" s="13"/>
      <c r="W132" s="14">
        <f t="shared" si="4"/>
        <v>0</v>
      </c>
      <c r="X132" s="12"/>
      <c r="Y132" s="12"/>
      <c r="Z132" s="12"/>
      <c r="AA132" s="12"/>
      <c r="AB132" s="12"/>
      <c r="AC132" s="12"/>
      <c r="AD132" s="12"/>
    </row>
    <row r="133" spans="1:30" ht="15.75" customHeight="1">
      <c r="A133" s="12"/>
      <c r="B133" s="12"/>
      <c r="C133" s="12"/>
      <c r="D133" s="12"/>
      <c r="E133" s="12" t="str">
        <f t="shared" si="5"/>
        <v>PROG</v>
      </c>
      <c r="F133" s="12"/>
      <c r="G133" s="12" t="str">
        <f t="shared" si="1"/>
        <v>P</v>
      </c>
      <c r="H133" s="12"/>
      <c r="I133" s="12"/>
      <c r="J133" s="12"/>
      <c r="K133" s="12" t="str">
        <f t="shared" si="2"/>
        <v>ELEM</v>
      </c>
      <c r="L133" s="12"/>
      <c r="M133" s="12"/>
      <c r="N133" s="12" t="str">
        <f t="shared" si="6"/>
        <v>FONTE</v>
      </c>
      <c r="O133" s="12"/>
      <c r="P133" s="29"/>
      <c r="Q133" s="12"/>
      <c r="R133" s="12"/>
      <c r="S133" s="12"/>
      <c r="T133" s="12"/>
      <c r="U133" s="12"/>
      <c r="V133" s="13"/>
      <c r="W133" s="14">
        <f t="shared" si="4"/>
        <v>0</v>
      </c>
      <c r="X133" s="12"/>
      <c r="Y133" s="12"/>
      <c r="Z133" s="12"/>
      <c r="AA133" s="12"/>
      <c r="AB133" s="12"/>
      <c r="AC133" s="12"/>
      <c r="AD133" s="12"/>
    </row>
    <row r="134" spans="1:30" ht="15.75" customHeight="1">
      <c r="A134" s="12"/>
      <c r="B134" s="12"/>
      <c r="C134" s="12"/>
      <c r="D134" s="12"/>
      <c r="E134" s="12" t="str">
        <f t="shared" si="5"/>
        <v>PROG</v>
      </c>
      <c r="F134" s="12"/>
      <c r="G134" s="12" t="str">
        <f t="shared" si="1"/>
        <v>P</v>
      </c>
      <c r="H134" s="12"/>
      <c r="I134" s="12"/>
      <c r="J134" s="12"/>
      <c r="K134" s="12" t="str">
        <f t="shared" si="2"/>
        <v>ELEM</v>
      </c>
      <c r="L134" s="12"/>
      <c r="M134" s="12"/>
      <c r="N134" s="12" t="str">
        <f t="shared" si="6"/>
        <v>FONTE</v>
      </c>
      <c r="O134" s="12"/>
      <c r="P134" s="29"/>
      <c r="Q134" s="12"/>
      <c r="R134" s="12"/>
      <c r="S134" s="12"/>
      <c r="T134" s="12"/>
      <c r="U134" s="12"/>
      <c r="V134" s="13"/>
      <c r="W134" s="14">
        <f t="shared" si="4"/>
        <v>0</v>
      </c>
      <c r="X134" s="12"/>
      <c r="Y134" s="12"/>
      <c r="Z134" s="12"/>
      <c r="AA134" s="12"/>
      <c r="AB134" s="12"/>
      <c r="AC134" s="12"/>
      <c r="AD134" s="12"/>
    </row>
    <row r="135" spans="1:30" ht="15.75" customHeight="1">
      <c r="A135" s="12"/>
      <c r="B135" s="12"/>
      <c r="C135" s="12"/>
      <c r="D135" s="12"/>
      <c r="E135" s="12" t="str">
        <f t="shared" si="5"/>
        <v>PROG</v>
      </c>
      <c r="F135" s="12"/>
      <c r="G135" s="12" t="str">
        <f t="shared" si="1"/>
        <v>P</v>
      </c>
      <c r="H135" s="12"/>
      <c r="I135" s="12"/>
      <c r="J135" s="12"/>
      <c r="K135" s="12" t="str">
        <f t="shared" si="2"/>
        <v>ELEM</v>
      </c>
      <c r="L135" s="12"/>
      <c r="M135" s="12"/>
      <c r="N135" s="12" t="str">
        <f t="shared" si="6"/>
        <v>FONTE</v>
      </c>
      <c r="O135" s="12"/>
      <c r="P135" s="29"/>
      <c r="Q135" s="12"/>
      <c r="R135" s="12"/>
      <c r="S135" s="12"/>
      <c r="T135" s="12"/>
      <c r="U135" s="12"/>
      <c r="V135" s="13"/>
      <c r="W135" s="14">
        <f t="shared" si="4"/>
        <v>0</v>
      </c>
      <c r="X135" s="12"/>
      <c r="Y135" s="12"/>
      <c r="Z135" s="12"/>
      <c r="AA135" s="12"/>
      <c r="AB135" s="12"/>
      <c r="AC135" s="12"/>
      <c r="AD135" s="12"/>
    </row>
    <row r="136" spans="1:30" ht="15.75" customHeight="1">
      <c r="A136" s="12"/>
      <c r="B136" s="12"/>
      <c r="C136" s="12"/>
      <c r="D136" s="12"/>
      <c r="E136" s="12" t="str">
        <f t="shared" si="5"/>
        <v>PROG</v>
      </c>
      <c r="F136" s="12"/>
      <c r="G136" s="12" t="str">
        <f t="shared" si="1"/>
        <v>P</v>
      </c>
      <c r="H136" s="12"/>
      <c r="I136" s="12"/>
      <c r="J136" s="12"/>
      <c r="K136" s="12" t="str">
        <f t="shared" si="2"/>
        <v>ELEM</v>
      </c>
      <c r="L136" s="12"/>
      <c r="M136" s="12"/>
      <c r="N136" s="12" t="str">
        <f t="shared" si="6"/>
        <v>FONTE</v>
      </c>
      <c r="O136" s="12"/>
      <c r="P136" s="29"/>
      <c r="Q136" s="12"/>
      <c r="R136" s="12"/>
      <c r="S136" s="12"/>
      <c r="T136" s="12"/>
      <c r="U136" s="12"/>
      <c r="V136" s="13"/>
      <c r="W136" s="14">
        <f t="shared" si="4"/>
        <v>0</v>
      </c>
      <c r="X136" s="12"/>
      <c r="Y136" s="12"/>
      <c r="Z136" s="12"/>
      <c r="AA136" s="12"/>
      <c r="AB136" s="12"/>
      <c r="AC136" s="12"/>
      <c r="AD136" s="12"/>
    </row>
    <row r="137" spans="1:30" ht="15.75" customHeight="1">
      <c r="A137" s="12"/>
      <c r="B137" s="12"/>
      <c r="C137" s="12"/>
      <c r="D137" s="12"/>
      <c r="E137" s="12" t="str">
        <f t="shared" si="5"/>
        <v>PROG</v>
      </c>
      <c r="F137" s="12"/>
      <c r="G137" s="12" t="str">
        <f t="shared" si="1"/>
        <v>P</v>
      </c>
      <c r="H137" s="12"/>
      <c r="I137" s="12"/>
      <c r="J137" s="12"/>
      <c r="K137" s="12" t="str">
        <f t="shared" si="2"/>
        <v>ELEM</v>
      </c>
      <c r="L137" s="12"/>
      <c r="M137" s="12"/>
      <c r="N137" s="12" t="str">
        <f t="shared" si="6"/>
        <v>FONTE</v>
      </c>
      <c r="O137" s="12"/>
      <c r="P137" s="29"/>
      <c r="Q137" s="12"/>
      <c r="R137" s="12"/>
      <c r="S137" s="12"/>
      <c r="T137" s="12"/>
      <c r="U137" s="12"/>
      <c r="V137" s="13"/>
      <c r="W137" s="14">
        <f t="shared" si="4"/>
        <v>0</v>
      </c>
      <c r="X137" s="12"/>
      <c r="Y137" s="12"/>
      <c r="Z137" s="12"/>
      <c r="AA137" s="12"/>
      <c r="AB137" s="12"/>
      <c r="AC137" s="12"/>
      <c r="AD137" s="12"/>
    </row>
    <row r="138" spans="1:30" ht="15.75" customHeight="1">
      <c r="A138" s="12"/>
      <c r="B138" s="12"/>
      <c r="C138" s="12"/>
      <c r="D138" s="12"/>
      <c r="E138" s="12" t="str">
        <f t="shared" si="5"/>
        <v>PROG</v>
      </c>
      <c r="F138" s="12"/>
      <c r="G138" s="12" t="str">
        <f t="shared" si="1"/>
        <v>P</v>
      </c>
      <c r="H138" s="12"/>
      <c r="I138" s="12"/>
      <c r="J138" s="12"/>
      <c r="K138" s="12" t="str">
        <f t="shared" si="2"/>
        <v>ELEM</v>
      </c>
      <c r="L138" s="12"/>
      <c r="M138" s="12"/>
      <c r="N138" s="12" t="str">
        <f t="shared" si="6"/>
        <v>FONTE</v>
      </c>
      <c r="O138" s="12"/>
      <c r="P138" s="29"/>
      <c r="Q138" s="12"/>
      <c r="R138" s="12"/>
      <c r="S138" s="12"/>
      <c r="T138" s="12"/>
      <c r="U138" s="12"/>
      <c r="V138" s="13"/>
      <c r="W138" s="14">
        <f t="shared" si="4"/>
        <v>0</v>
      </c>
      <c r="X138" s="12"/>
      <c r="Y138" s="12"/>
      <c r="Z138" s="12"/>
      <c r="AA138" s="12"/>
      <c r="AB138" s="12"/>
      <c r="AC138" s="12"/>
      <c r="AD138" s="12"/>
    </row>
    <row r="139" spans="1:30" ht="15.75" customHeight="1">
      <c r="A139" s="12"/>
      <c r="B139" s="12"/>
      <c r="C139" s="12"/>
      <c r="D139" s="12"/>
      <c r="E139" s="12" t="str">
        <f t="shared" si="5"/>
        <v>PROG</v>
      </c>
      <c r="F139" s="12"/>
      <c r="G139" s="12" t="str">
        <f t="shared" si="1"/>
        <v>P</v>
      </c>
      <c r="H139" s="12"/>
      <c r="I139" s="12"/>
      <c r="J139" s="12"/>
      <c r="K139" s="12" t="str">
        <f t="shared" si="2"/>
        <v>ELEM</v>
      </c>
      <c r="L139" s="12"/>
      <c r="M139" s="12"/>
      <c r="N139" s="12" t="str">
        <f t="shared" si="6"/>
        <v>FONTE</v>
      </c>
      <c r="O139" s="12"/>
      <c r="P139" s="29"/>
      <c r="Q139" s="12"/>
      <c r="R139" s="12"/>
      <c r="S139" s="12"/>
      <c r="T139" s="12"/>
      <c r="U139" s="12"/>
      <c r="V139" s="13"/>
      <c r="W139" s="14">
        <f t="shared" si="4"/>
        <v>0</v>
      </c>
      <c r="X139" s="12"/>
      <c r="Y139" s="12"/>
      <c r="Z139" s="12"/>
      <c r="AA139" s="12"/>
      <c r="AB139" s="12"/>
      <c r="AC139" s="12"/>
      <c r="AD139" s="12"/>
    </row>
    <row r="140" spans="1:30" ht="15.75" customHeight="1">
      <c r="A140" s="12"/>
      <c r="B140" s="12"/>
      <c r="C140" s="12"/>
      <c r="D140" s="12"/>
      <c r="E140" s="12" t="str">
        <f t="shared" si="5"/>
        <v>PROG</v>
      </c>
      <c r="F140" s="12"/>
      <c r="G140" s="12" t="str">
        <f t="shared" si="1"/>
        <v>P</v>
      </c>
      <c r="H140" s="12"/>
      <c r="I140" s="12"/>
      <c r="J140" s="12"/>
      <c r="K140" s="12" t="str">
        <f t="shared" si="2"/>
        <v>ELEM</v>
      </c>
      <c r="L140" s="12"/>
      <c r="M140" s="12"/>
      <c r="N140" s="12" t="str">
        <f t="shared" si="6"/>
        <v>FONTE</v>
      </c>
      <c r="O140" s="12"/>
      <c r="P140" s="29"/>
      <c r="Q140" s="12"/>
      <c r="R140" s="12"/>
      <c r="S140" s="12"/>
      <c r="T140" s="12"/>
      <c r="U140" s="12"/>
      <c r="V140" s="13"/>
      <c r="W140" s="14">
        <f t="shared" si="4"/>
        <v>0</v>
      </c>
      <c r="X140" s="12"/>
      <c r="Y140" s="12"/>
      <c r="Z140" s="12"/>
      <c r="AA140" s="12"/>
      <c r="AB140" s="12"/>
      <c r="AC140" s="12"/>
      <c r="AD140" s="12"/>
    </row>
    <row r="141" spans="1:30" ht="15.75" customHeight="1">
      <c r="A141" s="12"/>
      <c r="B141" s="12"/>
      <c r="C141" s="12"/>
      <c r="D141" s="12"/>
      <c r="E141" s="12" t="str">
        <f t="shared" si="5"/>
        <v>PROG</v>
      </c>
      <c r="F141" s="12"/>
      <c r="G141" s="12" t="str">
        <f t="shared" si="1"/>
        <v>P</v>
      </c>
      <c r="H141" s="12"/>
      <c r="I141" s="12"/>
      <c r="J141" s="12"/>
      <c r="K141" s="12" t="str">
        <f t="shared" si="2"/>
        <v>ELEM</v>
      </c>
      <c r="L141" s="12"/>
      <c r="M141" s="12"/>
      <c r="N141" s="12" t="str">
        <f t="shared" si="6"/>
        <v>FONTE</v>
      </c>
      <c r="O141" s="12"/>
      <c r="P141" s="29"/>
      <c r="Q141" s="12"/>
      <c r="R141" s="12"/>
      <c r="S141" s="12"/>
      <c r="T141" s="12"/>
      <c r="U141" s="12"/>
      <c r="V141" s="13"/>
      <c r="W141" s="14">
        <f t="shared" si="4"/>
        <v>0</v>
      </c>
      <c r="X141" s="12"/>
      <c r="Y141" s="12"/>
      <c r="Z141" s="12"/>
      <c r="AA141" s="12"/>
      <c r="AB141" s="12"/>
      <c r="AC141" s="12"/>
      <c r="AD141" s="12"/>
    </row>
    <row r="142" spans="1:30" ht="15.75" customHeight="1">
      <c r="A142" s="12"/>
      <c r="B142" s="12"/>
      <c r="C142" s="12"/>
      <c r="D142" s="12"/>
      <c r="E142" s="12" t="str">
        <f t="shared" si="5"/>
        <v>PROG</v>
      </c>
      <c r="F142" s="12"/>
      <c r="G142" s="12" t="str">
        <f t="shared" si="1"/>
        <v>P</v>
      </c>
      <c r="H142" s="12"/>
      <c r="I142" s="12"/>
      <c r="J142" s="12"/>
      <c r="K142" s="12" t="str">
        <f t="shared" si="2"/>
        <v>ELEM</v>
      </c>
      <c r="L142" s="12"/>
      <c r="M142" s="12"/>
      <c r="N142" s="12" t="str">
        <f t="shared" si="6"/>
        <v>FONTE</v>
      </c>
      <c r="O142" s="12"/>
      <c r="P142" s="29"/>
      <c r="Q142" s="12"/>
      <c r="R142" s="12"/>
      <c r="S142" s="12"/>
      <c r="T142" s="12"/>
      <c r="U142" s="12"/>
      <c r="V142" s="13"/>
      <c r="W142" s="14">
        <f t="shared" si="4"/>
        <v>0</v>
      </c>
      <c r="X142" s="12"/>
      <c r="Y142" s="12"/>
      <c r="Z142" s="12"/>
      <c r="AA142" s="12"/>
      <c r="AB142" s="12"/>
      <c r="AC142" s="12"/>
      <c r="AD142" s="12"/>
    </row>
    <row r="143" spans="1:30" ht="15.75" customHeight="1">
      <c r="A143" s="12"/>
      <c r="B143" s="12"/>
      <c r="C143" s="12"/>
      <c r="D143" s="12"/>
      <c r="E143" s="12" t="str">
        <f t="shared" si="5"/>
        <v>PROG</v>
      </c>
      <c r="F143" s="12"/>
      <c r="G143" s="12" t="str">
        <f t="shared" si="1"/>
        <v>P</v>
      </c>
      <c r="H143" s="12"/>
      <c r="I143" s="12"/>
      <c r="J143" s="12"/>
      <c r="K143" s="12" t="str">
        <f t="shared" si="2"/>
        <v>ELEM</v>
      </c>
      <c r="L143" s="12"/>
      <c r="M143" s="12"/>
      <c r="N143" s="12" t="str">
        <f t="shared" si="6"/>
        <v>FONTE</v>
      </c>
      <c r="O143" s="12"/>
      <c r="P143" s="29"/>
      <c r="Q143" s="12"/>
      <c r="R143" s="12"/>
      <c r="S143" s="12"/>
      <c r="T143" s="12"/>
      <c r="U143" s="12"/>
      <c r="V143" s="13"/>
      <c r="W143" s="14">
        <f t="shared" si="4"/>
        <v>0</v>
      </c>
      <c r="X143" s="12"/>
      <c r="Y143" s="12"/>
      <c r="Z143" s="12"/>
      <c r="AA143" s="12"/>
      <c r="AB143" s="12"/>
      <c r="AC143" s="12"/>
      <c r="AD143" s="12"/>
    </row>
    <row r="144" spans="1:30" ht="15.75" customHeight="1">
      <c r="A144" s="12"/>
      <c r="B144" s="12"/>
      <c r="C144" s="12"/>
      <c r="D144" s="12"/>
      <c r="E144" s="12" t="str">
        <f t="shared" si="5"/>
        <v>PROG</v>
      </c>
      <c r="F144" s="12"/>
      <c r="G144" s="12" t="str">
        <f t="shared" si="1"/>
        <v>P</v>
      </c>
      <c r="H144" s="12"/>
      <c r="I144" s="12"/>
      <c r="J144" s="12"/>
      <c r="K144" s="12" t="str">
        <f t="shared" si="2"/>
        <v>ELEM</v>
      </c>
      <c r="L144" s="12"/>
      <c r="M144" s="12"/>
      <c r="N144" s="12" t="str">
        <f t="shared" si="6"/>
        <v>FONTE</v>
      </c>
      <c r="O144" s="12"/>
      <c r="P144" s="29"/>
      <c r="Q144" s="12"/>
      <c r="R144" s="12"/>
      <c r="S144" s="12"/>
      <c r="T144" s="12"/>
      <c r="U144" s="12"/>
      <c r="V144" s="13"/>
      <c r="W144" s="14">
        <f t="shared" si="4"/>
        <v>0</v>
      </c>
      <c r="X144" s="12"/>
      <c r="Y144" s="12"/>
      <c r="Z144" s="12"/>
      <c r="AA144" s="12"/>
      <c r="AB144" s="12"/>
      <c r="AC144" s="12"/>
      <c r="AD144" s="12"/>
    </row>
    <row r="145" spans="1:30" ht="15.75" customHeight="1">
      <c r="A145" s="12"/>
      <c r="B145" s="12"/>
      <c r="C145" s="12"/>
      <c r="D145" s="12"/>
      <c r="E145" s="12" t="str">
        <f t="shared" si="5"/>
        <v>PROG</v>
      </c>
      <c r="F145" s="12"/>
      <c r="G145" s="12" t="str">
        <f t="shared" si="1"/>
        <v>P</v>
      </c>
      <c r="H145" s="12"/>
      <c r="I145" s="12"/>
      <c r="J145" s="12"/>
      <c r="K145" s="12" t="str">
        <f t="shared" si="2"/>
        <v>ELEM</v>
      </c>
      <c r="L145" s="12"/>
      <c r="M145" s="12"/>
      <c r="N145" s="12" t="str">
        <f t="shared" si="6"/>
        <v>FONTE</v>
      </c>
      <c r="O145" s="12"/>
      <c r="P145" s="29"/>
      <c r="Q145" s="12"/>
      <c r="R145" s="12"/>
      <c r="S145" s="12"/>
      <c r="T145" s="12"/>
      <c r="U145" s="12"/>
      <c r="V145" s="13"/>
      <c r="W145" s="14">
        <f t="shared" si="4"/>
        <v>0</v>
      </c>
      <c r="X145" s="12"/>
      <c r="Y145" s="12"/>
      <c r="Z145" s="12"/>
      <c r="AA145" s="12"/>
      <c r="AB145" s="12"/>
      <c r="AC145" s="12"/>
      <c r="AD145" s="12"/>
    </row>
    <row r="146" spans="1:30" ht="15.75" customHeight="1">
      <c r="A146" s="12"/>
      <c r="B146" s="12"/>
      <c r="C146" s="12"/>
      <c r="D146" s="12"/>
      <c r="E146" s="12" t="str">
        <f t="shared" si="5"/>
        <v>PROG</v>
      </c>
      <c r="F146" s="12"/>
      <c r="G146" s="12" t="str">
        <f t="shared" si="1"/>
        <v>P</v>
      </c>
      <c r="H146" s="12"/>
      <c r="I146" s="12"/>
      <c r="J146" s="12"/>
      <c r="K146" s="12" t="str">
        <f t="shared" si="2"/>
        <v>ELEM</v>
      </c>
      <c r="L146" s="12"/>
      <c r="M146" s="12"/>
      <c r="N146" s="12" t="str">
        <f t="shared" si="6"/>
        <v>FONTE</v>
      </c>
      <c r="O146" s="12"/>
      <c r="P146" s="29"/>
      <c r="Q146" s="12"/>
      <c r="R146" s="12"/>
      <c r="S146" s="12"/>
      <c r="T146" s="12"/>
      <c r="U146" s="12"/>
      <c r="V146" s="13"/>
      <c r="W146" s="14">
        <f t="shared" si="4"/>
        <v>0</v>
      </c>
      <c r="X146" s="12"/>
      <c r="Y146" s="12"/>
      <c r="Z146" s="12"/>
      <c r="AA146" s="12"/>
      <c r="AB146" s="12"/>
      <c r="AC146" s="12"/>
      <c r="AD146" s="12"/>
    </row>
    <row r="147" spans="1:30" ht="15.75" customHeight="1">
      <c r="A147" s="12"/>
      <c r="B147" s="12"/>
      <c r="C147" s="12"/>
      <c r="D147" s="12"/>
      <c r="E147" s="12" t="str">
        <f t="shared" si="5"/>
        <v>PROG</v>
      </c>
      <c r="F147" s="12"/>
      <c r="G147" s="12" t="str">
        <f t="shared" si="1"/>
        <v>P</v>
      </c>
      <c r="H147" s="12"/>
      <c r="I147" s="12"/>
      <c r="J147" s="12"/>
      <c r="K147" s="12" t="str">
        <f t="shared" si="2"/>
        <v>ELEM</v>
      </c>
      <c r="L147" s="12"/>
      <c r="M147" s="12"/>
      <c r="N147" s="12" t="str">
        <f t="shared" si="6"/>
        <v>FONTE</v>
      </c>
      <c r="O147" s="12"/>
      <c r="P147" s="29"/>
      <c r="Q147" s="12"/>
      <c r="R147" s="12"/>
      <c r="S147" s="12"/>
      <c r="T147" s="12"/>
      <c r="U147" s="12"/>
      <c r="V147" s="13"/>
      <c r="W147" s="14">
        <f t="shared" si="4"/>
        <v>0</v>
      </c>
      <c r="X147" s="12"/>
      <c r="Y147" s="12"/>
      <c r="Z147" s="12"/>
      <c r="AA147" s="12"/>
      <c r="AB147" s="12"/>
      <c r="AC147" s="12"/>
      <c r="AD147" s="12"/>
    </row>
    <row r="148" spans="1:30" ht="15.75" customHeight="1">
      <c r="A148" s="12"/>
      <c r="B148" s="12"/>
      <c r="C148" s="12"/>
      <c r="D148" s="12"/>
      <c r="E148" s="12" t="str">
        <f t="shared" si="5"/>
        <v>PROG</v>
      </c>
      <c r="F148" s="12"/>
      <c r="G148" s="12" t="str">
        <f t="shared" si="1"/>
        <v>P</v>
      </c>
      <c r="H148" s="12"/>
      <c r="I148" s="12"/>
      <c r="J148" s="12"/>
      <c r="K148" s="12" t="str">
        <f t="shared" si="2"/>
        <v>ELEM</v>
      </c>
      <c r="L148" s="12"/>
      <c r="M148" s="12"/>
      <c r="N148" s="12" t="str">
        <f t="shared" si="6"/>
        <v>FONTE</v>
      </c>
      <c r="O148" s="12"/>
      <c r="P148" s="29"/>
      <c r="Q148" s="12"/>
      <c r="R148" s="12"/>
      <c r="S148" s="12"/>
      <c r="T148" s="12"/>
      <c r="U148" s="12"/>
      <c r="V148" s="13"/>
      <c r="W148" s="14">
        <f t="shared" si="4"/>
        <v>0</v>
      </c>
      <c r="X148" s="12"/>
      <c r="Y148" s="12"/>
      <c r="Z148" s="12"/>
      <c r="AA148" s="12"/>
      <c r="AB148" s="12"/>
      <c r="AC148" s="12"/>
      <c r="AD148" s="12"/>
    </row>
    <row r="149" spans="1:30" ht="15.75" customHeight="1">
      <c r="A149" s="12"/>
      <c r="B149" s="12"/>
      <c r="C149" s="12"/>
      <c r="D149" s="12"/>
      <c r="E149" s="12" t="str">
        <f t="shared" si="5"/>
        <v>PROG</v>
      </c>
      <c r="F149" s="12"/>
      <c r="G149" s="12" t="str">
        <f t="shared" si="1"/>
        <v>P</v>
      </c>
      <c r="H149" s="12"/>
      <c r="I149" s="12"/>
      <c r="J149" s="12"/>
      <c r="K149" s="12" t="str">
        <f t="shared" si="2"/>
        <v>ELEM</v>
      </c>
      <c r="L149" s="12"/>
      <c r="M149" s="12"/>
      <c r="N149" s="12" t="str">
        <f t="shared" si="6"/>
        <v>FONTE</v>
      </c>
      <c r="O149" s="12"/>
      <c r="P149" s="29"/>
      <c r="Q149" s="12"/>
      <c r="R149" s="12"/>
      <c r="S149" s="12"/>
      <c r="T149" s="12"/>
      <c r="U149" s="12"/>
      <c r="V149" s="13"/>
      <c r="W149" s="14">
        <f t="shared" si="4"/>
        <v>0</v>
      </c>
      <c r="X149" s="12"/>
      <c r="Y149" s="12"/>
      <c r="Z149" s="12"/>
      <c r="AA149" s="12"/>
      <c r="AB149" s="12"/>
      <c r="AC149" s="12"/>
      <c r="AD149" s="12"/>
    </row>
    <row r="150" spans="1:30" ht="15.75" customHeight="1">
      <c r="A150" s="12"/>
      <c r="B150" s="12"/>
      <c r="C150" s="12"/>
      <c r="D150" s="12"/>
      <c r="E150" s="12" t="str">
        <f t="shared" si="5"/>
        <v>PROG</v>
      </c>
      <c r="F150" s="12"/>
      <c r="G150" s="12" t="str">
        <f t="shared" si="1"/>
        <v>P</v>
      </c>
      <c r="H150" s="12"/>
      <c r="I150" s="12"/>
      <c r="J150" s="12"/>
      <c r="K150" s="12" t="str">
        <f t="shared" si="2"/>
        <v>ELEM</v>
      </c>
      <c r="L150" s="12"/>
      <c r="M150" s="12"/>
      <c r="N150" s="12" t="str">
        <f t="shared" si="6"/>
        <v>FONTE</v>
      </c>
      <c r="O150" s="12"/>
      <c r="P150" s="29"/>
      <c r="Q150" s="12"/>
      <c r="R150" s="12"/>
      <c r="S150" s="12"/>
      <c r="T150" s="12"/>
      <c r="U150" s="12"/>
      <c r="V150" s="13"/>
      <c r="W150" s="14">
        <f t="shared" si="4"/>
        <v>0</v>
      </c>
      <c r="X150" s="12"/>
      <c r="Y150" s="12"/>
      <c r="Z150" s="12"/>
      <c r="AA150" s="12"/>
      <c r="AB150" s="12"/>
      <c r="AC150" s="12"/>
      <c r="AD150" s="12"/>
    </row>
    <row r="151" spans="1:30" ht="15.75" customHeight="1">
      <c r="A151" s="12"/>
      <c r="B151" s="12"/>
      <c r="C151" s="12"/>
      <c r="D151" s="12"/>
      <c r="E151" s="12" t="str">
        <f t="shared" si="5"/>
        <v>PROG</v>
      </c>
      <c r="F151" s="12"/>
      <c r="G151" s="12" t="str">
        <f t="shared" si="1"/>
        <v>P</v>
      </c>
      <c r="H151" s="12"/>
      <c r="I151" s="12"/>
      <c r="J151" s="12"/>
      <c r="K151" s="12" t="str">
        <f t="shared" si="2"/>
        <v>ELEM</v>
      </c>
      <c r="L151" s="12"/>
      <c r="M151" s="12"/>
      <c r="N151" s="12" t="str">
        <f t="shared" si="6"/>
        <v>FONTE</v>
      </c>
      <c r="O151" s="12"/>
      <c r="P151" s="29"/>
      <c r="Q151" s="12"/>
      <c r="R151" s="12"/>
      <c r="S151" s="12"/>
      <c r="T151" s="12"/>
      <c r="U151" s="12"/>
      <c r="V151" s="13"/>
      <c r="W151" s="14">
        <f t="shared" si="4"/>
        <v>0</v>
      </c>
      <c r="X151" s="12"/>
      <c r="Y151" s="12"/>
      <c r="Z151" s="12"/>
      <c r="AA151" s="12"/>
      <c r="AB151" s="12"/>
      <c r="AC151" s="12"/>
      <c r="AD151" s="12"/>
    </row>
    <row r="152" spans="1:30" ht="15.75" customHeight="1">
      <c r="A152" s="12"/>
      <c r="B152" s="12"/>
      <c r="C152" s="12"/>
      <c r="D152" s="12"/>
      <c r="E152" s="12" t="str">
        <f t="shared" si="5"/>
        <v>PROG</v>
      </c>
      <c r="F152" s="12"/>
      <c r="G152" s="12" t="str">
        <f t="shared" si="1"/>
        <v>P</v>
      </c>
      <c r="H152" s="12"/>
      <c r="I152" s="12"/>
      <c r="J152" s="12"/>
      <c r="K152" s="12" t="str">
        <f t="shared" si="2"/>
        <v>ELEM</v>
      </c>
      <c r="L152" s="12"/>
      <c r="M152" s="12"/>
      <c r="N152" s="12" t="str">
        <f t="shared" si="6"/>
        <v>FONTE</v>
      </c>
      <c r="O152" s="12"/>
      <c r="P152" s="29"/>
      <c r="Q152" s="12"/>
      <c r="R152" s="12"/>
      <c r="S152" s="12"/>
      <c r="T152" s="12"/>
      <c r="U152" s="12"/>
      <c r="V152" s="13"/>
      <c r="W152" s="14">
        <f t="shared" si="4"/>
        <v>0</v>
      </c>
      <c r="X152" s="12"/>
      <c r="Y152" s="12"/>
      <c r="Z152" s="12"/>
      <c r="AA152" s="12"/>
      <c r="AB152" s="12"/>
      <c r="AC152" s="12"/>
      <c r="AD152" s="12"/>
    </row>
    <row r="153" spans="1:30" ht="15.75" customHeight="1">
      <c r="A153" s="12"/>
      <c r="B153" s="12"/>
      <c r="C153" s="12"/>
      <c r="D153" s="12"/>
      <c r="E153" s="12" t="str">
        <f t="shared" si="5"/>
        <v>PROG</v>
      </c>
      <c r="F153" s="12"/>
      <c r="G153" s="12" t="str">
        <f t="shared" si="1"/>
        <v>P</v>
      </c>
      <c r="H153" s="12"/>
      <c r="I153" s="12"/>
      <c r="J153" s="12"/>
      <c r="K153" s="12" t="str">
        <f t="shared" si="2"/>
        <v>ELEM</v>
      </c>
      <c r="L153" s="12"/>
      <c r="M153" s="12"/>
      <c r="N153" s="12" t="str">
        <f t="shared" si="6"/>
        <v>FONTE</v>
      </c>
      <c r="O153" s="12"/>
      <c r="P153" s="29"/>
      <c r="Q153" s="12"/>
      <c r="R153" s="12"/>
      <c r="S153" s="12"/>
      <c r="T153" s="12"/>
      <c r="U153" s="12"/>
      <c r="V153" s="13"/>
      <c r="W153" s="14">
        <f t="shared" si="4"/>
        <v>0</v>
      </c>
      <c r="X153" s="12"/>
      <c r="Y153" s="12"/>
      <c r="Z153" s="12"/>
      <c r="AA153" s="12"/>
      <c r="AB153" s="12"/>
      <c r="AC153" s="12"/>
      <c r="AD153" s="12"/>
    </row>
    <row r="154" spans="1:30" ht="15.75" customHeight="1">
      <c r="A154" s="12"/>
      <c r="B154" s="12"/>
      <c r="C154" s="12"/>
      <c r="D154" s="12"/>
      <c r="E154" s="12" t="str">
        <f t="shared" si="5"/>
        <v>PROG</v>
      </c>
      <c r="F154" s="12"/>
      <c r="G154" s="12" t="str">
        <f t="shared" si="1"/>
        <v>P</v>
      </c>
      <c r="H154" s="12"/>
      <c r="I154" s="12"/>
      <c r="J154" s="12"/>
      <c r="K154" s="12" t="str">
        <f t="shared" si="2"/>
        <v>ELEM</v>
      </c>
      <c r="L154" s="12"/>
      <c r="M154" s="12"/>
      <c r="N154" s="12" t="str">
        <f t="shared" si="6"/>
        <v>FONTE</v>
      </c>
      <c r="O154" s="12"/>
      <c r="P154" s="29"/>
      <c r="Q154" s="12"/>
      <c r="R154" s="12"/>
      <c r="S154" s="12"/>
      <c r="T154" s="12"/>
      <c r="U154" s="12"/>
      <c r="V154" s="13"/>
      <c r="W154" s="14">
        <f t="shared" si="4"/>
        <v>0</v>
      </c>
      <c r="X154" s="12"/>
      <c r="Y154" s="12"/>
      <c r="Z154" s="12"/>
      <c r="AA154" s="12"/>
      <c r="AB154" s="12"/>
      <c r="AC154" s="12"/>
      <c r="AD154" s="12"/>
    </row>
    <row r="155" spans="1:30" ht="15.75" customHeight="1">
      <c r="A155" s="12"/>
      <c r="B155" s="12"/>
      <c r="C155" s="12"/>
      <c r="D155" s="12"/>
      <c r="E155" s="12" t="str">
        <f t="shared" si="5"/>
        <v>PROG</v>
      </c>
      <c r="F155" s="12"/>
      <c r="G155" s="12" t="str">
        <f t="shared" si="1"/>
        <v>P</v>
      </c>
      <c r="H155" s="12"/>
      <c r="I155" s="12"/>
      <c r="J155" s="12"/>
      <c r="K155" s="12" t="str">
        <f t="shared" si="2"/>
        <v>ELEM</v>
      </c>
      <c r="L155" s="12"/>
      <c r="M155" s="12"/>
      <c r="N155" s="12" t="str">
        <f t="shared" si="6"/>
        <v>FONTE</v>
      </c>
      <c r="O155" s="12"/>
      <c r="P155" s="29"/>
      <c r="Q155" s="12"/>
      <c r="R155" s="12"/>
      <c r="S155" s="12"/>
      <c r="T155" s="12"/>
      <c r="U155" s="12"/>
      <c r="V155" s="13"/>
      <c r="W155" s="14">
        <f t="shared" si="4"/>
        <v>0</v>
      </c>
      <c r="X155" s="12"/>
      <c r="Y155" s="12"/>
      <c r="Z155" s="12"/>
      <c r="AA155" s="12"/>
      <c r="AB155" s="12"/>
      <c r="AC155" s="12"/>
      <c r="AD155" s="12"/>
    </row>
    <row r="156" spans="1:30" ht="15.75" customHeight="1">
      <c r="A156" s="12"/>
      <c r="B156" s="12"/>
      <c r="C156" s="12"/>
      <c r="D156" s="12"/>
      <c r="E156" s="12" t="str">
        <f t="shared" si="5"/>
        <v>PROG</v>
      </c>
      <c r="F156" s="12"/>
      <c r="G156" s="12" t="str">
        <f t="shared" si="1"/>
        <v>P</v>
      </c>
      <c r="H156" s="12"/>
      <c r="I156" s="12"/>
      <c r="J156" s="12"/>
      <c r="K156" s="12" t="str">
        <f t="shared" si="2"/>
        <v>ELEM</v>
      </c>
      <c r="L156" s="12"/>
      <c r="M156" s="12"/>
      <c r="N156" s="12" t="str">
        <f t="shared" si="6"/>
        <v>FONTE</v>
      </c>
      <c r="O156" s="12"/>
      <c r="P156" s="29"/>
      <c r="Q156" s="12"/>
      <c r="R156" s="12"/>
      <c r="S156" s="12"/>
      <c r="T156" s="12"/>
      <c r="U156" s="12"/>
      <c r="V156" s="13"/>
      <c r="W156" s="14">
        <f t="shared" si="4"/>
        <v>0</v>
      </c>
      <c r="X156" s="12"/>
      <c r="Y156" s="12"/>
      <c r="Z156" s="12"/>
      <c r="AA156" s="12"/>
      <c r="AB156" s="12"/>
      <c r="AC156" s="12"/>
      <c r="AD156" s="12"/>
    </row>
    <row r="157" spans="1:30" ht="15.75" customHeight="1">
      <c r="A157" s="12"/>
      <c r="B157" s="12"/>
      <c r="C157" s="12"/>
      <c r="D157" s="12"/>
      <c r="E157" s="12" t="str">
        <f t="shared" si="5"/>
        <v>PROG</v>
      </c>
      <c r="F157" s="12"/>
      <c r="G157" s="12" t="str">
        <f t="shared" si="1"/>
        <v>P</v>
      </c>
      <c r="H157" s="12"/>
      <c r="I157" s="12"/>
      <c r="J157" s="12"/>
      <c r="K157" s="12" t="str">
        <f t="shared" si="2"/>
        <v>ELEM</v>
      </c>
      <c r="L157" s="12"/>
      <c r="M157" s="12"/>
      <c r="N157" s="12" t="str">
        <f t="shared" si="6"/>
        <v>FONTE</v>
      </c>
      <c r="O157" s="12"/>
      <c r="P157" s="29"/>
      <c r="Q157" s="12"/>
      <c r="R157" s="12"/>
      <c r="S157" s="12"/>
      <c r="T157" s="12"/>
      <c r="U157" s="12"/>
      <c r="V157" s="13"/>
      <c r="W157" s="14">
        <f t="shared" si="4"/>
        <v>0</v>
      </c>
      <c r="X157" s="12"/>
      <c r="Y157" s="12"/>
      <c r="Z157" s="12"/>
      <c r="AA157" s="12"/>
      <c r="AB157" s="12"/>
      <c r="AC157" s="12"/>
      <c r="AD157" s="12"/>
    </row>
    <row r="158" spans="1:30" ht="15.75" customHeight="1">
      <c r="A158" s="12"/>
      <c r="B158" s="12"/>
      <c r="C158" s="12"/>
      <c r="D158" s="12"/>
      <c r="E158" s="12" t="str">
        <f t="shared" si="5"/>
        <v>PROG</v>
      </c>
      <c r="F158" s="12"/>
      <c r="G158" s="12" t="str">
        <f t="shared" si="1"/>
        <v>P</v>
      </c>
      <c r="H158" s="12"/>
      <c r="I158" s="12"/>
      <c r="J158" s="12"/>
      <c r="K158" s="12" t="str">
        <f t="shared" si="2"/>
        <v>ELEM</v>
      </c>
      <c r="L158" s="12"/>
      <c r="M158" s="12"/>
      <c r="N158" s="12" t="str">
        <f t="shared" si="6"/>
        <v>FONTE</v>
      </c>
      <c r="O158" s="12"/>
      <c r="P158" s="29"/>
      <c r="Q158" s="12"/>
      <c r="R158" s="12"/>
      <c r="S158" s="12"/>
      <c r="T158" s="12"/>
      <c r="U158" s="12"/>
      <c r="V158" s="13"/>
      <c r="W158" s="14">
        <f t="shared" si="4"/>
        <v>0</v>
      </c>
      <c r="X158" s="12"/>
      <c r="Y158" s="12"/>
      <c r="Z158" s="12"/>
      <c r="AA158" s="12"/>
      <c r="AB158" s="12"/>
      <c r="AC158" s="12"/>
      <c r="AD158" s="12"/>
    </row>
    <row r="159" spans="1:30" ht="15.75" customHeight="1">
      <c r="A159" s="12"/>
      <c r="B159" s="12"/>
      <c r="C159" s="12"/>
      <c r="D159" s="12"/>
      <c r="E159" s="12" t="str">
        <f t="shared" si="5"/>
        <v>PROG</v>
      </c>
      <c r="F159" s="12"/>
      <c r="G159" s="12" t="str">
        <f t="shared" si="1"/>
        <v>P</v>
      </c>
      <c r="H159" s="12"/>
      <c r="I159" s="12"/>
      <c r="J159" s="12"/>
      <c r="K159" s="12" t="str">
        <f t="shared" si="2"/>
        <v>ELEM</v>
      </c>
      <c r="L159" s="12"/>
      <c r="M159" s="12"/>
      <c r="N159" s="12" t="str">
        <f t="shared" si="6"/>
        <v>FONTE</v>
      </c>
      <c r="O159" s="12"/>
      <c r="P159" s="29"/>
      <c r="Q159" s="12"/>
      <c r="R159" s="12"/>
      <c r="S159" s="12"/>
      <c r="T159" s="12"/>
      <c r="U159" s="12"/>
      <c r="V159" s="13"/>
      <c r="W159" s="14">
        <f t="shared" si="4"/>
        <v>0</v>
      </c>
      <c r="X159" s="12"/>
      <c r="Y159" s="12"/>
      <c r="Z159" s="12"/>
      <c r="AA159" s="12"/>
      <c r="AB159" s="12"/>
      <c r="AC159" s="12"/>
      <c r="AD159" s="12"/>
    </row>
    <row r="160" spans="1:30" ht="15.75" customHeight="1">
      <c r="A160" s="12"/>
      <c r="B160" s="12"/>
      <c r="C160" s="12"/>
      <c r="D160" s="12"/>
      <c r="E160" s="12" t="str">
        <f t="shared" si="5"/>
        <v>PROG</v>
      </c>
      <c r="F160" s="12"/>
      <c r="G160" s="12" t="str">
        <f t="shared" si="1"/>
        <v>P</v>
      </c>
      <c r="H160" s="12"/>
      <c r="I160" s="12"/>
      <c r="J160" s="12"/>
      <c r="K160" s="12" t="str">
        <f t="shared" si="2"/>
        <v>ELEM</v>
      </c>
      <c r="L160" s="12"/>
      <c r="M160" s="12"/>
      <c r="N160" s="12" t="str">
        <f t="shared" si="6"/>
        <v>FONTE</v>
      </c>
      <c r="O160" s="12"/>
      <c r="P160" s="29"/>
      <c r="Q160" s="12"/>
      <c r="R160" s="12"/>
      <c r="S160" s="12"/>
      <c r="T160" s="12"/>
      <c r="U160" s="12"/>
      <c r="V160" s="13"/>
      <c r="W160" s="14">
        <f t="shared" si="4"/>
        <v>0</v>
      </c>
      <c r="X160" s="12"/>
      <c r="Y160" s="12"/>
      <c r="Z160" s="12"/>
      <c r="AA160" s="12"/>
      <c r="AB160" s="12"/>
      <c r="AC160" s="12"/>
      <c r="AD160" s="12"/>
    </row>
    <row r="161" spans="1:30" ht="15.75" customHeight="1">
      <c r="A161" s="12"/>
      <c r="B161" s="12"/>
      <c r="C161" s="12"/>
      <c r="D161" s="12"/>
      <c r="E161" s="12" t="str">
        <f t="shared" si="5"/>
        <v>PROG</v>
      </c>
      <c r="F161" s="12"/>
      <c r="G161" s="12" t="str">
        <f t="shared" si="1"/>
        <v>P</v>
      </c>
      <c r="H161" s="12"/>
      <c r="I161" s="12"/>
      <c r="J161" s="12"/>
      <c r="K161" s="12" t="str">
        <f t="shared" si="2"/>
        <v>ELEM</v>
      </c>
      <c r="L161" s="12"/>
      <c r="M161" s="12"/>
      <c r="N161" s="12" t="str">
        <f t="shared" si="6"/>
        <v>FONTE</v>
      </c>
      <c r="O161" s="12"/>
      <c r="P161" s="29"/>
      <c r="Q161" s="12"/>
      <c r="R161" s="12"/>
      <c r="S161" s="12"/>
      <c r="T161" s="12"/>
      <c r="U161" s="12"/>
      <c r="V161" s="13"/>
      <c r="W161" s="14">
        <f t="shared" si="4"/>
        <v>0</v>
      </c>
      <c r="X161" s="12"/>
      <c r="Y161" s="12"/>
      <c r="Z161" s="12"/>
      <c r="AA161" s="12"/>
      <c r="AB161" s="12"/>
      <c r="AC161" s="12"/>
      <c r="AD161" s="12"/>
    </row>
    <row r="162" spans="1:30" ht="15.75" customHeight="1">
      <c r="A162" s="12"/>
      <c r="B162" s="12"/>
      <c r="C162" s="12"/>
      <c r="D162" s="12"/>
      <c r="E162" s="12" t="str">
        <f t="shared" si="5"/>
        <v>PROG</v>
      </c>
      <c r="F162" s="12"/>
      <c r="G162" s="12" t="str">
        <f t="shared" si="1"/>
        <v>P</v>
      </c>
      <c r="H162" s="12"/>
      <c r="I162" s="12"/>
      <c r="J162" s="12"/>
      <c r="K162" s="12" t="str">
        <f t="shared" si="2"/>
        <v>ELEM</v>
      </c>
      <c r="L162" s="12"/>
      <c r="M162" s="12"/>
      <c r="N162" s="12" t="str">
        <f t="shared" si="6"/>
        <v>FONTE</v>
      </c>
      <c r="O162" s="12"/>
      <c r="P162" s="29"/>
      <c r="Q162" s="12"/>
      <c r="R162" s="12"/>
      <c r="S162" s="12"/>
      <c r="T162" s="12"/>
      <c r="U162" s="12"/>
      <c r="V162" s="13"/>
      <c r="W162" s="14">
        <f t="shared" si="4"/>
        <v>0</v>
      </c>
      <c r="X162" s="12"/>
      <c r="Y162" s="12"/>
      <c r="Z162" s="12"/>
      <c r="AA162" s="12"/>
      <c r="AB162" s="12"/>
      <c r="AC162" s="12"/>
      <c r="AD162" s="12"/>
    </row>
    <row r="163" spans="1:30" ht="15.75" customHeight="1">
      <c r="A163" s="12"/>
      <c r="B163" s="12"/>
      <c r="C163" s="12"/>
      <c r="D163" s="12"/>
      <c r="E163" s="12" t="str">
        <f t="shared" si="5"/>
        <v>PROG</v>
      </c>
      <c r="F163" s="12"/>
      <c r="G163" s="12" t="str">
        <f t="shared" si="1"/>
        <v>P</v>
      </c>
      <c r="H163" s="12"/>
      <c r="I163" s="12"/>
      <c r="J163" s="12"/>
      <c r="K163" s="12" t="str">
        <f t="shared" si="2"/>
        <v>ELEM</v>
      </c>
      <c r="L163" s="12"/>
      <c r="M163" s="12"/>
      <c r="N163" s="12" t="str">
        <f t="shared" si="6"/>
        <v>FONTE</v>
      </c>
      <c r="O163" s="12"/>
      <c r="P163" s="29"/>
      <c r="Q163" s="12"/>
      <c r="R163" s="12"/>
      <c r="S163" s="12"/>
      <c r="T163" s="12"/>
      <c r="U163" s="12"/>
      <c r="V163" s="13"/>
      <c r="W163" s="14">
        <f t="shared" si="4"/>
        <v>0</v>
      </c>
      <c r="X163" s="12"/>
      <c r="Y163" s="12"/>
      <c r="Z163" s="12"/>
      <c r="AA163" s="12"/>
      <c r="AB163" s="12"/>
      <c r="AC163" s="12"/>
      <c r="AD163" s="12"/>
    </row>
    <row r="164" spans="1:30" ht="15.75" customHeight="1">
      <c r="A164" s="12"/>
      <c r="B164" s="12"/>
      <c r="C164" s="12"/>
      <c r="D164" s="12"/>
      <c r="E164" s="12" t="str">
        <f t="shared" si="5"/>
        <v>PROG</v>
      </c>
      <c r="F164" s="12"/>
      <c r="G164" s="12" t="str">
        <f t="shared" si="1"/>
        <v>P</v>
      </c>
      <c r="H164" s="12"/>
      <c r="I164" s="12"/>
      <c r="J164" s="12"/>
      <c r="K164" s="12" t="str">
        <f t="shared" si="2"/>
        <v>ELEM</v>
      </c>
      <c r="L164" s="12"/>
      <c r="M164" s="12"/>
      <c r="N164" s="12" t="str">
        <f t="shared" si="6"/>
        <v>FONTE</v>
      </c>
      <c r="O164" s="12"/>
      <c r="P164" s="29"/>
      <c r="Q164" s="12"/>
      <c r="R164" s="12"/>
      <c r="S164" s="12"/>
      <c r="T164" s="12"/>
      <c r="U164" s="12"/>
      <c r="V164" s="13"/>
      <c r="W164" s="14">
        <f t="shared" si="4"/>
        <v>0</v>
      </c>
      <c r="X164" s="12"/>
      <c r="Y164" s="12"/>
      <c r="Z164" s="12"/>
      <c r="AA164" s="12"/>
      <c r="AB164" s="12"/>
      <c r="AC164" s="12"/>
      <c r="AD164" s="12"/>
    </row>
    <row r="165" spans="1:30" ht="15.75" customHeight="1">
      <c r="A165" s="12"/>
      <c r="B165" s="12"/>
      <c r="C165" s="12"/>
      <c r="D165" s="12"/>
      <c r="E165" s="12" t="str">
        <f t="shared" si="5"/>
        <v>PROG</v>
      </c>
      <c r="F165" s="12"/>
      <c r="G165" s="12" t="str">
        <f t="shared" si="1"/>
        <v>P</v>
      </c>
      <c r="H165" s="12"/>
      <c r="I165" s="12"/>
      <c r="J165" s="12"/>
      <c r="K165" s="12" t="str">
        <f t="shared" si="2"/>
        <v>ELEM</v>
      </c>
      <c r="L165" s="12"/>
      <c r="M165" s="12"/>
      <c r="N165" s="12" t="str">
        <f t="shared" si="6"/>
        <v>FONTE</v>
      </c>
      <c r="O165" s="12"/>
      <c r="P165" s="29"/>
      <c r="Q165" s="12"/>
      <c r="R165" s="12"/>
      <c r="S165" s="12"/>
      <c r="T165" s="12"/>
      <c r="U165" s="12"/>
      <c r="V165" s="13"/>
      <c r="W165" s="14">
        <f t="shared" si="4"/>
        <v>0</v>
      </c>
      <c r="X165" s="12"/>
      <c r="Y165" s="12"/>
      <c r="Z165" s="12"/>
      <c r="AA165" s="12"/>
      <c r="AB165" s="12"/>
      <c r="AC165" s="12"/>
      <c r="AD165" s="12"/>
    </row>
    <row r="166" spans="1:30" ht="15.75" customHeight="1">
      <c r="A166" s="12"/>
      <c r="B166" s="12"/>
      <c r="C166" s="12"/>
      <c r="D166" s="12"/>
      <c r="E166" s="12" t="str">
        <f t="shared" si="5"/>
        <v>PROG</v>
      </c>
      <c r="F166" s="12"/>
      <c r="G166" s="12" t="str">
        <f t="shared" si="1"/>
        <v>P</v>
      </c>
      <c r="H166" s="12"/>
      <c r="I166" s="12"/>
      <c r="J166" s="12"/>
      <c r="K166" s="12" t="str">
        <f t="shared" si="2"/>
        <v>ELEM</v>
      </c>
      <c r="L166" s="12"/>
      <c r="M166" s="12"/>
      <c r="N166" s="12" t="str">
        <f t="shared" si="6"/>
        <v>FONTE</v>
      </c>
      <c r="O166" s="12"/>
      <c r="P166" s="29"/>
      <c r="Q166" s="12"/>
      <c r="R166" s="12"/>
      <c r="S166" s="12"/>
      <c r="T166" s="12"/>
      <c r="U166" s="12"/>
      <c r="V166" s="13"/>
      <c r="W166" s="14">
        <f t="shared" si="4"/>
        <v>0</v>
      </c>
      <c r="X166" s="12"/>
      <c r="Y166" s="12"/>
      <c r="Z166" s="12"/>
      <c r="AA166" s="12"/>
      <c r="AB166" s="12"/>
      <c r="AC166" s="12"/>
      <c r="AD166" s="12"/>
    </row>
    <row r="167" spans="1:30" ht="15.75" customHeight="1">
      <c r="A167" s="12"/>
      <c r="B167" s="12"/>
      <c r="C167" s="12"/>
      <c r="D167" s="12"/>
      <c r="E167" s="12" t="str">
        <f t="shared" si="5"/>
        <v>PROG</v>
      </c>
      <c r="F167" s="12"/>
      <c r="G167" s="12" t="str">
        <f t="shared" si="1"/>
        <v>P</v>
      </c>
      <c r="H167" s="12"/>
      <c r="I167" s="12"/>
      <c r="J167" s="12"/>
      <c r="K167" s="12" t="str">
        <f t="shared" si="2"/>
        <v>ELEM</v>
      </c>
      <c r="L167" s="12"/>
      <c r="M167" s="12"/>
      <c r="N167" s="12" t="str">
        <f t="shared" si="6"/>
        <v>FONTE</v>
      </c>
      <c r="O167" s="12"/>
      <c r="P167" s="29"/>
      <c r="Q167" s="12"/>
      <c r="R167" s="12"/>
      <c r="S167" s="12"/>
      <c r="T167" s="12"/>
      <c r="U167" s="12"/>
      <c r="V167" s="13"/>
      <c r="W167" s="14">
        <f t="shared" si="4"/>
        <v>0</v>
      </c>
      <c r="X167" s="12"/>
      <c r="Y167" s="12"/>
      <c r="Z167" s="12"/>
      <c r="AA167" s="12"/>
      <c r="AB167" s="12"/>
      <c r="AC167" s="12"/>
      <c r="AD167" s="12"/>
    </row>
    <row r="168" spans="1:30" ht="15.75" customHeight="1">
      <c r="A168" s="12"/>
      <c r="B168" s="12"/>
      <c r="C168" s="12"/>
      <c r="D168" s="12"/>
      <c r="E168" s="12" t="str">
        <f t="shared" si="5"/>
        <v>PROG</v>
      </c>
      <c r="F168" s="12"/>
      <c r="G168" s="12" t="str">
        <f t="shared" si="1"/>
        <v>P</v>
      </c>
      <c r="H168" s="12"/>
      <c r="I168" s="12"/>
      <c r="J168" s="12"/>
      <c r="K168" s="12" t="str">
        <f t="shared" si="2"/>
        <v>ELEM</v>
      </c>
      <c r="L168" s="12"/>
      <c r="M168" s="12"/>
      <c r="N168" s="12" t="str">
        <f t="shared" si="6"/>
        <v>FONTE</v>
      </c>
      <c r="O168" s="12"/>
      <c r="P168" s="29"/>
      <c r="Q168" s="12"/>
      <c r="R168" s="12"/>
      <c r="S168" s="12"/>
      <c r="T168" s="12"/>
      <c r="U168" s="12"/>
      <c r="V168" s="13"/>
      <c r="W168" s="14">
        <f t="shared" si="4"/>
        <v>0</v>
      </c>
      <c r="X168" s="12"/>
      <c r="Y168" s="12"/>
      <c r="Z168" s="12"/>
      <c r="AA168" s="12"/>
      <c r="AB168" s="12"/>
      <c r="AC168" s="12"/>
      <c r="AD168" s="12"/>
    </row>
    <row r="169" spans="1:30" ht="15.75" customHeight="1">
      <c r="A169" s="12"/>
      <c r="B169" s="12"/>
      <c r="C169" s="12"/>
      <c r="D169" s="12"/>
      <c r="E169" s="12" t="str">
        <f t="shared" si="5"/>
        <v>PROG</v>
      </c>
      <c r="F169" s="12"/>
      <c r="G169" s="12" t="str">
        <f t="shared" si="1"/>
        <v>P</v>
      </c>
      <c r="H169" s="12"/>
      <c r="I169" s="12"/>
      <c r="J169" s="12"/>
      <c r="K169" s="12" t="str">
        <f t="shared" si="2"/>
        <v>ELEM</v>
      </c>
      <c r="L169" s="12"/>
      <c r="M169" s="12"/>
      <c r="N169" s="12" t="str">
        <f t="shared" si="6"/>
        <v>FONTE</v>
      </c>
      <c r="O169" s="12"/>
      <c r="P169" s="29"/>
      <c r="Q169" s="12"/>
      <c r="R169" s="12"/>
      <c r="S169" s="12"/>
      <c r="T169" s="12"/>
      <c r="U169" s="12"/>
      <c r="V169" s="13"/>
      <c r="W169" s="14">
        <f t="shared" si="4"/>
        <v>0</v>
      </c>
      <c r="X169" s="12"/>
      <c r="Y169" s="12"/>
      <c r="Z169" s="12"/>
      <c r="AA169" s="12"/>
      <c r="AB169" s="12"/>
      <c r="AC169" s="12"/>
      <c r="AD169" s="12"/>
    </row>
    <row r="170" spans="1:30" ht="15.75" customHeight="1">
      <c r="A170" s="12"/>
      <c r="B170" s="12"/>
      <c r="C170" s="12"/>
      <c r="D170" s="12"/>
      <c r="E170" s="12" t="str">
        <f t="shared" si="5"/>
        <v>PROG</v>
      </c>
      <c r="F170" s="12"/>
      <c r="G170" s="12" t="str">
        <f t="shared" si="1"/>
        <v>P</v>
      </c>
      <c r="H170" s="12"/>
      <c r="I170" s="12"/>
      <c r="J170" s="12"/>
      <c r="K170" s="12" t="str">
        <f t="shared" si="2"/>
        <v>ELEM</v>
      </c>
      <c r="L170" s="12"/>
      <c r="M170" s="12"/>
      <c r="N170" s="12" t="str">
        <f t="shared" si="6"/>
        <v>FONTE</v>
      </c>
      <c r="O170" s="12"/>
      <c r="P170" s="29"/>
      <c r="Q170" s="12"/>
      <c r="R170" s="12"/>
      <c r="S170" s="12"/>
      <c r="T170" s="12"/>
      <c r="U170" s="12"/>
      <c r="V170" s="13"/>
      <c r="W170" s="14">
        <f t="shared" si="4"/>
        <v>0</v>
      </c>
      <c r="X170" s="12"/>
      <c r="Y170" s="12"/>
      <c r="Z170" s="12"/>
      <c r="AA170" s="12"/>
      <c r="AB170" s="12"/>
      <c r="AC170" s="12"/>
      <c r="AD170" s="12"/>
    </row>
    <row r="171" spans="1:30" ht="15.75" customHeight="1">
      <c r="A171" s="12"/>
      <c r="B171" s="12"/>
      <c r="C171" s="12"/>
      <c r="D171" s="12"/>
      <c r="E171" s="12" t="str">
        <f t="shared" si="5"/>
        <v>PROG</v>
      </c>
      <c r="F171" s="12"/>
      <c r="G171" s="12" t="str">
        <f t="shared" si="1"/>
        <v>P</v>
      </c>
      <c r="H171" s="12"/>
      <c r="I171" s="12"/>
      <c r="J171" s="12"/>
      <c r="K171" s="12" t="str">
        <f t="shared" si="2"/>
        <v>ELEM</v>
      </c>
      <c r="L171" s="12"/>
      <c r="M171" s="12"/>
      <c r="N171" s="12" t="str">
        <f t="shared" si="6"/>
        <v>FONTE</v>
      </c>
      <c r="O171" s="12"/>
      <c r="P171" s="29"/>
      <c r="Q171" s="12"/>
      <c r="R171" s="12"/>
      <c r="S171" s="12"/>
      <c r="T171" s="12"/>
      <c r="U171" s="12"/>
      <c r="V171" s="13"/>
      <c r="W171" s="14">
        <f t="shared" si="4"/>
        <v>0</v>
      </c>
      <c r="X171" s="12"/>
      <c r="Y171" s="12"/>
      <c r="Z171" s="12"/>
      <c r="AA171" s="12"/>
      <c r="AB171" s="12"/>
      <c r="AC171" s="12"/>
      <c r="AD171" s="12"/>
    </row>
    <row r="172" spans="1:30" ht="15.75" customHeight="1">
      <c r="A172" s="12"/>
      <c r="B172" s="12"/>
      <c r="C172" s="12"/>
      <c r="D172" s="12"/>
      <c r="E172" s="12" t="str">
        <f t="shared" si="5"/>
        <v>PROG</v>
      </c>
      <c r="F172" s="12"/>
      <c r="G172" s="12" t="str">
        <f t="shared" si="1"/>
        <v>P</v>
      </c>
      <c r="H172" s="12"/>
      <c r="I172" s="12"/>
      <c r="J172" s="12"/>
      <c r="K172" s="12" t="str">
        <f t="shared" si="2"/>
        <v>ELEM</v>
      </c>
      <c r="L172" s="12"/>
      <c r="M172" s="12"/>
      <c r="N172" s="12" t="str">
        <f t="shared" si="6"/>
        <v>FONTE</v>
      </c>
      <c r="O172" s="12"/>
      <c r="P172" s="29"/>
      <c r="Q172" s="12"/>
      <c r="R172" s="12"/>
      <c r="S172" s="12"/>
      <c r="T172" s="12"/>
      <c r="U172" s="12"/>
      <c r="V172" s="13"/>
      <c r="W172" s="14">
        <f t="shared" si="4"/>
        <v>0</v>
      </c>
      <c r="X172" s="12"/>
      <c r="Y172" s="12"/>
      <c r="Z172" s="12"/>
      <c r="AA172" s="12"/>
      <c r="AB172" s="12"/>
      <c r="AC172" s="12"/>
      <c r="AD172" s="12"/>
    </row>
    <row r="173" spans="1:30" ht="15.75" customHeight="1">
      <c r="A173" s="12"/>
      <c r="B173" s="12"/>
      <c r="C173" s="12"/>
      <c r="D173" s="12"/>
      <c r="E173" s="12" t="str">
        <f t="shared" si="5"/>
        <v>PROG</v>
      </c>
      <c r="F173" s="12"/>
      <c r="G173" s="12" t="str">
        <f t="shared" si="1"/>
        <v>P</v>
      </c>
      <c r="H173" s="12"/>
      <c r="I173" s="12"/>
      <c r="J173" s="12"/>
      <c r="K173" s="12" t="str">
        <f t="shared" si="2"/>
        <v>ELEM</v>
      </c>
      <c r="L173" s="12"/>
      <c r="M173" s="12"/>
      <c r="N173" s="12" t="str">
        <f t="shared" si="6"/>
        <v>FONTE</v>
      </c>
      <c r="O173" s="12"/>
      <c r="P173" s="29"/>
      <c r="Q173" s="12"/>
      <c r="R173" s="12"/>
      <c r="S173" s="12"/>
      <c r="T173" s="12"/>
      <c r="U173" s="12"/>
      <c r="V173" s="13"/>
      <c r="W173" s="14">
        <f t="shared" si="4"/>
        <v>0</v>
      </c>
      <c r="X173" s="12"/>
      <c r="Y173" s="12"/>
      <c r="Z173" s="12"/>
      <c r="AA173" s="12"/>
      <c r="AB173" s="12"/>
      <c r="AC173" s="12"/>
      <c r="AD173" s="12"/>
    </row>
    <row r="174" spans="1:30" ht="15.75" customHeight="1">
      <c r="A174" s="12"/>
      <c r="B174" s="12"/>
      <c r="C174" s="12"/>
      <c r="D174" s="12"/>
      <c r="E174" s="12" t="str">
        <f t="shared" si="5"/>
        <v>PROG</v>
      </c>
      <c r="F174" s="12"/>
      <c r="G174" s="12" t="str">
        <f t="shared" si="1"/>
        <v>P</v>
      </c>
      <c r="H174" s="12"/>
      <c r="I174" s="12"/>
      <c r="J174" s="12"/>
      <c r="K174" s="12" t="str">
        <f t="shared" si="2"/>
        <v>ELEM</v>
      </c>
      <c r="L174" s="12"/>
      <c r="M174" s="12"/>
      <c r="N174" s="12" t="str">
        <f t="shared" si="6"/>
        <v>FONTE</v>
      </c>
      <c r="O174" s="12"/>
      <c r="P174" s="29"/>
      <c r="Q174" s="12"/>
      <c r="R174" s="12"/>
      <c r="S174" s="12"/>
      <c r="T174" s="12"/>
      <c r="U174" s="12"/>
      <c r="V174" s="13"/>
      <c r="W174" s="14">
        <f t="shared" si="4"/>
        <v>0</v>
      </c>
      <c r="X174" s="12"/>
      <c r="Y174" s="12"/>
      <c r="Z174" s="12"/>
      <c r="AA174" s="12"/>
      <c r="AB174" s="12"/>
      <c r="AC174" s="12"/>
      <c r="AD174" s="12"/>
    </row>
    <row r="175" spans="1:30" ht="15.75" customHeight="1">
      <c r="A175" s="12"/>
      <c r="B175" s="12"/>
      <c r="C175" s="12"/>
      <c r="D175" s="12"/>
      <c r="E175" s="12" t="str">
        <f t="shared" si="5"/>
        <v>PROG</v>
      </c>
      <c r="F175" s="12"/>
      <c r="G175" s="12" t="str">
        <f t="shared" si="1"/>
        <v>P</v>
      </c>
      <c r="H175" s="12"/>
      <c r="I175" s="12"/>
      <c r="J175" s="12"/>
      <c r="K175" s="12" t="str">
        <f t="shared" si="2"/>
        <v>ELEM</v>
      </c>
      <c r="L175" s="12"/>
      <c r="M175" s="12"/>
      <c r="N175" s="12" t="str">
        <f t="shared" si="6"/>
        <v>FONTE</v>
      </c>
      <c r="O175" s="12"/>
      <c r="P175" s="29"/>
      <c r="Q175" s="12"/>
      <c r="R175" s="12"/>
      <c r="S175" s="12"/>
      <c r="T175" s="12"/>
      <c r="U175" s="12"/>
      <c r="V175" s="13"/>
      <c r="W175" s="14">
        <f t="shared" si="4"/>
        <v>0</v>
      </c>
      <c r="X175" s="12"/>
      <c r="Y175" s="12"/>
      <c r="Z175" s="12"/>
      <c r="AA175" s="12"/>
      <c r="AB175" s="12"/>
      <c r="AC175" s="12"/>
      <c r="AD175" s="12"/>
    </row>
    <row r="176" spans="1:30" ht="15.75" customHeight="1">
      <c r="A176" s="12"/>
      <c r="B176" s="12"/>
      <c r="C176" s="12"/>
      <c r="D176" s="12"/>
      <c r="E176" s="12" t="str">
        <f t="shared" si="5"/>
        <v>PROG</v>
      </c>
      <c r="F176" s="12"/>
      <c r="G176" s="12" t="str">
        <f t="shared" si="1"/>
        <v>P</v>
      </c>
      <c r="H176" s="12"/>
      <c r="I176" s="12"/>
      <c r="J176" s="12"/>
      <c r="K176" s="12" t="str">
        <f t="shared" si="2"/>
        <v>ELEM</v>
      </c>
      <c r="L176" s="12"/>
      <c r="M176" s="12"/>
      <c r="N176" s="12" t="str">
        <f t="shared" si="6"/>
        <v>FONTE</v>
      </c>
      <c r="O176" s="12"/>
      <c r="P176" s="29"/>
      <c r="Q176" s="12"/>
      <c r="R176" s="12"/>
      <c r="S176" s="12"/>
      <c r="T176" s="12"/>
      <c r="U176" s="12"/>
      <c r="V176" s="13"/>
      <c r="W176" s="14">
        <f t="shared" si="4"/>
        <v>0</v>
      </c>
      <c r="X176" s="12"/>
      <c r="Y176" s="12"/>
      <c r="Z176" s="12"/>
      <c r="AA176" s="12"/>
      <c r="AB176" s="12"/>
      <c r="AC176" s="12"/>
      <c r="AD176" s="12"/>
    </row>
    <row r="177" spans="1:30" ht="15.75" customHeight="1">
      <c r="A177" s="12"/>
      <c r="B177" s="12"/>
      <c r="C177" s="12"/>
      <c r="D177" s="12"/>
      <c r="E177" s="12" t="str">
        <f t="shared" si="5"/>
        <v>PROG</v>
      </c>
      <c r="F177" s="12"/>
      <c r="G177" s="12" t="str">
        <f t="shared" si="1"/>
        <v>P</v>
      </c>
      <c r="H177" s="12"/>
      <c r="I177" s="12"/>
      <c r="J177" s="12"/>
      <c r="K177" s="12" t="str">
        <f t="shared" si="2"/>
        <v>ELEM</v>
      </c>
      <c r="L177" s="12"/>
      <c r="M177" s="12"/>
      <c r="N177" s="12" t="str">
        <f t="shared" si="6"/>
        <v>FONTE</v>
      </c>
      <c r="O177" s="12"/>
      <c r="P177" s="29"/>
      <c r="Q177" s="12"/>
      <c r="R177" s="12"/>
      <c r="S177" s="12"/>
      <c r="T177" s="12"/>
      <c r="U177" s="12"/>
      <c r="V177" s="13"/>
      <c r="W177" s="14">
        <f t="shared" si="4"/>
        <v>0</v>
      </c>
      <c r="X177" s="12"/>
      <c r="Y177" s="12"/>
      <c r="Z177" s="12"/>
      <c r="AA177" s="12"/>
      <c r="AB177" s="12"/>
      <c r="AC177" s="12"/>
      <c r="AD177" s="12"/>
    </row>
    <row r="178" spans="1:30" ht="15.75" customHeight="1">
      <c r="A178" s="12"/>
      <c r="B178" s="12"/>
      <c r="C178" s="12"/>
      <c r="D178" s="12"/>
      <c r="E178" s="12" t="str">
        <f t="shared" si="5"/>
        <v>PROG</v>
      </c>
      <c r="F178" s="12"/>
      <c r="G178" s="12" t="str">
        <f t="shared" si="1"/>
        <v>P</v>
      </c>
      <c r="H178" s="12"/>
      <c r="I178" s="12"/>
      <c r="J178" s="12"/>
      <c r="K178" s="12" t="str">
        <f t="shared" si="2"/>
        <v>ELEM</v>
      </c>
      <c r="L178" s="12"/>
      <c r="M178" s="12"/>
      <c r="N178" s="12" t="str">
        <f t="shared" si="6"/>
        <v>FONTE</v>
      </c>
      <c r="O178" s="12"/>
      <c r="P178" s="29"/>
      <c r="Q178" s="12"/>
      <c r="R178" s="12"/>
      <c r="S178" s="12"/>
      <c r="T178" s="12"/>
      <c r="U178" s="12"/>
      <c r="V178" s="13"/>
      <c r="W178" s="14">
        <f t="shared" si="4"/>
        <v>0</v>
      </c>
      <c r="X178" s="12"/>
      <c r="Y178" s="12"/>
      <c r="Z178" s="12"/>
      <c r="AA178" s="12"/>
      <c r="AB178" s="12"/>
      <c r="AC178" s="12"/>
      <c r="AD178" s="12"/>
    </row>
    <row r="179" spans="1:30" ht="15.75" customHeight="1">
      <c r="A179" s="12"/>
      <c r="B179" s="12"/>
      <c r="C179" s="12"/>
      <c r="D179" s="12"/>
      <c r="E179" s="12" t="str">
        <f t="shared" si="5"/>
        <v>PROG</v>
      </c>
      <c r="F179" s="12"/>
      <c r="G179" s="12" t="str">
        <f t="shared" si="1"/>
        <v>P</v>
      </c>
      <c r="H179" s="12"/>
      <c r="I179" s="12"/>
      <c r="J179" s="12"/>
      <c r="K179" s="12" t="str">
        <f t="shared" si="2"/>
        <v>ELEM</v>
      </c>
      <c r="L179" s="12"/>
      <c r="M179" s="12"/>
      <c r="N179" s="12" t="str">
        <f t="shared" si="6"/>
        <v>FONTE</v>
      </c>
      <c r="O179" s="12"/>
      <c r="P179" s="29"/>
      <c r="Q179" s="12"/>
      <c r="R179" s="12"/>
      <c r="S179" s="12"/>
      <c r="T179" s="12"/>
      <c r="U179" s="12"/>
      <c r="V179" s="13"/>
      <c r="W179" s="14">
        <f t="shared" si="4"/>
        <v>0</v>
      </c>
      <c r="X179" s="12"/>
      <c r="Y179" s="12"/>
      <c r="Z179" s="12"/>
      <c r="AA179" s="12"/>
      <c r="AB179" s="12"/>
      <c r="AC179" s="12"/>
      <c r="AD179" s="12"/>
    </row>
    <row r="180" spans="1:30" ht="15.75" customHeight="1">
      <c r="A180" s="12"/>
      <c r="B180" s="12"/>
      <c r="C180" s="12"/>
      <c r="D180" s="12"/>
      <c r="E180" s="12" t="str">
        <f t="shared" si="5"/>
        <v>PROG</v>
      </c>
      <c r="F180" s="12"/>
      <c r="G180" s="12" t="str">
        <f t="shared" si="1"/>
        <v>P</v>
      </c>
      <c r="H180" s="12"/>
      <c r="I180" s="12"/>
      <c r="J180" s="12"/>
      <c r="K180" s="12" t="str">
        <f t="shared" si="2"/>
        <v>ELEM</v>
      </c>
      <c r="L180" s="12"/>
      <c r="M180" s="12"/>
      <c r="N180" s="12" t="str">
        <f t="shared" si="6"/>
        <v>FONTE</v>
      </c>
      <c r="O180" s="12"/>
      <c r="P180" s="29"/>
      <c r="Q180" s="12"/>
      <c r="R180" s="12"/>
      <c r="S180" s="12"/>
      <c r="T180" s="12"/>
      <c r="U180" s="12"/>
      <c r="V180" s="13"/>
      <c r="W180" s="14">
        <f t="shared" si="4"/>
        <v>0</v>
      </c>
      <c r="X180" s="12"/>
      <c r="Y180" s="12"/>
      <c r="Z180" s="12"/>
      <c r="AA180" s="12"/>
      <c r="AB180" s="12"/>
      <c r="AC180" s="12"/>
      <c r="AD180" s="12"/>
    </row>
    <row r="181" spans="1:30" ht="15.75" customHeight="1">
      <c r="A181" s="12"/>
      <c r="B181" s="12"/>
      <c r="C181" s="12"/>
      <c r="D181" s="12"/>
      <c r="E181" s="12" t="str">
        <f t="shared" si="5"/>
        <v>PROG</v>
      </c>
      <c r="F181" s="12"/>
      <c r="G181" s="12" t="str">
        <f t="shared" si="1"/>
        <v>P</v>
      </c>
      <c r="H181" s="12"/>
      <c r="I181" s="12"/>
      <c r="J181" s="12"/>
      <c r="K181" s="12" t="str">
        <f t="shared" si="2"/>
        <v>ELEM</v>
      </c>
      <c r="L181" s="12"/>
      <c r="M181" s="12"/>
      <c r="N181" s="12" t="str">
        <f t="shared" si="6"/>
        <v>FONTE</v>
      </c>
      <c r="O181" s="12"/>
      <c r="P181" s="29"/>
      <c r="Q181" s="12"/>
      <c r="R181" s="12"/>
      <c r="S181" s="12"/>
      <c r="T181" s="12"/>
      <c r="U181" s="12"/>
      <c r="V181" s="13"/>
      <c r="W181" s="14">
        <f t="shared" si="4"/>
        <v>0</v>
      </c>
      <c r="X181" s="12"/>
      <c r="Y181" s="12"/>
      <c r="Z181" s="12"/>
      <c r="AA181" s="12"/>
      <c r="AB181" s="12"/>
      <c r="AC181" s="12"/>
      <c r="AD181" s="12"/>
    </row>
    <row r="182" spans="1:30" ht="15.75" customHeight="1">
      <c r="A182" s="12"/>
      <c r="B182" s="12"/>
      <c r="C182" s="12"/>
      <c r="D182" s="12"/>
      <c r="E182" s="12" t="str">
        <f t="shared" si="5"/>
        <v>PROG</v>
      </c>
      <c r="F182" s="12"/>
      <c r="G182" s="12" t="str">
        <f t="shared" si="1"/>
        <v>P</v>
      </c>
      <c r="H182" s="12"/>
      <c r="I182" s="12"/>
      <c r="J182" s="12"/>
      <c r="K182" s="12" t="str">
        <f t="shared" si="2"/>
        <v>ELEM</v>
      </c>
      <c r="L182" s="12"/>
      <c r="M182" s="12"/>
      <c r="N182" s="12" t="str">
        <f t="shared" si="6"/>
        <v>FONTE</v>
      </c>
      <c r="O182" s="12"/>
      <c r="P182" s="29"/>
      <c r="Q182" s="12"/>
      <c r="R182" s="12"/>
      <c r="S182" s="12"/>
      <c r="T182" s="12"/>
      <c r="U182" s="12"/>
      <c r="V182" s="13"/>
      <c r="W182" s="14">
        <f t="shared" si="4"/>
        <v>0</v>
      </c>
      <c r="X182" s="12"/>
      <c r="Y182" s="12"/>
      <c r="Z182" s="12"/>
      <c r="AA182" s="12"/>
      <c r="AB182" s="12"/>
      <c r="AC182" s="12"/>
      <c r="AD182" s="12"/>
    </row>
    <row r="183" spans="1:30" ht="15.75" customHeight="1">
      <c r="A183" s="12"/>
      <c r="B183" s="12"/>
      <c r="C183" s="12"/>
      <c r="D183" s="12"/>
      <c r="E183" s="12" t="str">
        <f t="shared" si="5"/>
        <v>PROG</v>
      </c>
      <c r="F183" s="12"/>
      <c r="G183" s="12" t="str">
        <f t="shared" si="1"/>
        <v>P</v>
      </c>
      <c r="H183" s="12"/>
      <c r="I183" s="12"/>
      <c r="J183" s="12"/>
      <c r="K183" s="12" t="str">
        <f t="shared" si="2"/>
        <v>ELEM</v>
      </c>
      <c r="L183" s="12"/>
      <c r="M183" s="12"/>
      <c r="N183" s="12" t="str">
        <f t="shared" si="6"/>
        <v>FONTE</v>
      </c>
      <c r="O183" s="12"/>
      <c r="P183" s="29"/>
      <c r="Q183" s="12"/>
      <c r="R183" s="12"/>
      <c r="S183" s="12"/>
      <c r="T183" s="12"/>
      <c r="U183" s="12"/>
      <c r="V183" s="13"/>
      <c r="W183" s="14">
        <f t="shared" si="4"/>
        <v>0</v>
      </c>
      <c r="X183" s="12"/>
      <c r="Y183" s="12"/>
      <c r="Z183" s="12"/>
      <c r="AA183" s="12"/>
      <c r="AB183" s="12"/>
      <c r="AC183" s="12"/>
      <c r="AD183" s="12"/>
    </row>
    <row r="184" spans="1:30" ht="15.75" customHeight="1">
      <c r="A184" s="12"/>
      <c r="B184" s="12"/>
      <c r="C184" s="12"/>
      <c r="D184" s="12"/>
      <c r="E184" s="12" t="str">
        <f t="shared" si="5"/>
        <v>PROG</v>
      </c>
      <c r="F184" s="12"/>
      <c r="G184" s="12" t="str">
        <f t="shared" si="1"/>
        <v>P</v>
      </c>
      <c r="H184" s="12"/>
      <c r="I184" s="12"/>
      <c r="J184" s="12"/>
      <c r="K184" s="12" t="str">
        <f t="shared" si="2"/>
        <v>ELEM</v>
      </c>
      <c r="L184" s="12"/>
      <c r="M184" s="12"/>
      <c r="N184" s="12" t="str">
        <f t="shared" si="6"/>
        <v>FONTE</v>
      </c>
      <c r="O184" s="12"/>
      <c r="P184" s="29"/>
      <c r="Q184" s="12"/>
      <c r="R184" s="12"/>
      <c r="S184" s="12"/>
      <c r="T184" s="12"/>
      <c r="U184" s="12"/>
      <c r="V184" s="13"/>
      <c r="W184" s="14">
        <f t="shared" si="4"/>
        <v>0</v>
      </c>
      <c r="X184" s="12"/>
      <c r="Y184" s="12"/>
      <c r="Z184" s="12"/>
      <c r="AA184" s="12"/>
      <c r="AB184" s="12"/>
      <c r="AC184" s="12"/>
      <c r="AD184" s="12"/>
    </row>
    <row r="185" spans="1:30" ht="15.75" customHeight="1">
      <c r="A185" s="12"/>
      <c r="B185" s="12"/>
      <c r="C185" s="12"/>
      <c r="D185" s="12"/>
      <c r="E185" s="12" t="str">
        <f t="shared" si="5"/>
        <v>PROG</v>
      </c>
      <c r="F185" s="12"/>
      <c r="G185" s="12" t="str">
        <f t="shared" si="1"/>
        <v>P</v>
      </c>
      <c r="H185" s="12"/>
      <c r="I185" s="12"/>
      <c r="J185" s="12"/>
      <c r="K185" s="12" t="str">
        <f t="shared" si="2"/>
        <v>ELEM</v>
      </c>
      <c r="L185" s="12"/>
      <c r="M185" s="12"/>
      <c r="N185" s="12" t="str">
        <f t="shared" si="6"/>
        <v>FONTE</v>
      </c>
      <c r="O185" s="12"/>
      <c r="P185" s="29"/>
      <c r="Q185" s="12"/>
      <c r="R185" s="12"/>
      <c r="S185" s="12"/>
      <c r="T185" s="12"/>
      <c r="U185" s="12"/>
      <c r="V185" s="13"/>
      <c r="W185" s="14">
        <f t="shared" si="4"/>
        <v>0</v>
      </c>
      <c r="X185" s="12"/>
      <c r="Y185" s="12"/>
      <c r="Z185" s="12"/>
      <c r="AA185" s="12"/>
      <c r="AB185" s="12"/>
      <c r="AC185" s="12"/>
      <c r="AD185" s="12"/>
    </row>
    <row r="186" spans="1:30" ht="15.75" customHeight="1">
      <c r="A186" s="12"/>
      <c r="B186" s="12"/>
      <c r="C186" s="12"/>
      <c r="D186" s="12"/>
      <c r="E186" s="12" t="str">
        <f t="shared" si="5"/>
        <v>PROG</v>
      </c>
      <c r="F186" s="12"/>
      <c r="G186" s="12" t="str">
        <f t="shared" si="1"/>
        <v>P</v>
      </c>
      <c r="H186" s="12"/>
      <c r="I186" s="12"/>
      <c r="J186" s="12"/>
      <c r="K186" s="12" t="str">
        <f t="shared" si="2"/>
        <v>ELEM</v>
      </c>
      <c r="L186" s="12"/>
      <c r="M186" s="12"/>
      <c r="N186" s="12" t="str">
        <f t="shared" si="6"/>
        <v>FONTE</v>
      </c>
      <c r="O186" s="12"/>
      <c r="P186" s="29"/>
      <c r="Q186" s="12"/>
      <c r="R186" s="12"/>
      <c r="S186" s="12"/>
      <c r="T186" s="12"/>
      <c r="U186" s="12"/>
      <c r="V186" s="13"/>
      <c r="W186" s="14">
        <f t="shared" si="4"/>
        <v>0</v>
      </c>
      <c r="X186" s="12"/>
      <c r="Y186" s="12"/>
      <c r="Z186" s="12"/>
      <c r="AA186" s="12"/>
      <c r="AB186" s="12"/>
      <c r="AC186" s="12"/>
      <c r="AD186" s="12"/>
    </row>
    <row r="187" spans="1:30" ht="15.75" customHeight="1">
      <c r="A187" s="12"/>
      <c r="B187" s="12"/>
      <c r="C187" s="12"/>
      <c r="D187" s="12"/>
      <c r="E187" s="12" t="str">
        <f t="shared" si="5"/>
        <v>PROG</v>
      </c>
      <c r="F187" s="12"/>
      <c r="G187" s="12" t="str">
        <f t="shared" si="1"/>
        <v>P</v>
      </c>
      <c r="H187" s="12"/>
      <c r="I187" s="12"/>
      <c r="J187" s="12"/>
      <c r="K187" s="12" t="str">
        <f t="shared" si="2"/>
        <v>ELEM</v>
      </c>
      <c r="L187" s="12"/>
      <c r="M187" s="12"/>
      <c r="N187" s="12" t="str">
        <f t="shared" si="6"/>
        <v>FONTE</v>
      </c>
      <c r="O187" s="12"/>
      <c r="P187" s="29"/>
      <c r="Q187" s="12"/>
      <c r="R187" s="12"/>
      <c r="S187" s="12"/>
      <c r="T187" s="12"/>
      <c r="U187" s="12"/>
      <c r="V187" s="13"/>
      <c r="W187" s="14">
        <f t="shared" si="4"/>
        <v>0</v>
      </c>
      <c r="X187" s="12"/>
      <c r="Y187" s="12"/>
      <c r="Z187" s="12"/>
      <c r="AA187" s="12"/>
      <c r="AB187" s="12"/>
      <c r="AC187" s="12"/>
      <c r="AD187" s="12"/>
    </row>
    <row r="188" spans="1:30" ht="15.75" customHeight="1">
      <c r="A188" s="12"/>
      <c r="B188" s="12"/>
      <c r="C188" s="12"/>
      <c r="D188" s="12"/>
      <c r="E188" s="12" t="str">
        <f t="shared" si="5"/>
        <v>PROG</v>
      </c>
      <c r="F188" s="12"/>
      <c r="G188" s="12" t="str">
        <f t="shared" si="1"/>
        <v>P</v>
      </c>
      <c r="H188" s="12"/>
      <c r="I188" s="12"/>
      <c r="J188" s="12"/>
      <c r="K188" s="12" t="str">
        <f t="shared" si="2"/>
        <v>ELEM</v>
      </c>
      <c r="L188" s="12"/>
      <c r="M188" s="12"/>
      <c r="N188" s="12" t="str">
        <f t="shared" si="6"/>
        <v>FONTE</v>
      </c>
      <c r="O188" s="12"/>
      <c r="P188" s="29"/>
      <c r="Q188" s="12"/>
      <c r="R188" s="12"/>
      <c r="S188" s="12"/>
      <c r="T188" s="12"/>
      <c r="U188" s="12"/>
      <c r="V188" s="13"/>
      <c r="W188" s="14">
        <f t="shared" si="4"/>
        <v>0</v>
      </c>
      <c r="X188" s="12"/>
      <c r="Y188" s="12"/>
      <c r="Z188" s="12"/>
      <c r="AA188" s="12"/>
      <c r="AB188" s="12"/>
      <c r="AC188" s="12"/>
      <c r="AD188" s="12"/>
    </row>
    <row r="189" spans="1:30" ht="15.75" customHeight="1">
      <c r="A189" s="12"/>
      <c r="B189" s="12"/>
      <c r="C189" s="12"/>
      <c r="D189" s="12"/>
      <c r="E189" s="12" t="str">
        <f t="shared" si="5"/>
        <v>PROG</v>
      </c>
      <c r="F189" s="12"/>
      <c r="G189" s="12" t="str">
        <f t="shared" si="1"/>
        <v>P</v>
      </c>
      <c r="H189" s="12"/>
      <c r="I189" s="12"/>
      <c r="J189" s="12"/>
      <c r="K189" s="12" t="str">
        <f t="shared" si="2"/>
        <v>ELEM</v>
      </c>
      <c r="L189" s="12"/>
      <c r="M189" s="12"/>
      <c r="N189" s="12" t="str">
        <f t="shared" si="6"/>
        <v>FONTE</v>
      </c>
      <c r="O189" s="12"/>
      <c r="P189" s="29"/>
      <c r="Q189" s="12"/>
      <c r="R189" s="12"/>
      <c r="S189" s="12"/>
      <c r="T189" s="12"/>
      <c r="U189" s="12"/>
      <c r="V189" s="13"/>
      <c r="W189" s="14">
        <f t="shared" si="4"/>
        <v>0</v>
      </c>
      <c r="X189" s="12"/>
      <c r="Y189" s="12"/>
      <c r="Z189" s="12"/>
      <c r="AA189" s="12"/>
      <c r="AB189" s="12"/>
      <c r="AC189" s="12"/>
      <c r="AD189" s="12"/>
    </row>
    <row r="190" spans="1:30" ht="15.75" customHeight="1">
      <c r="A190" s="12"/>
      <c r="B190" s="12"/>
      <c r="C190" s="12"/>
      <c r="D190" s="12"/>
      <c r="E190" s="12" t="str">
        <f t="shared" si="5"/>
        <v>PROG</v>
      </c>
      <c r="F190" s="12"/>
      <c r="G190" s="12" t="str">
        <f t="shared" si="1"/>
        <v>P</v>
      </c>
      <c r="H190" s="12"/>
      <c r="I190" s="12"/>
      <c r="J190" s="12"/>
      <c r="K190" s="12" t="str">
        <f t="shared" si="2"/>
        <v>ELEM</v>
      </c>
      <c r="L190" s="12"/>
      <c r="M190" s="12"/>
      <c r="N190" s="12" t="str">
        <f t="shared" si="6"/>
        <v>FONTE</v>
      </c>
      <c r="O190" s="12"/>
      <c r="P190" s="29"/>
      <c r="Q190" s="12"/>
      <c r="R190" s="12"/>
      <c r="S190" s="12"/>
      <c r="T190" s="12"/>
      <c r="U190" s="12"/>
      <c r="V190" s="13"/>
      <c r="W190" s="14">
        <f t="shared" si="4"/>
        <v>0</v>
      </c>
      <c r="X190" s="12"/>
      <c r="Y190" s="12"/>
      <c r="Z190" s="12"/>
      <c r="AA190" s="12"/>
      <c r="AB190" s="12"/>
      <c r="AC190" s="12"/>
      <c r="AD190" s="12"/>
    </row>
    <row r="191" spans="1:30" ht="15.75" customHeight="1">
      <c r="A191" s="12"/>
      <c r="B191" s="12"/>
      <c r="C191" s="12"/>
      <c r="D191" s="12"/>
      <c r="E191" s="12" t="str">
        <f t="shared" si="5"/>
        <v>PROG</v>
      </c>
      <c r="F191" s="12"/>
      <c r="G191" s="12" t="str">
        <f t="shared" si="1"/>
        <v>P</v>
      </c>
      <c r="H191" s="12"/>
      <c r="I191" s="12"/>
      <c r="J191" s="12"/>
      <c r="K191" s="12" t="str">
        <f t="shared" si="2"/>
        <v>ELEM</v>
      </c>
      <c r="L191" s="12"/>
      <c r="M191" s="12"/>
      <c r="N191" s="12" t="str">
        <f t="shared" si="6"/>
        <v>FONTE</v>
      </c>
      <c r="O191" s="12"/>
      <c r="P191" s="29"/>
      <c r="Q191" s="12"/>
      <c r="R191" s="12"/>
      <c r="S191" s="12"/>
      <c r="T191" s="12"/>
      <c r="U191" s="12"/>
      <c r="V191" s="13"/>
      <c r="W191" s="14">
        <f t="shared" si="4"/>
        <v>0</v>
      </c>
      <c r="X191" s="12"/>
      <c r="Y191" s="12"/>
      <c r="Z191" s="12"/>
      <c r="AA191" s="12"/>
      <c r="AB191" s="12"/>
      <c r="AC191" s="12"/>
      <c r="AD191" s="12"/>
    </row>
    <row r="192" spans="1:30" ht="15.75" customHeight="1">
      <c r="A192" s="12"/>
      <c r="B192" s="12"/>
      <c r="C192" s="12"/>
      <c r="D192" s="12"/>
      <c r="E192" s="12" t="str">
        <f t="shared" si="5"/>
        <v>PROG</v>
      </c>
      <c r="F192" s="12"/>
      <c r="G192" s="12" t="str">
        <f t="shared" si="1"/>
        <v>P</v>
      </c>
      <c r="H192" s="12"/>
      <c r="I192" s="12"/>
      <c r="J192" s="12"/>
      <c r="K192" s="12" t="str">
        <f t="shared" si="2"/>
        <v>ELEM</v>
      </c>
      <c r="L192" s="12"/>
      <c r="M192" s="12"/>
      <c r="N192" s="12" t="str">
        <f t="shared" si="6"/>
        <v>FONTE</v>
      </c>
      <c r="O192" s="12"/>
      <c r="P192" s="29"/>
      <c r="Q192" s="12"/>
      <c r="R192" s="12"/>
      <c r="S192" s="12"/>
      <c r="T192" s="12"/>
      <c r="U192" s="12"/>
      <c r="V192" s="13"/>
      <c r="W192" s="14">
        <f t="shared" si="4"/>
        <v>0</v>
      </c>
      <c r="X192" s="12"/>
      <c r="Y192" s="12"/>
      <c r="Z192" s="12"/>
      <c r="AA192" s="12"/>
      <c r="AB192" s="12"/>
      <c r="AC192" s="12"/>
      <c r="AD192" s="12"/>
    </row>
    <row r="193" spans="1:30" ht="15.75" customHeight="1">
      <c r="A193" s="12"/>
      <c r="B193" s="12"/>
      <c r="C193" s="12"/>
      <c r="D193" s="12"/>
      <c r="E193" s="12" t="str">
        <f t="shared" si="5"/>
        <v>PROG</v>
      </c>
      <c r="F193" s="12"/>
      <c r="G193" s="12" t="str">
        <f t="shared" si="1"/>
        <v>P</v>
      </c>
      <c r="H193" s="12"/>
      <c r="I193" s="12"/>
      <c r="J193" s="12"/>
      <c r="K193" s="12" t="str">
        <f t="shared" si="2"/>
        <v>ELEM</v>
      </c>
      <c r="L193" s="12"/>
      <c r="M193" s="12"/>
      <c r="N193" s="12" t="str">
        <f t="shared" si="6"/>
        <v>FONTE</v>
      </c>
      <c r="O193" s="12"/>
      <c r="P193" s="29"/>
      <c r="Q193" s="12"/>
      <c r="R193" s="12"/>
      <c r="S193" s="12"/>
      <c r="T193" s="12"/>
      <c r="U193" s="12"/>
      <c r="V193" s="13"/>
      <c r="W193" s="14">
        <f t="shared" si="4"/>
        <v>0</v>
      </c>
      <c r="X193" s="12"/>
      <c r="Y193" s="12"/>
      <c r="Z193" s="12"/>
      <c r="AA193" s="12"/>
      <c r="AB193" s="12"/>
      <c r="AC193" s="12"/>
      <c r="AD193" s="12"/>
    </row>
    <row r="194" spans="1:30" ht="15.75" customHeight="1">
      <c r="A194" s="12"/>
      <c r="B194" s="12"/>
      <c r="C194" s="12"/>
      <c r="D194" s="12"/>
      <c r="E194" s="12" t="str">
        <f t="shared" si="5"/>
        <v>PROG</v>
      </c>
      <c r="F194" s="12"/>
      <c r="G194" s="12" t="str">
        <f t="shared" si="1"/>
        <v>P</v>
      </c>
      <c r="H194" s="12"/>
      <c r="I194" s="12"/>
      <c r="J194" s="12"/>
      <c r="K194" s="12" t="str">
        <f t="shared" si="2"/>
        <v>ELEM</v>
      </c>
      <c r="L194" s="12"/>
      <c r="M194" s="12"/>
      <c r="N194" s="12" t="str">
        <f t="shared" si="6"/>
        <v>FONTE</v>
      </c>
      <c r="O194" s="12"/>
      <c r="P194" s="29"/>
      <c r="Q194" s="12"/>
      <c r="R194" s="12"/>
      <c r="S194" s="12"/>
      <c r="T194" s="12"/>
      <c r="U194" s="12"/>
      <c r="V194" s="13"/>
      <c r="W194" s="14">
        <f t="shared" si="4"/>
        <v>0</v>
      </c>
      <c r="X194" s="12"/>
      <c r="Y194" s="12"/>
      <c r="Z194" s="12"/>
      <c r="AA194" s="12"/>
      <c r="AB194" s="12"/>
      <c r="AC194" s="12"/>
      <c r="AD194" s="12"/>
    </row>
    <row r="195" spans="1:30" ht="15.75" customHeight="1">
      <c r="A195" s="12"/>
      <c r="B195" s="12"/>
      <c r="C195" s="12"/>
      <c r="D195" s="12"/>
      <c r="E195" s="12" t="str">
        <f t="shared" si="5"/>
        <v>PROG</v>
      </c>
      <c r="F195" s="12"/>
      <c r="G195" s="12" t="str">
        <f t="shared" si="1"/>
        <v>P</v>
      </c>
      <c r="H195" s="12"/>
      <c r="I195" s="12"/>
      <c r="J195" s="12"/>
      <c r="K195" s="12" t="str">
        <f t="shared" si="2"/>
        <v>ELEM</v>
      </c>
      <c r="L195" s="12"/>
      <c r="M195" s="12"/>
      <c r="N195" s="12" t="str">
        <f t="shared" si="6"/>
        <v>FONTE</v>
      </c>
      <c r="O195" s="12"/>
      <c r="P195" s="29"/>
      <c r="Q195" s="12"/>
      <c r="R195" s="12"/>
      <c r="S195" s="12"/>
      <c r="T195" s="12"/>
      <c r="U195" s="12"/>
      <c r="V195" s="13"/>
      <c r="W195" s="14">
        <f t="shared" si="4"/>
        <v>0</v>
      </c>
      <c r="X195" s="12"/>
      <c r="Y195" s="12"/>
      <c r="Z195" s="12"/>
      <c r="AA195" s="12"/>
      <c r="AB195" s="12"/>
      <c r="AC195" s="12"/>
      <c r="AD195" s="12"/>
    </row>
    <row r="196" spans="1:30" ht="15.75" customHeight="1">
      <c r="A196" s="12"/>
      <c r="B196" s="12"/>
      <c r="C196" s="12"/>
      <c r="D196" s="12"/>
      <c r="E196" s="12" t="str">
        <f t="shared" si="5"/>
        <v>PROG</v>
      </c>
      <c r="F196" s="12"/>
      <c r="G196" s="12" t="str">
        <f t="shared" si="1"/>
        <v>P</v>
      </c>
      <c r="H196" s="12"/>
      <c r="I196" s="12"/>
      <c r="J196" s="12"/>
      <c r="K196" s="12" t="str">
        <f t="shared" si="2"/>
        <v>ELEM</v>
      </c>
      <c r="L196" s="12"/>
      <c r="M196" s="12"/>
      <c r="N196" s="12" t="str">
        <f t="shared" si="6"/>
        <v>FONTE</v>
      </c>
      <c r="O196" s="12"/>
      <c r="P196" s="29"/>
      <c r="Q196" s="12"/>
      <c r="R196" s="12"/>
      <c r="S196" s="12"/>
      <c r="T196" s="12"/>
      <c r="U196" s="12"/>
      <c r="V196" s="13"/>
      <c r="W196" s="14">
        <f t="shared" si="4"/>
        <v>0</v>
      </c>
      <c r="X196" s="12"/>
      <c r="Y196" s="12"/>
      <c r="Z196" s="12"/>
      <c r="AA196" s="12"/>
      <c r="AB196" s="12"/>
      <c r="AC196" s="12"/>
      <c r="AD196" s="12"/>
    </row>
    <row r="197" spans="1:30" ht="15.75" customHeight="1">
      <c r="A197" s="12"/>
      <c r="B197" s="12"/>
      <c r="C197" s="12"/>
      <c r="D197" s="12"/>
      <c r="E197" s="12" t="str">
        <f t="shared" si="5"/>
        <v>PROG</v>
      </c>
      <c r="F197" s="12"/>
      <c r="G197" s="12" t="str">
        <f t="shared" si="1"/>
        <v>P</v>
      </c>
      <c r="H197" s="12"/>
      <c r="I197" s="12"/>
      <c r="J197" s="12"/>
      <c r="K197" s="12" t="str">
        <f t="shared" si="2"/>
        <v>ELEM</v>
      </c>
      <c r="L197" s="12"/>
      <c r="M197" s="12"/>
      <c r="N197" s="12" t="str">
        <f t="shared" si="6"/>
        <v>FONTE</v>
      </c>
      <c r="O197" s="12"/>
      <c r="P197" s="29"/>
      <c r="Q197" s="12"/>
      <c r="R197" s="12"/>
      <c r="S197" s="12"/>
      <c r="T197" s="12"/>
      <c r="U197" s="12"/>
      <c r="V197" s="13"/>
      <c r="W197" s="14">
        <f t="shared" si="4"/>
        <v>0</v>
      </c>
      <c r="X197" s="12"/>
      <c r="Y197" s="12"/>
      <c r="Z197" s="12"/>
      <c r="AA197" s="12"/>
      <c r="AB197" s="12"/>
      <c r="AC197" s="12"/>
      <c r="AD197" s="12"/>
    </row>
    <row r="198" spans="1:30" ht="15.75" customHeight="1">
      <c r="A198" s="12"/>
      <c r="B198" s="12"/>
      <c r="C198" s="12"/>
      <c r="D198" s="12"/>
      <c r="E198" s="12" t="str">
        <f t="shared" si="5"/>
        <v>PROG</v>
      </c>
      <c r="F198" s="12"/>
      <c r="G198" s="12" t="str">
        <f t="shared" si="1"/>
        <v>P</v>
      </c>
      <c r="H198" s="12"/>
      <c r="I198" s="12"/>
      <c r="J198" s="12"/>
      <c r="K198" s="12" t="str">
        <f t="shared" si="2"/>
        <v>ELEM</v>
      </c>
      <c r="L198" s="12"/>
      <c r="M198" s="12"/>
      <c r="N198" s="12" t="str">
        <f t="shared" si="6"/>
        <v>FONTE</v>
      </c>
      <c r="O198" s="12"/>
      <c r="P198" s="29"/>
      <c r="Q198" s="12"/>
      <c r="R198" s="12"/>
      <c r="S198" s="12"/>
      <c r="T198" s="12"/>
      <c r="U198" s="12"/>
      <c r="V198" s="13"/>
      <c r="W198" s="14">
        <f t="shared" si="4"/>
        <v>0</v>
      </c>
      <c r="X198" s="12"/>
      <c r="Y198" s="12"/>
      <c r="Z198" s="12"/>
      <c r="AA198" s="12"/>
      <c r="AB198" s="12"/>
      <c r="AC198" s="12"/>
      <c r="AD198" s="12"/>
    </row>
    <row r="199" spans="1:30" ht="15.75" customHeight="1">
      <c r="A199" s="12"/>
      <c r="B199" s="12"/>
      <c r="C199" s="12"/>
      <c r="D199" s="12"/>
      <c r="E199" s="12" t="str">
        <f t="shared" si="5"/>
        <v>PROG</v>
      </c>
      <c r="F199" s="12"/>
      <c r="G199" s="12" t="str">
        <f t="shared" si="1"/>
        <v>P</v>
      </c>
      <c r="H199" s="12"/>
      <c r="I199" s="12"/>
      <c r="J199" s="12"/>
      <c r="K199" s="12" t="str">
        <f t="shared" si="2"/>
        <v>ELEM</v>
      </c>
      <c r="L199" s="12"/>
      <c r="M199" s="12"/>
      <c r="N199" s="12" t="str">
        <f t="shared" si="6"/>
        <v>FONTE</v>
      </c>
      <c r="O199" s="12"/>
      <c r="P199" s="29"/>
      <c r="Q199" s="12"/>
      <c r="R199" s="12"/>
      <c r="S199" s="12"/>
      <c r="T199" s="12"/>
      <c r="U199" s="12"/>
      <c r="V199" s="13"/>
      <c r="W199" s="14">
        <f t="shared" si="4"/>
        <v>0</v>
      </c>
      <c r="X199" s="12"/>
      <c r="Y199" s="12"/>
      <c r="Z199" s="12"/>
      <c r="AA199" s="12"/>
      <c r="AB199" s="12"/>
      <c r="AC199" s="12"/>
      <c r="AD199" s="12"/>
    </row>
    <row r="200" spans="1:30" ht="15.75" customHeight="1">
      <c r="A200" s="12"/>
      <c r="B200" s="12"/>
      <c r="C200" s="12"/>
      <c r="D200" s="12"/>
      <c r="E200" s="12" t="str">
        <f t="shared" si="5"/>
        <v>PROG</v>
      </c>
      <c r="F200" s="12"/>
      <c r="G200" s="12" t="str">
        <f t="shared" si="1"/>
        <v>P</v>
      </c>
      <c r="H200" s="12"/>
      <c r="I200" s="12"/>
      <c r="J200" s="12"/>
      <c r="K200" s="12" t="str">
        <f t="shared" si="2"/>
        <v>ELEM</v>
      </c>
      <c r="L200" s="12"/>
      <c r="M200" s="12"/>
      <c r="N200" s="12" t="str">
        <f t="shared" si="6"/>
        <v>FONTE</v>
      </c>
      <c r="O200" s="12"/>
      <c r="P200" s="29"/>
      <c r="Q200" s="12"/>
      <c r="R200" s="12"/>
      <c r="S200" s="12"/>
      <c r="T200" s="12"/>
      <c r="U200" s="12"/>
      <c r="V200" s="13"/>
      <c r="W200" s="14">
        <f t="shared" si="4"/>
        <v>0</v>
      </c>
      <c r="X200" s="12"/>
      <c r="Y200" s="12"/>
      <c r="Z200" s="12"/>
      <c r="AA200" s="12"/>
      <c r="AB200" s="12"/>
      <c r="AC200" s="12"/>
      <c r="AD200" s="12"/>
    </row>
    <row r="201" spans="1:30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70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70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70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70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70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70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70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70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70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70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70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70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70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70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70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70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70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70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70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70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70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70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70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70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70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70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70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70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70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70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70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70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70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70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70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70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70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70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70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70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70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70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70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70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70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70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70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70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70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70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70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70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70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70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70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70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70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70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70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70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70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70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70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70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70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70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70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70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70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70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70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70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70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70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70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70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70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70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70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70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70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70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70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70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70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70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70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70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70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70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70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70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70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70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70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70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70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70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70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70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70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70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70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70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70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70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70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70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70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70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70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70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70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70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70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70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70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70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70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70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70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70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70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70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70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70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70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70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70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70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70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70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70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70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70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70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70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70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70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70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70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70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70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70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70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70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70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70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70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70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70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70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70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70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70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70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70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70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70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70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70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70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70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70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70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70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70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70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70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70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70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70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70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70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70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70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70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70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70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70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70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70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70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70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70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70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70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70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70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70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70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70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70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70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70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70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70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70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70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70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70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70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70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70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70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70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70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70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70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70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70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70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70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70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70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70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70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70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70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70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70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70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70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70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70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70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70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70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70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70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70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70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70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70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70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70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70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70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70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70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70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70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70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70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70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70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70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70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70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70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70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70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70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70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70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70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70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70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70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70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70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70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70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70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70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70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70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70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70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70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70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70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70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70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70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70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70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70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70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70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70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70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70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70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70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70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70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70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70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70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70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70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70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70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70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70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70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70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70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70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70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70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70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70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70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70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70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70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70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70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70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70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70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70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70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70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70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70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70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70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70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70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70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70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70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70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70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70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70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70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70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70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70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70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70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70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70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70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70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70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70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70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70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70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70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70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70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70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70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70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70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70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70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70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70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70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70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70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70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70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70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70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70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70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70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70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70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70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70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70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70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70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70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70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70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70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70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70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70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70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70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70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70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70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70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70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70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70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70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70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70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70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70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70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70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70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70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70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70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70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70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70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70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70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70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70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70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70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70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70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70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70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70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70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70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70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70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70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70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70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70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70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70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70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70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70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70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70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70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70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70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70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70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70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70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70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70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70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70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70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70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70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70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70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70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70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70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70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70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70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70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70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70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70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70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70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70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70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70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70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70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70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70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70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70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70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70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70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70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70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70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70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70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70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70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70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70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70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70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70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70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70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70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70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70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70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70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70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70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70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70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70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70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70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70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70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70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70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70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70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70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70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70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70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70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70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70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70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70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70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70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70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70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70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70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70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70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70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70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70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70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70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70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70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70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70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70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70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70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70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70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70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70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70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70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70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70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70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70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70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70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70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70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70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70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70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70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70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70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70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70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70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70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70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70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70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70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70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70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70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70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70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70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70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70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70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70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70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70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70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70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70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70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70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70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70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70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70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70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70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70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70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70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70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70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70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70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70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70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70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70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70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70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70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70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70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70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70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70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70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70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70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70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70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70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70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70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70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70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70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70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70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70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70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70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70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70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70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70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70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70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70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70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70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70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70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70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70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70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70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70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70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70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70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70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70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70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70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70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70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70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70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70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70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70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70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70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70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70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70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70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70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70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70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70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70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70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70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70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70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70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70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70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70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70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70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70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70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70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70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70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70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70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70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70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70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70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70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70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70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70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70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70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70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70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70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70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70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70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70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70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70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70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70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70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70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70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70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70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70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70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70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70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70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70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70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70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70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70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70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70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70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70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70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70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70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70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70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70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70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70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70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70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70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70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70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70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70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70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70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70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70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70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70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70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70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70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70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70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70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70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70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70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70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70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70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70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70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70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70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70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70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70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70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70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70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70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70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70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70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70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70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70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70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70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70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70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70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70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70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70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70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70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70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70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70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70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70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70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70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70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70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70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70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70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70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70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70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70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70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70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70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70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70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70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70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70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70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70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70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mergeCells count="1">
    <mergeCell ref="H1:J1"/>
  </mergeCells>
  <dataValidations count="11">
    <dataValidation type="decimal" allowBlank="1" showErrorMessage="1" sqref="AB3:AB1000" xr:uid="{00000000-0002-0000-0600-000000000000}">
      <formula1>0</formula1>
      <formula2>1000000000000000</formula2>
    </dataValidation>
    <dataValidation type="decimal" allowBlank="1" showErrorMessage="1" sqref="AC3:AD15" xr:uid="{00000000-0002-0000-0600-000001000000}">
      <formula1>1</formula1>
      <formula2>200</formula2>
    </dataValidation>
    <dataValidation type="list" allowBlank="1" showInputMessage="1" showErrorMessage="1" prompt="Favor selecionar uma opção disponível na lista. Nela aparecem somente os programas vinculados à UO escolhida na coluna A. " sqref="F3:F200" xr:uid="{00000000-0002-0000-0600-000002000000}">
      <formula1>INDIRECT(E3)</formula1>
    </dataValidation>
    <dataValidation type="decimal" allowBlank="1" showInputMessage="1" showErrorMessage="1" prompt="Volume - Esse campo deve ser preenchido com valores núméricos (números inteiros e decimais)." sqref="S16:S200" xr:uid="{00000000-0002-0000-0600-000003000000}">
      <formula1>0</formula1>
      <formula2>1E+32</formula2>
    </dataValidation>
    <dataValidation type="decimal" allowBlank="1" showInputMessage="1" prompt="Priorização - A priorização deve ser feita em escala númerica (números inteiros), sendo &quot;1&quot; aquilo considerado como o mais importante, ou seja, mais próximo do limiar. " sqref="AC16:AD200" xr:uid="{00000000-0002-0000-0600-000004000000}">
      <formula1>1</formula1>
      <formula2>10000</formula2>
    </dataValidation>
    <dataValidation type="list" allowBlank="1" showInputMessage="1" showErrorMessage="1" prompt="Favor selecionar uma opção disponível na lista. Nela aparecem somente os ações vinculadas ao programa escolhido na coluna F. " sqref="H3:H200" xr:uid="{00000000-0002-0000-0600-000005000000}">
      <formula1>INDIRECT(G3)</formula1>
    </dataValidation>
    <dataValidation type="decimal" allowBlank="1" showInputMessage="1" showErrorMessage="1" prompt="Preço Unitário - Esse campo deve ser preenchido com valores núméricos (números inteiros e decimais)." sqref="U16:U200" xr:uid="{00000000-0002-0000-0600-000006000000}">
      <formula1>0</formula1>
      <formula2>1E+35</formula2>
    </dataValidation>
    <dataValidation type="list" allowBlank="1" showErrorMessage="1" sqref="B16:C200 B201:B1000" xr:uid="{00000000-0002-0000-0600-000007000000}">
      <formula1>INDIRECT($A$3)</formula1>
    </dataValidation>
    <dataValidation type="decimal" allowBlank="1" showInputMessage="1" showErrorMessage="1" prompt="Frequência de Pagamento - Esse campo deve ser preenchido com números inteiros, de acordo com o número de vezes que o pagamento da despesa é feita ao longo do ano." sqref="V16:V200" xr:uid="{00000000-0002-0000-0600-000008000000}">
      <formula1>1</formula1>
      <formula2>300</formula2>
    </dataValidation>
    <dataValidation type="list" allowBlank="1" showErrorMessage="1" sqref="F201:F1000" xr:uid="{00000000-0002-0000-0600-000009000000}">
      <formula1>INDIRECT(E202)</formula1>
    </dataValidation>
    <dataValidation type="list" allowBlank="1" showErrorMessage="1" sqref="O3:O15 L3:L200 H201:H1000 O16:P1000" xr:uid="{00000000-0002-0000-0600-00000A000000}">
      <formula1>INDIRECT(G3)</formula1>
    </dataValidation>
  </dataValidations>
  <hyperlinks>
    <hyperlink ref="F1" location="INDICE!A1" display="INDICE" xr:uid="{00000000-0004-0000-0600-000000000000}"/>
  </hyperlinks>
  <pageMargins left="0.511811024" right="0.511811024" top="0.78740157499999996" bottom="0.78740157499999996" header="0" footer="0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600-00000B000000}">
          <x14:formula1>
            <xm:f>CENÁRIO!$A$2:$A$3</xm:f>
          </x14:formula1>
          <xm:sqref>X3:X1000</xm:sqref>
        </x14:dataValidation>
        <x14:dataValidation type="list" allowBlank="1" showErrorMessage="1" xr:uid="{00000000-0002-0000-0600-00000C000000}">
          <x14:formula1>
            <xm:f>ELEMENTO!$A$1:$AK$1</xm:f>
          </x14:formula1>
          <xm:sqref>J3:J200</xm:sqref>
        </x14:dataValidation>
        <x14:dataValidation type="list" allowBlank="1" showErrorMessage="1" xr:uid="{00000000-0002-0000-0600-00000D000000}">
          <x14:formula1>
            <xm:f>CENÁRIO!$C$2:$C$3</xm:f>
          </x14:formula1>
          <xm:sqref>Q3:Q1000</xm:sqref>
        </x14:dataValidation>
        <x14:dataValidation type="list" allowBlank="1" showErrorMessage="1" xr:uid="{00000000-0002-0000-0600-00000E000000}">
          <x14:formula1>
            <xm:f>CENÁRIO!$A$8:$A$9</xm:f>
          </x14:formula1>
          <xm:sqref>M3:M1000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/>
  <cols>
    <col min="1" max="26" width="23.28515625" customWidth="1"/>
  </cols>
  <sheetData>
    <row r="1" spans="1:26">
      <c r="A1" s="71" t="s">
        <v>0</v>
      </c>
      <c r="B1" s="71" t="s">
        <v>1</v>
      </c>
      <c r="C1" s="71" t="s">
        <v>2</v>
      </c>
      <c r="D1" s="71" t="s">
        <v>880</v>
      </c>
      <c r="E1" s="71" t="s">
        <v>4</v>
      </c>
      <c r="F1" s="71" t="s">
        <v>5</v>
      </c>
      <c r="G1" s="71" t="s">
        <v>17</v>
      </c>
      <c r="H1" s="71" t="s">
        <v>6</v>
      </c>
      <c r="I1" s="71" t="s">
        <v>7</v>
      </c>
      <c r="J1" s="71" t="s">
        <v>18</v>
      </c>
      <c r="K1" s="71" t="s">
        <v>8</v>
      </c>
      <c r="L1" s="71" t="s">
        <v>9</v>
      </c>
      <c r="M1" s="71" t="s">
        <v>10</v>
      </c>
      <c r="N1" s="71" t="s">
        <v>11</v>
      </c>
      <c r="O1" s="71" t="s">
        <v>12</v>
      </c>
      <c r="P1" s="71" t="s">
        <v>13</v>
      </c>
      <c r="Q1" s="71" t="s">
        <v>14</v>
      </c>
      <c r="R1" s="71" t="s">
        <v>15</v>
      </c>
      <c r="S1" s="71" t="s">
        <v>16</v>
      </c>
      <c r="T1" s="55"/>
      <c r="U1" s="55"/>
      <c r="V1" s="55"/>
      <c r="W1" s="55"/>
      <c r="X1" s="55"/>
      <c r="Y1" s="55"/>
      <c r="Z1" s="55"/>
    </row>
    <row r="2" spans="1:26">
      <c r="A2" s="34" t="s">
        <v>937</v>
      </c>
      <c r="B2" s="34" t="s">
        <v>938</v>
      </c>
      <c r="C2" s="34" t="s">
        <v>939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 t="s">
        <v>940</v>
      </c>
      <c r="B3" s="34" t="s">
        <v>941</v>
      </c>
      <c r="C3" s="34" t="s">
        <v>942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 t="s">
        <v>943</v>
      </c>
      <c r="B4" s="34" t="s">
        <v>944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5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5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5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5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5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5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5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5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5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5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5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5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5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5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5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5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5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5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5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5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5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5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5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5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5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5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5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5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5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5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5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5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5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5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5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5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5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5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5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5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5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5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5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5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5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5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5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5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5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5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5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5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5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5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5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5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5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5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5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5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5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5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5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5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5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5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5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defaultColWidth="14.42578125" defaultRowHeight="15" customHeight="1"/>
  <cols>
    <col min="1" max="1" width="26.42578125" customWidth="1"/>
    <col min="2" max="26" width="8.7109375" customWidth="1"/>
  </cols>
  <sheetData>
    <row r="1" spans="1:3">
      <c r="A1" s="72" t="s">
        <v>945</v>
      </c>
      <c r="C1" s="72" t="s">
        <v>946</v>
      </c>
    </row>
    <row r="2" spans="1:3">
      <c r="A2" s="35" t="s">
        <v>116</v>
      </c>
      <c r="C2" s="35" t="s">
        <v>269</v>
      </c>
    </row>
    <row r="3" spans="1:3">
      <c r="A3" s="35" t="s">
        <v>372</v>
      </c>
      <c r="C3" s="35" t="s">
        <v>113</v>
      </c>
    </row>
    <row r="7" spans="1:3">
      <c r="A7" s="72" t="s">
        <v>947</v>
      </c>
    </row>
    <row r="8" spans="1:3">
      <c r="A8" s="3" t="s">
        <v>111</v>
      </c>
    </row>
    <row r="9" spans="1:3">
      <c r="A9" s="3" t="s">
        <v>884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/>
  <cols>
    <col min="1" max="15" width="31.85546875" customWidth="1"/>
    <col min="16" max="16" width="73.7109375" customWidth="1"/>
    <col min="17" max="26" width="31.85546875" customWidth="1"/>
  </cols>
  <sheetData>
    <row r="1" spans="1:26" ht="9" customHeight="1">
      <c r="A1" s="73" t="s">
        <v>0</v>
      </c>
      <c r="B1" s="73" t="s">
        <v>1</v>
      </c>
      <c r="C1" s="73" t="s">
        <v>2</v>
      </c>
      <c r="D1" s="73" t="s">
        <v>880</v>
      </c>
      <c r="E1" s="73" t="s">
        <v>5</v>
      </c>
      <c r="F1" s="73" t="s">
        <v>6</v>
      </c>
      <c r="G1" s="73" t="s">
        <v>7</v>
      </c>
      <c r="H1" s="73" t="s">
        <v>8</v>
      </c>
      <c r="I1" s="73" t="s">
        <v>9</v>
      </c>
      <c r="J1" s="73" t="s">
        <v>10</v>
      </c>
      <c r="K1" s="73" t="s">
        <v>11</v>
      </c>
      <c r="L1" s="73" t="s">
        <v>12</v>
      </c>
      <c r="M1" s="73" t="s">
        <v>13</v>
      </c>
      <c r="N1" s="73" t="s">
        <v>14</v>
      </c>
      <c r="O1" s="73" t="s">
        <v>15</v>
      </c>
      <c r="P1" s="73" t="s">
        <v>16</v>
      </c>
      <c r="Q1" s="73" t="s">
        <v>4</v>
      </c>
      <c r="R1" s="73" t="s">
        <v>17</v>
      </c>
      <c r="S1" s="73" t="s">
        <v>18</v>
      </c>
      <c r="T1" s="74"/>
      <c r="U1" s="74"/>
      <c r="V1" s="74"/>
      <c r="W1" s="74"/>
      <c r="X1" s="74"/>
      <c r="Y1" s="74"/>
      <c r="Z1" s="74"/>
    </row>
    <row r="2" spans="1:26" ht="9" customHeight="1">
      <c r="A2" s="36" t="s">
        <v>948</v>
      </c>
      <c r="B2" s="36" t="s">
        <v>948</v>
      </c>
      <c r="C2" s="36" t="s">
        <v>280</v>
      </c>
      <c r="D2" s="36" t="s">
        <v>949</v>
      </c>
      <c r="E2" s="36" t="s">
        <v>921</v>
      </c>
      <c r="F2" s="36" t="s">
        <v>950</v>
      </c>
      <c r="G2" s="36" t="s">
        <v>951</v>
      </c>
      <c r="H2" s="36" t="s">
        <v>109</v>
      </c>
      <c r="I2" s="36" t="s">
        <v>952</v>
      </c>
      <c r="J2" s="36" t="s">
        <v>953</v>
      </c>
      <c r="K2" s="36" t="s">
        <v>950</v>
      </c>
      <c r="L2" s="36" t="s">
        <v>109</v>
      </c>
      <c r="M2" s="36" t="s">
        <v>954</v>
      </c>
      <c r="N2" s="36" t="s">
        <v>955</v>
      </c>
      <c r="O2" s="36" t="s">
        <v>109</v>
      </c>
      <c r="P2" s="36" t="s">
        <v>956</v>
      </c>
      <c r="Q2" s="36" t="s">
        <v>957</v>
      </c>
      <c r="R2" s="36" t="s">
        <v>948</v>
      </c>
      <c r="S2" s="36" t="s">
        <v>958</v>
      </c>
      <c r="T2" s="36"/>
      <c r="U2" s="36"/>
      <c r="V2" s="36"/>
      <c r="W2" s="36"/>
      <c r="X2" s="36"/>
      <c r="Y2" s="36"/>
      <c r="Z2" s="36"/>
    </row>
    <row r="3" spans="1:26" ht="9" customHeight="1">
      <c r="A3" s="36" t="s">
        <v>109</v>
      </c>
      <c r="B3" s="36" t="s">
        <v>109</v>
      </c>
      <c r="C3" s="36" t="s">
        <v>109</v>
      </c>
      <c r="D3" s="36" t="s">
        <v>109</v>
      </c>
      <c r="E3" s="36" t="s">
        <v>849</v>
      </c>
      <c r="F3" s="36" t="s">
        <v>849</v>
      </c>
      <c r="G3" s="36" t="s">
        <v>109</v>
      </c>
      <c r="H3" s="36" t="s">
        <v>959</v>
      </c>
      <c r="I3" s="36" t="s">
        <v>948</v>
      </c>
      <c r="J3" s="36" t="s">
        <v>960</v>
      </c>
      <c r="K3" s="36" t="s">
        <v>921</v>
      </c>
      <c r="L3" s="36" t="s">
        <v>961</v>
      </c>
      <c r="M3" s="36" t="s">
        <v>962</v>
      </c>
      <c r="N3" s="36" t="s">
        <v>109</v>
      </c>
      <c r="O3" s="36" t="s">
        <v>963</v>
      </c>
      <c r="P3" s="36" t="s">
        <v>964</v>
      </c>
      <c r="Q3" s="36" t="s">
        <v>109</v>
      </c>
      <c r="R3" s="36"/>
      <c r="S3" s="36" t="s">
        <v>965</v>
      </c>
      <c r="T3" s="36"/>
      <c r="U3" s="36"/>
      <c r="V3" s="36"/>
      <c r="W3" s="36"/>
      <c r="X3" s="36"/>
      <c r="Y3" s="36"/>
      <c r="Z3" s="36"/>
    </row>
    <row r="4" spans="1:26" ht="9" customHeight="1">
      <c r="A4" s="36"/>
      <c r="B4" s="36"/>
      <c r="C4" s="36"/>
      <c r="D4" s="36" t="s">
        <v>966</v>
      </c>
      <c r="E4" s="36" t="s">
        <v>967</v>
      </c>
      <c r="F4" s="36" t="s">
        <v>109</v>
      </c>
      <c r="G4" s="36" t="s">
        <v>968</v>
      </c>
      <c r="H4" s="36" t="s">
        <v>969</v>
      </c>
      <c r="I4" s="36" t="s">
        <v>109</v>
      </c>
      <c r="J4" s="36" t="s">
        <v>109</v>
      </c>
      <c r="K4" s="36" t="s">
        <v>849</v>
      </c>
      <c r="L4" s="36" t="s">
        <v>970</v>
      </c>
      <c r="M4" s="36" t="s">
        <v>971</v>
      </c>
      <c r="N4" s="36"/>
      <c r="O4" s="36" t="s">
        <v>972</v>
      </c>
      <c r="P4" s="36" t="s">
        <v>973</v>
      </c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9" customHeight="1">
      <c r="A5" s="36" t="s">
        <v>974</v>
      </c>
      <c r="B5" s="36" t="s">
        <v>975</v>
      </c>
      <c r="C5" s="36" t="s">
        <v>68</v>
      </c>
      <c r="D5" s="36" t="s">
        <v>881</v>
      </c>
      <c r="E5" s="36" t="s">
        <v>109</v>
      </c>
      <c r="F5" s="36"/>
      <c r="G5" s="36"/>
      <c r="H5" s="36" t="s">
        <v>976</v>
      </c>
      <c r="I5" s="36"/>
      <c r="J5" s="36"/>
      <c r="K5" s="36" t="s">
        <v>967</v>
      </c>
      <c r="L5" s="36"/>
      <c r="M5" s="36" t="s">
        <v>977</v>
      </c>
      <c r="N5" s="36" t="s">
        <v>978</v>
      </c>
      <c r="O5" s="36"/>
      <c r="P5" s="36" t="s">
        <v>979</v>
      </c>
      <c r="Q5" s="36" t="s">
        <v>980</v>
      </c>
      <c r="R5" s="36" t="s">
        <v>981</v>
      </c>
      <c r="S5" s="36" t="s">
        <v>982</v>
      </c>
      <c r="T5" s="36"/>
      <c r="U5" s="36"/>
      <c r="V5" s="36"/>
      <c r="W5" s="36"/>
      <c r="X5" s="36"/>
      <c r="Y5" s="36"/>
      <c r="Z5" s="36"/>
    </row>
    <row r="6" spans="1:26" ht="9" customHeight="1">
      <c r="A6" s="36" t="s">
        <v>983</v>
      </c>
      <c r="B6" s="36" t="s">
        <v>984</v>
      </c>
      <c r="C6" s="36" t="s">
        <v>73</v>
      </c>
      <c r="D6" s="36" t="s">
        <v>957</v>
      </c>
      <c r="E6" s="36"/>
      <c r="F6" s="36" t="s">
        <v>985</v>
      </c>
      <c r="G6" s="36" t="s">
        <v>986</v>
      </c>
      <c r="H6" s="36" t="s">
        <v>987</v>
      </c>
      <c r="I6" s="36" t="s">
        <v>988</v>
      </c>
      <c r="J6" s="36" t="s">
        <v>989</v>
      </c>
      <c r="K6" s="36" t="s">
        <v>109</v>
      </c>
      <c r="L6" s="36" t="s">
        <v>49</v>
      </c>
      <c r="M6" s="36" t="s">
        <v>109</v>
      </c>
      <c r="N6" s="36" t="s">
        <v>990</v>
      </c>
      <c r="O6" s="36" t="s">
        <v>991</v>
      </c>
      <c r="P6" s="36" t="s">
        <v>965</v>
      </c>
      <c r="Q6" s="36" t="s">
        <v>992</v>
      </c>
      <c r="R6" s="36" t="s">
        <v>993</v>
      </c>
      <c r="S6" s="36" t="s">
        <v>994</v>
      </c>
      <c r="T6" s="36"/>
      <c r="U6" s="36"/>
      <c r="V6" s="36"/>
      <c r="W6" s="36"/>
      <c r="X6" s="36"/>
      <c r="Y6" s="36"/>
      <c r="Z6" s="36"/>
    </row>
    <row r="7" spans="1:26" ht="9" customHeight="1">
      <c r="A7" s="36"/>
      <c r="B7" s="36" t="s">
        <v>995</v>
      </c>
      <c r="C7" s="36" t="s">
        <v>74</v>
      </c>
      <c r="D7" s="36"/>
      <c r="E7" s="36" t="s">
        <v>922</v>
      </c>
      <c r="F7" s="36" t="s">
        <v>996</v>
      </c>
      <c r="G7" s="36" t="s">
        <v>49</v>
      </c>
      <c r="H7" s="36"/>
      <c r="I7" s="36" t="s">
        <v>997</v>
      </c>
      <c r="J7" s="36" t="s">
        <v>998</v>
      </c>
      <c r="K7" s="36"/>
      <c r="L7" s="36" t="s">
        <v>999</v>
      </c>
      <c r="M7" s="36"/>
      <c r="N7" s="36" t="s">
        <v>1000</v>
      </c>
      <c r="O7" s="36" t="s">
        <v>999</v>
      </c>
      <c r="P7" s="36" t="s">
        <v>1001</v>
      </c>
      <c r="Q7" s="36" t="s">
        <v>1002</v>
      </c>
      <c r="R7" s="36" t="s">
        <v>1003</v>
      </c>
      <c r="S7" s="36" t="s">
        <v>1004</v>
      </c>
      <c r="T7" s="36"/>
      <c r="U7" s="36"/>
      <c r="V7" s="36"/>
      <c r="W7" s="36"/>
      <c r="X7" s="36"/>
      <c r="Y7" s="36"/>
      <c r="Z7" s="36"/>
    </row>
    <row r="8" spans="1:26" ht="9" customHeight="1">
      <c r="A8" s="36" t="s">
        <v>49</v>
      </c>
      <c r="B8" s="36"/>
      <c r="C8" s="36"/>
      <c r="D8" s="36"/>
      <c r="E8" s="36" t="s">
        <v>850</v>
      </c>
      <c r="F8" s="36" t="s">
        <v>1005</v>
      </c>
      <c r="G8" s="36" t="s">
        <v>999</v>
      </c>
      <c r="H8" s="36" t="s">
        <v>49</v>
      </c>
      <c r="I8" s="36" t="s">
        <v>1006</v>
      </c>
      <c r="J8" s="36" t="s">
        <v>1007</v>
      </c>
      <c r="K8" s="36" t="s">
        <v>1008</v>
      </c>
      <c r="L8" s="36" t="s">
        <v>1009</v>
      </c>
      <c r="M8" s="36" t="s">
        <v>1010</v>
      </c>
      <c r="N8" s="36" t="s">
        <v>49</v>
      </c>
      <c r="O8" s="36" t="s">
        <v>1011</v>
      </c>
      <c r="P8" s="36" t="s">
        <v>1012</v>
      </c>
      <c r="Q8" s="36" t="s">
        <v>1013</v>
      </c>
      <c r="R8" s="36" t="s">
        <v>1014</v>
      </c>
      <c r="S8" s="36" t="s">
        <v>1015</v>
      </c>
      <c r="T8" s="36"/>
      <c r="U8" s="36"/>
      <c r="V8" s="36"/>
      <c r="W8" s="36"/>
      <c r="X8" s="36"/>
      <c r="Y8" s="36"/>
      <c r="Z8" s="36"/>
    </row>
    <row r="9" spans="1:26" ht="9" customHeight="1">
      <c r="A9" s="36" t="s">
        <v>999</v>
      </c>
      <c r="B9" s="36"/>
      <c r="C9" s="36"/>
      <c r="D9" s="36"/>
      <c r="E9" s="36" t="s">
        <v>1016</v>
      </c>
      <c r="F9" s="36" t="s">
        <v>1017</v>
      </c>
      <c r="G9" s="36" t="s">
        <v>1018</v>
      </c>
      <c r="H9" s="36" t="s">
        <v>999</v>
      </c>
      <c r="I9" s="36" t="s">
        <v>1019</v>
      </c>
      <c r="J9" s="36" t="s">
        <v>1020</v>
      </c>
      <c r="K9" s="36" t="s">
        <v>1021</v>
      </c>
      <c r="L9" s="36" t="s">
        <v>1022</v>
      </c>
      <c r="M9" s="36" t="s">
        <v>1023</v>
      </c>
      <c r="N9" s="36" t="s">
        <v>999</v>
      </c>
      <c r="O9" s="36" t="s">
        <v>1024</v>
      </c>
      <c r="P9" s="36" t="s">
        <v>109</v>
      </c>
      <c r="Q9" s="36" t="s">
        <v>1025</v>
      </c>
      <c r="R9" s="36" t="s">
        <v>1026</v>
      </c>
      <c r="S9" s="36" t="s">
        <v>1027</v>
      </c>
      <c r="T9" s="36"/>
      <c r="U9" s="36"/>
      <c r="V9" s="36"/>
      <c r="W9" s="36"/>
      <c r="X9" s="36"/>
      <c r="Y9" s="36"/>
      <c r="Z9" s="36"/>
    </row>
    <row r="10" spans="1:26" ht="9" customHeight="1">
      <c r="A10" s="36"/>
      <c r="B10" s="36" t="s">
        <v>49</v>
      </c>
      <c r="C10" s="36" t="s">
        <v>49</v>
      </c>
      <c r="D10" s="36"/>
      <c r="E10" s="36" t="s">
        <v>49</v>
      </c>
      <c r="F10" s="36" t="s">
        <v>49</v>
      </c>
      <c r="G10" s="36" t="s">
        <v>1028</v>
      </c>
      <c r="H10" s="36" t="s">
        <v>1029</v>
      </c>
      <c r="I10" s="36" t="s">
        <v>1030</v>
      </c>
      <c r="J10" s="36" t="s">
        <v>1031</v>
      </c>
      <c r="K10" s="36" t="s">
        <v>1032</v>
      </c>
      <c r="L10" s="36" t="s">
        <v>1033</v>
      </c>
      <c r="M10" s="36" t="s">
        <v>1034</v>
      </c>
      <c r="N10" s="36" t="s">
        <v>1018</v>
      </c>
      <c r="O10" s="36" t="s">
        <v>1035</v>
      </c>
      <c r="P10" s="36" t="s">
        <v>1036</v>
      </c>
      <c r="Q10" s="36"/>
      <c r="R10" s="36"/>
      <c r="S10" s="36" t="s">
        <v>1037</v>
      </c>
      <c r="T10" s="36"/>
      <c r="U10" s="36"/>
      <c r="V10" s="36"/>
      <c r="W10" s="36"/>
      <c r="X10" s="36"/>
      <c r="Y10" s="36"/>
      <c r="Z10" s="36"/>
    </row>
    <row r="11" spans="1:26" ht="9" customHeight="1">
      <c r="A11" s="36"/>
      <c r="B11" s="36" t="s">
        <v>999</v>
      </c>
      <c r="C11" s="36" t="s">
        <v>999</v>
      </c>
      <c r="D11" s="36"/>
      <c r="E11" s="36" t="s">
        <v>999</v>
      </c>
      <c r="F11" s="36" t="s">
        <v>999</v>
      </c>
      <c r="G11" s="36" t="s">
        <v>1038</v>
      </c>
      <c r="H11" s="36" t="s">
        <v>1039</v>
      </c>
      <c r="I11" s="36" t="s">
        <v>49</v>
      </c>
      <c r="J11" s="36" t="s">
        <v>1040</v>
      </c>
      <c r="K11" s="36" t="s">
        <v>1041</v>
      </c>
      <c r="L11" s="36" t="s">
        <v>1042</v>
      </c>
      <c r="M11" s="36" t="s">
        <v>1043</v>
      </c>
      <c r="N11" s="36"/>
      <c r="O11" s="36"/>
      <c r="P11" s="36"/>
      <c r="Q11" s="36"/>
      <c r="R11" s="36"/>
      <c r="S11" s="36" t="s">
        <v>1044</v>
      </c>
      <c r="T11" s="36"/>
      <c r="U11" s="36"/>
      <c r="V11" s="36"/>
      <c r="W11" s="36"/>
      <c r="X11" s="36"/>
      <c r="Y11" s="36"/>
      <c r="Z11" s="36"/>
    </row>
    <row r="12" spans="1:26" ht="9" customHeight="1">
      <c r="A12" s="36"/>
      <c r="B12" s="36"/>
      <c r="C12" s="36"/>
      <c r="D12" s="36"/>
      <c r="E12" s="36" t="s">
        <v>1016</v>
      </c>
      <c r="F12" s="36"/>
      <c r="G12" s="36" t="s">
        <v>1045</v>
      </c>
      <c r="H12" s="36" t="s">
        <v>1046</v>
      </c>
      <c r="I12" s="36" t="s">
        <v>999</v>
      </c>
      <c r="J12" s="36" t="s">
        <v>49</v>
      </c>
      <c r="K12" s="36" t="s">
        <v>1047</v>
      </c>
      <c r="L12" s="36" t="s">
        <v>1048</v>
      </c>
      <c r="M12" s="36" t="s">
        <v>1049</v>
      </c>
      <c r="N12" s="36"/>
      <c r="O12" s="36"/>
      <c r="P12" s="36"/>
      <c r="Q12" s="36"/>
      <c r="R12" s="36"/>
      <c r="S12" s="36" t="s">
        <v>1050</v>
      </c>
      <c r="T12" s="36"/>
      <c r="U12" s="36"/>
      <c r="V12" s="36"/>
      <c r="W12" s="36"/>
      <c r="X12" s="36"/>
      <c r="Y12" s="36"/>
      <c r="Z12" s="36"/>
    </row>
    <row r="13" spans="1:26" ht="9" customHeight="1">
      <c r="A13" s="36"/>
      <c r="B13" s="36" t="s">
        <v>49</v>
      </c>
      <c r="C13" s="36"/>
      <c r="D13" s="36" t="s">
        <v>1051</v>
      </c>
      <c r="E13" s="36"/>
      <c r="F13" s="36"/>
      <c r="G13" s="36" t="s">
        <v>1052</v>
      </c>
      <c r="H13" s="36" t="s">
        <v>1053</v>
      </c>
      <c r="I13" s="36"/>
      <c r="J13" s="36" t="s">
        <v>999</v>
      </c>
      <c r="K13" s="36" t="s">
        <v>1054</v>
      </c>
      <c r="L13" s="36" t="s">
        <v>1055</v>
      </c>
      <c r="M13" s="36" t="s">
        <v>1056</v>
      </c>
      <c r="N13" s="36"/>
      <c r="O13" s="36"/>
      <c r="P13" s="36" t="s">
        <v>1057</v>
      </c>
      <c r="Q13" s="36"/>
      <c r="R13" s="36"/>
      <c r="S13" s="36" t="s">
        <v>1058</v>
      </c>
      <c r="T13" s="36"/>
      <c r="U13" s="36"/>
      <c r="V13" s="36"/>
      <c r="W13" s="36"/>
      <c r="X13" s="36"/>
      <c r="Y13" s="36"/>
      <c r="Z13" s="36"/>
    </row>
    <row r="14" spans="1:26" ht="9" customHeight="1">
      <c r="A14" s="36"/>
      <c r="B14" s="36" t="s">
        <v>999</v>
      </c>
      <c r="C14" s="36"/>
      <c r="D14" s="36"/>
      <c r="E14" s="36"/>
      <c r="F14" s="36"/>
      <c r="G14" s="36"/>
      <c r="H14" s="36" t="s">
        <v>1059</v>
      </c>
      <c r="I14" s="36"/>
      <c r="J14" s="36"/>
      <c r="K14" s="36" t="s">
        <v>1060</v>
      </c>
      <c r="L14" s="36" t="s">
        <v>1061</v>
      </c>
      <c r="M14" s="36" t="s">
        <v>1062</v>
      </c>
      <c r="N14" s="36"/>
      <c r="O14" s="36"/>
      <c r="P14" s="36" t="s">
        <v>1063</v>
      </c>
      <c r="Q14" s="36"/>
      <c r="R14" s="36"/>
      <c r="S14" s="36" t="s">
        <v>1064</v>
      </c>
      <c r="T14" s="36"/>
      <c r="U14" s="36"/>
      <c r="V14" s="36"/>
      <c r="W14" s="36"/>
      <c r="X14" s="36"/>
      <c r="Y14" s="36"/>
      <c r="Z14" s="36"/>
    </row>
    <row r="15" spans="1:26" ht="9" customHeight="1">
      <c r="A15" s="36"/>
      <c r="B15" s="36"/>
      <c r="C15" s="36"/>
      <c r="D15" s="36" t="s">
        <v>49</v>
      </c>
      <c r="E15" s="36"/>
      <c r="F15" s="36"/>
      <c r="G15" s="36"/>
      <c r="H15" s="36" t="s">
        <v>1065</v>
      </c>
      <c r="I15" s="36"/>
      <c r="J15" s="36"/>
      <c r="K15" s="36" t="s">
        <v>49</v>
      </c>
      <c r="L15" s="36" t="s">
        <v>1066</v>
      </c>
      <c r="M15" s="36" t="s">
        <v>1067</v>
      </c>
      <c r="N15" s="36"/>
      <c r="O15" s="36"/>
      <c r="P15" s="36" t="s">
        <v>1068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9" customHeight="1">
      <c r="A16" s="36"/>
      <c r="B16" s="36"/>
      <c r="C16" s="36"/>
      <c r="D16" s="36" t="s">
        <v>999</v>
      </c>
      <c r="E16" s="36"/>
      <c r="F16" s="36"/>
      <c r="G16" s="36"/>
      <c r="H16" s="36" t="s">
        <v>1069</v>
      </c>
      <c r="I16" s="36"/>
      <c r="J16" s="36"/>
      <c r="K16" s="36" t="s">
        <v>999</v>
      </c>
      <c r="L16" s="36"/>
      <c r="M16" s="36" t="s">
        <v>1070</v>
      </c>
      <c r="N16" s="36"/>
      <c r="O16" s="36"/>
      <c r="P16" s="36" t="s">
        <v>1071</v>
      </c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9" customHeight="1">
      <c r="A17" s="36"/>
      <c r="B17" s="36"/>
      <c r="C17" s="36"/>
      <c r="D17" s="36"/>
      <c r="E17" s="36"/>
      <c r="F17" s="36"/>
      <c r="G17" s="36"/>
      <c r="H17" s="36" t="s">
        <v>1072</v>
      </c>
      <c r="I17" s="36"/>
      <c r="J17" s="36"/>
      <c r="K17" s="36"/>
      <c r="L17" s="36"/>
      <c r="M17" s="36" t="s">
        <v>1073</v>
      </c>
      <c r="N17" s="36"/>
      <c r="O17" s="36"/>
      <c r="P17" s="36" t="s">
        <v>1074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9" customHeight="1">
      <c r="A18" s="36"/>
      <c r="B18" s="36"/>
      <c r="C18" s="36"/>
      <c r="D18" s="36" t="s">
        <v>1075</v>
      </c>
      <c r="E18" s="36"/>
      <c r="F18" s="36"/>
      <c r="G18" s="36"/>
      <c r="H18" s="36" t="s">
        <v>1076</v>
      </c>
      <c r="I18" s="36"/>
      <c r="J18" s="36"/>
      <c r="K18" s="36"/>
      <c r="L18" s="36"/>
      <c r="M18" s="36" t="s">
        <v>49</v>
      </c>
      <c r="N18" s="36"/>
      <c r="O18" s="36"/>
      <c r="P18" s="36" t="s">
        <v>1077</v>
      </c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9" customHeight="1">
      <c r="A19" s="36"/>
      <c r="B19" s="36"/>
      <c r="C19" s="36"/>
      <c r="D19" s="36"/>
      <c r="E19" s="36"/>
      <c r="F19" s="36"/>
      <c r="G19" s="36"/>
      <c r="H19" s="36" t="s">
        <v>1078</v>
      </c>
      <c r="I19" s="36"/>
      <c r="J19" s="36"/>
      <c r="K19" s="36"/>
      <c r="L19" s="36"/>
      <c r="M19" s="36" t="s">
        <v>999</v>
      </c>
      <c r="N19" s="36"/>
      <c r="O19" s="36"/>
      <c r="P19" s="36" t="s">
        <v>1079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9" customHeight="1">
      <c r="A20" s="36"/>
      <c r="B20" s="36"/>
      <c r="C20" s="36"/>
      <c r="D20" s="36" t="s">
        <v>882</v>
      </c>
      <c r="E20" s="36"/>
      <c r="F20" s="36"/>
      <c r="G20" s="36"/>
      <c r="H20" s="36" t="s">
        <v>1080</v>
      </c>
      <c r="I20" s="36"/>
      <c r="J20" s="36"/>
      <c r="K20" s="36"/>
      <c r="L20" s="36"/>
      <c r="M20" s="36"/>
      <c r="N20" s="36"/>
      <c r="O20" s="36"/>
      <c r="P20" s="36" t="s">
        <v>1081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9" customHeight="1">
      <c r="A21" s="36"/>
      <c r="B21" s="36"/>
      <c r="C21" s="36"/>
      <c r="D21" s="36" t="s">
        <v>1082</v>
      </c>
      <c r="E21" s="36"/>
      <c r="F21" s="36"/>
      <c r="G21" s="36"/>
      <c r="H21" s="36" t="s">
        <v>1083</v>
      </c>
      <c r="I21" s="36"/>
      <c r="J21" s="36"/>
      <c r="K21" s="36"/>
      <c r="L21" s="36"/>
      <c r="M21" s="36"/>
      <c r="N21" s="36"/>
      <c r="O21" s="36"/>
      <c r="P21" s="36" t="s">
        <v>1084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9" customHeight="1">
      <c r="A22" s="36"/>
      <c r="B22" s="36"/>
      <c r="C22" s="36"/>
      <c r="D22" s="36" t="s">
        <v>1085</v>
      </c>
      <c r="E22" s="36"/>
      <c r="F22" s="36"/>
      <c r="G22" s="36"/>
      <c r="H22" s="36" t="s">
        <v>1086</v>
      </c>
      <c r="I22" s="36"/>
      <c r="J22" s="36"/>
      <c r="K22" s="36"/>
      <c r="L22" s="36"/>
      <c r="M22" s="36"/>
      <c r="N22" s="36"/>
      <c r="O22" s="36"/>
      <c r="P22" s="36" t="s">
        <v>1087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9" customHeight="1">
      <c r="A23" s="36"/>
      <c r="B23" s="36"/>
      <c r="C23" s="36"/>
      <c r="D23" s="36"/>
      <c r="E23" s="36"/>
      <c r="F23" s="36"/>
      <c r="G23" s="36"/>
      <c r="H23" s="36" t="s">
        <v>1088</v>
      </c>
      <c r="I23" s="36"/>
      <c r="J23" s="36"/>
      <c r="K23" s="36"/>
      <c r="L23" s="36"/>
      <c r="M23" s="36"/>
      <c r="N23" s="36"/>
      <c r="O23" s="36"/>
      <c r="P23" s="36" t="s">
        <v>1089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9" customHeight="1">
      <c r="A24" s="36"/>
      <c r="B24" s="36"/>
      <c r="C24" s="36"/>
      <c r="D24" s="36" t="s">
        <v>1090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 t="s">
        <v>1091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9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 t="s">
        <v>1092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9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 t="s">
        <v>1093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9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 t="s">
        <v>1094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9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 t="s">
        <v>1095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9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 t="s">
        <v>1096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9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 t="s">
        <v>1097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9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 t="s">
        <v>1098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9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 t="s">
        <v>1099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9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 t="s">
        <v>1100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9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 t="s">
        <v>1101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9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 t="s">
        <v>1102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9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 t="s">
        <v>1103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9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 t="s">
        <v>1104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9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 t="s">
        <v>1105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9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 t="s">
        <v>1106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9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 t="s">
        <v>1107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9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 t="s">
        <v>1108</v>
      </c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9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 t="s">
        <v>1109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9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 t="s">
        <v>1110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9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 t="s">
        <v>1111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9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 t="s">
        <v>49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9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 t="s">
        <v>1112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9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9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9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9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9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9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9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9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9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9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9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9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9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9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9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9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9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9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9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9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9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9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9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9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9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9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9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9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9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9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9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9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9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9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9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9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9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9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9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9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9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9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9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9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9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9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9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9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9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9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9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9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9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9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9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9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9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9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9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9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9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9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9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9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9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9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9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9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9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9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9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9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9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9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9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9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9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9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9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9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9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9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9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9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9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9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9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9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9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9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9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9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9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9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9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9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9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9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9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9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9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9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9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9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9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9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9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9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9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9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9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9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9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9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9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9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9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9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9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9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9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9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9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9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9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9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9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9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9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9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9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9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9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9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9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9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9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9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9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9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9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9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9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9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9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9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9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9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9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9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9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9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9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9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9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9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9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9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9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9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9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9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9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9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9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9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9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9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9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9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9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9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9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9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9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9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9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9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9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9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9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9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9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9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9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9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9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9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9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9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9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9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9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9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9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9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9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9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9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9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9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9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9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9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9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9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9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9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9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9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9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9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9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9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9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9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9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9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9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9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9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9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9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9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9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9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9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9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9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9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9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9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9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9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9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9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9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9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9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9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9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9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9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9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9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9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9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9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9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9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9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9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9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9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9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9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9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9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9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9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9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9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9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9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9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9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9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9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9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9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9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9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9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9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9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9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9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9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9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9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9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9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9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9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9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9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9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9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9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9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9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9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9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9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9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9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9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9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9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9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9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9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9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9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9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9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9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9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9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9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9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9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9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9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9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9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9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9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9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9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9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9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9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9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9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9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9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9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9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9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9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9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9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9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9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9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9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9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9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9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9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9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9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9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9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9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9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9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9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9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9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9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9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9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9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9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9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9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9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9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9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9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9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9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9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9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9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9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9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9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9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9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9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9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9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9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9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9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9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9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9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9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9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9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9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9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9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9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9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9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9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9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9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9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9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9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9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9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9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9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9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9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9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9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9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9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9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9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9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9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9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9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9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9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9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9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9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9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9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9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9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9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9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9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9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9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9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9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9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9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9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9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9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9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9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9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9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9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9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9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9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9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9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9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9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9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9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9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9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9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9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9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9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9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9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9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9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9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9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9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9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9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9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9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9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9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9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9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9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9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9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9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9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9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9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9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9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9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9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9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9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9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9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9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9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9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9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9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9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9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9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9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9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9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9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9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9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9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9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9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9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9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9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9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9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9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9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9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9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9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9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9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9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9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9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9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9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9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9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9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9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9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9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9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9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9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9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9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9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9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9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9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9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9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9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9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9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9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9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9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9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9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9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9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9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9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9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9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9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9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9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9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9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9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9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9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9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9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9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9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9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9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9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9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9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9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9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9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9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9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9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9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9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9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9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9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9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9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9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9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9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9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9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9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9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9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9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9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9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9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9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9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9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9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9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9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9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9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9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9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9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9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9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9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9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9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9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9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9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9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9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9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9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9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9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9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9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9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9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9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9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9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9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9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9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9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9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9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9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9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9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9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9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9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9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9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9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9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9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9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9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9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9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9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9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9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9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9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9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9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9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9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9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9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9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9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9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9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9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9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9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9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9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9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9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9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9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9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9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9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9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9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9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9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9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9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9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9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9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9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9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9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9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9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9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9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9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9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9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9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9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9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9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9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9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9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9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9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9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9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9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9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9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9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9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9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9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9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9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9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9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9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9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9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9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9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9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9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9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9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9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9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9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9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9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9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9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9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9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9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9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9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9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9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9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9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9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9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9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9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9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9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9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9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9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9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9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9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9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9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9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9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9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9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9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9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9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9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9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9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9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9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9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9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9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9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9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9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9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9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9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9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9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9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9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9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9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9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9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9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9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9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9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9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9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9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9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9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9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9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9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9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9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9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9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9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9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9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9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9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9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9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9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9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9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9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9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9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9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9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9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9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9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9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9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9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9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9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9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9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9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9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9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9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9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9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9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9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9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9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9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9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9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9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9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9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9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9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9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9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9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9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9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9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9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9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9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9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9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9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9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9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9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9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9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9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9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9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9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9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9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9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9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9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9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9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9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9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9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9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9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9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9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9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9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9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9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9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9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9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9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9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9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9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9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9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9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9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9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9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9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9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9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9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9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9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9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9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9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9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9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9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9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9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9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9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9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9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9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9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9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9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9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9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9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9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9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9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9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9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9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9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9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9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9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9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9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9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9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9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9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9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9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9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9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9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9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9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9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9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9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9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9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9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9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9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9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9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9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9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9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9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9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9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4B59F-DA5B-47D8-85DB-0C7F2E11751E}"/>
</file>

<file path=customXml/itemProps2.xml><?xml version="1.0" encoding="utf-8"?>
<ds:datastoreItem xmlns:ds="http://schemas.openxmlformats.org/officeDocument/2006/customXml" ds:itemID="{7CC32E2A-7D64-47DA-B9F9-6C458F0E7FE6}"/>
</file>

<file path=customXml/itemProps3.xml><?xml version="1.0" encoding="utf-8"?>
<ds:datastoreItem xmlns:ds="http://schemas.openxmlformats.org/officeDocument/2006/customXml" ds:itemID="{6B76A1DB-AD5D-46CF-B163-4C0B3ECCE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Marcatto</dc:creator>
  <cp:keywords/>
  <dc:description/>
  <cp:lastModifiedBy>Andrey Morais Labanca SEPLAG</cp:lastModifiedBy>
  <cp:revision/>
  <dcterms:created xsi:type="dcterms:W3CDTF">2021-04-22T16:53:51Z</dcterms:created>
  <dcterms:modified xsi:type="dcterms:W3CDTF">2023-07-11T19:03:41Z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